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e082908\Desktop\Current Website Docs\Grantee Report Forms by SOW\SOR\FY 25\"/>
    </mc:Choice>
  </mc:AlternateContent>
  <xr:revisionPtr revIDLastSave="0" documentId="8_{618BAB5E-BED1-41AF-BB93-BDEB6C355AE5}" xr6:coauthVersionLast="47" xr6:coauthVersionMax="47" xr10:uidLastSave="{00000000-0000-0000-0000-000000000000}"/>
  <workbookProtection workbookAlgorithmName="SHA-512" workbookHashValue="xbSbPIAyML2r4hf2F1ABj0ZuIuKU74L1g8wl7Mb1zV3cCQYMjwBKlKXdWrvaesSitdD5zVa5YLFg1IhQ1kQhjQ==" workbookSaltValue="jMGsmyDzm5VvubVBYb6vzA==" workbookSpinCount="100000" lockStructure="1"/>
  <bookViews>
    <workbookView xWindow="-120" yWindow="-120" windowWidth="24240" windowHeight="13140" xr2:uid="{00000000-000D-0000-FFFF-FFFF00000000}"/>
  </bookViews>
  <sheets>
    <sheet name="INSTRUCTIONS" sheetId="1" r:id="rId1"/>
    <sheet name="1 BASE GRANTEE INFO &amp; UPDATES" sheetId="2" r:id="rId2"/>
    <sheet name="3TREATMENT DISCHARGE" sheetId="4" state="hidden" r:id="rId3"/>
    <sheet name="5GPRA " sheetId="6" state="hidden" r:id="rId4"/>
    <sheet name="5GPRA" sheetId="7" state="hidden" r:id="rId5"/>
    <sheet name="2 COORDINATOR TALLIES" sheetId="15" r:id="rId6"/>
    <sheet name="3 SOR Use Only" sheetId="17" r:id="rId7"/>
    <sheet name="Sheet1" sheetId="9" state="hidden" r:id="rId8"/>
    <sheet name="4Underinsured Uninsured Grant" sheetId="10" state="hidden" r:id="rId9"/>
    <sheet name="5NOMS PRE ADM POST DISC" sheetId="11" state="hidden" r:id="rId10"/>
    <sheet name="Pick List " sheetId="12" state="hidden" r:id="rId11"/>
    <sheet name="5FOLLOWUP and GPRA" sheetId="13" state="hidden" r:id="rId12"/>
    <sheet name="10SUMMARY" sheetId="14" state="hidden"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8" roundtripDataSignature="AMtx7mjGyeHeBiZBf83AsWIrGaODf2zpsQ=="/>
    </ext>
  </extLst>
</workbook>
</file>

<file path=xl/calcChain.xml><?xml version="1.0" encoding="utf-8"?>
<calcChain xmlns="http://schemas.openxmlformats.org/spreadsheetml/2006/main">
  <c r="H4" i="15" l="1"/>
  <c r="J7" i="15"/>
  <c r="J6" i="15"/>
  <c r="F7" i="15"/>
  <c r="D7" i="15"/>
  <c r="D6" i="15"/>
  <c r="D5" i="17"/>
  <c r="N9" i="1"/>
  <c r="N8" i="1"/>
  <c r="N7" i="1"/>
  <c r="N6" i="1"/>
  <c r="N5" i="1"/>
  <c r="I9" i="1"/>
  <c r="F9" i="1"/>
  <c r="F6" i="1"/>
  <c r="F5" i="1"/>
  <c r="I3" i="1"/>
  <c r="B2" i="1"/>
  <c r="B1" i="1"/>
  <c r="F15" i="17" l="1"/>
  <c r="F14" i="17"/>
  <c r="F13" i="17"/>
  <c r="F12" i="17"/>
  <c r="F11" i="17"/>
  <c r="F10" i="17"/>
  <c r="F9" i="17"/>
  <c r="F8" i="17"/>
  <c r="F7" i="17"/>
  <c r="F6" i="17"/>
  <c r="F5" i="17"/>
  <c r="H5" i="17" s="1"/>
  <c r="D14" i="17"/>
  <c r="D13" i="17"/>
  <c r="D15" i="17"/>
  <c r="D12" i="17"/>
  <c r="D11" i="17"/>
  <c r="D10" i="17"/>
  <c r="D9" i="17"/>
  <c r="D8" i="17"/>
  <c r="D7" i="17"/>
  <c r="D6" i="17"/>
  <c r="H13" i="17" l="1"/>
  <c r="H6" i="17"/>
  <c r="H14" i="17"/>
  <c r="H7" i="17"/>
  <c r="H15" i="17"/>
  <c r="H8" i="17"/>
  <c r="H9" i="17"/>
  <c r="H10" i="17"/>
  <c r="H11" i="17"/>
  <c r="H12" i="17"/>
  <c r="F16" i="17"/>
  <c r="D16" i="17"/>
  <c r="A3" i="15"/>
  <c r="A2" i="15"/>
  <c r="H16" i="17" l="1"/>
  <c r="Z173" i="14"/>
  <c r="K173" i="14"/>
  <c r="Z172" i="14"/>
  <c r="K172" i="14"/>
  <c r="Z171" i="14"/>
  <c r="K171" i="14"/>
  <c r="Z170" i="14"/>
  <c r="K170" i="14"/>
  <c r="X162" i="14"/>
  <c r="J162" i="14"/>
  <c r="X161" i="14"/>
  <c r="J161" i="14"/>
  <c r="X160" i="14"/>
  <c r="J160" i="14"/>
  <c r="X159" i="14"/>
  <c r="J159" i="14"/>
  <c r="X158" i="14"/>
  <c r="J158" i="14"/>
  <c r="X157" i="14"/>
  <c r="J157" i="14"/>
  <c r="X156" i="14"/>
  <c r="J156" i="14"/>
  <c r="X155" i="14"/>
  <c r="J155" i="14"/>
  <c r="X154" i="14"/>
  <c r="X163" i="14" s="1"/>
  <c r="J154" i="14"/>
  <c r="J163" i="14" s="1"/>
  <c r="J150" i="14"/>
  <c r="J149" i="14"/>
  <c r="J148" i="14"/>
  <c r="AC147" i="14"/>
  <c r="AA147" i="14"/>
  <c r="Y147" i="14"/>
  <c r="J147" i="14"/>
  <c r="AC146" i="14"/>
  <c r="AA146" i="14"/>
  <c r="Y146" i="14"/>
  <c r="J146" i="14"/>
  <c r="J151" i="14" s="1"/>
  <c r="K141" i="14"/>
  <c r="K140" i="14"/>
  <c r="K138" i="14"/>
  <c r="K137" i="14"/>
  <c r="K133" i="14"/>
  <c r="H133" i="14"/>
  <c r="T132" i="14"/>
  <c r="R132" i="14"/>
  <c r="L132" i="14"/>
  <c r="H132" i="14"/>
  <c r="T131" i="14"/>
  <c r="R131" i="14"/>
  <c r="K131" i="14"/>
  <c r="H131" i="14"/>
  <c r="T130" i="14"/>
  <c r="R130" i="14"/>
  <c r="K130" i="14"/>
  <c r="H130" i="14"/>
  <c r="T129" i="14"/>
  <c r="R129" i="14"/>
  <c r="K129" i="14"/>
  <c r="H129" i="14"/>
  <c r="AG122" i="14"/>
  <c r="AE122" i="14"/>
  <c r="AC122" i="14"/>
  <c r="AA122" i="14"/>
  <c r="Y122" i="14"/>
  <c r="W122" i="14"/>
  <c r="U122" i="14"/>
  <c r="S122" i="14"/>
  <c r="Q122" i="14"/>
  <c r="O122" i="14"/>
  <c r="M122" i="14"/>
  <c r="K122" i="14"/>
  <c r="AG121" i="14"/>
  <c r="AE121" i="14"/>
  <c r="AC121" i="14"/>
  <c r="AA121" i="14"/>
  <c r="Y121" i="14"/>
  <c r="W121" i="14"/>
  <c r="U121" i="14"/>
  <c r="S121" i="14"/>
  <c r="Q121" i="14"/>
  <c r="O121" i="14"/>
  <c r="M121" i="14"/>
  <c r="K121" i="14"/>
  <c r="AG120" i="14"/>
  <c r="AE120" i="14"/>
  <c r="AC120" i="14"/>
  <c r="AA120" i="14"/>
  <c r="Y120" i="14"/>
  <c r="W120" i="14"/>
  <c r="U120" i="14"/>
  <c r="S120" i="14"/>
  <c r="Q120" i="14"/>
  <c r="O120" i="14"/>
  <c r="M120" i="14"/>
  <c r="K120" i="14"/>
  <c r="AG119" i="14"/>
  <c r="AE119" i="14"/>
  <c r="AC119" i="14"/>
  <c r="AA119" i="14"/>
  <c r="Y119" i="14"/>
  <c r="W119" i="14"/>
  <c r="U119" i="14"/>
  <c r="S119" i="14"/>
  <c r="Q119" i="14"/>
  <c r="O119" i="14"/>
  <c r="M119" i="14"/>
  <c r="K119" i="14"/>
  <c r="AG118" i="14"/>
  <c r="AE118" i="14"/>
  <c r="AC118" i="14"/>
  <c r="AA118" i="14"/>
  <c r="Y118" i="14"/>
  <c r="W118" i="14"/>
  <c r="U118" i="14"/>
  <c r="S118" i="14"/>
  <c r="Q118" i="14"/>
  <c r="O118" i="14"/>
  <c r="M118" i="14"/>
  <c r="K118" i="14"/>
  <c r="AG117" i="14"/>
  <c r="AE117" i="14"/>
  <c r="AC117" i="14"/>
  <c r="AA117" i="14"/>
  <c r="Y117" i="14"/>
  <c r="W117" i="14"/>
  <c r="U117" i="14"/>
  <c r="S117" i="14"/>
  <c r="Q117" i="14"/>
  <c r="O117" i="14"/>
  <c r="M117" i="14"/>
  <c r="K117" i="14"/>
  <c r="AG116" i="14"/>
  <c r="AE116" i="14"/>
  <c r="AC116" i="14"/>
  <c r="AA116" i="14"/>
  <c r="Y116" i="14"/>
  <c r="W116" i="14"/>
  <c r="U116" i="14"/>
  <c r="S116" i="14"/>
  <c r="Q116" i="14"/>
  <c r="O116" i="14"/>
  <c r="M116" i="14"/>
  <c r="K116" i="14"/>
  <c r="AG115" i="14"/>
  <c r="AE115" i="14"/>
  <c r="AC115" i="14"/>
  <c r="AA115" i="14"/>
  <c r="Y115" i="14"/>
  <c r="W115" i="14"/>
  <c r="U115" i="14"/>
  <c r="S115" i="14"/>
  <c r="Q115" i="14"/>
  <c r="O115" i="14"/>
  <c r="M115" i="14"/>
  <c r="K115" i="14"/>
  <c r="AG114" i="14"/>
  <c r="AE114" i="14"/>
  <c r="AC114" i="14"/>
  <c r="AA114" i="14"/>
  <c r="Y114" i="14"/>
  <c r="W114" i="14"/>
  <c r="U114" i="14"/>
  <c r="S114" i="14"/>
  <c r="Q114" i="14"/>
  <c r="O114" i="14"/>
  <c r="M114" i="14"/>
  <c r="K114" i="14"/>
  <c r="AG113" i="14"/>
  <c r="AE113" i="14"/>
  <c r="AC113" i="14"/>
  <c r="AA113" i="14"/>
  <c r="Y113" i="14"/>
  <c r="W113" i="14"/>
  <c r="U113" i="14"/>
  <c r="S113" i="14"/>
  <c r="Q113" i="14"/>
  <c r="O113" i="14"/>
  <c r="M113" i="14"/>
  <c r="K113" i="14"/>
  <c r="AG112" i="14"/>
  <c r="AE112" i="14"/>
  <c r="AC112" i="14"/>
  <c r="AA112" i="14"/>
  <c r="Y112" i="14"/>
  <c r="W112" i="14"/>
  <c r="U112" i="14"/>
  <c r="S112" i="14"/>
  <c r="Q112" i="14"/>
  <c r="O112" i="14"/>
  <c r="M112" i="14"/>
  <c r="K112" i="14"/>
  <c r="AG111" i="14"/>
  <c r="AE111" i="14"/>
  <c r="AC111" i="14"/>
  <c r="AA111" i="14"/>
  <c r="Y111" i="14"/>
  <c r="W111" i="14"/>
  <c r="U111" i="14"/>
  <c r="S111" i="14"/>
  <c r="Q111" i="14"/>
  <c r="O111" i="14"/>
  <c r="M111" i="14"/>
  <c r="K111" i="14"/>
  <c r="AG110" i="14"/>
  <c r="AE110" i="14"/>
  <c r="AC110" i="14"/>
  <c r="AA110" i="14"/>
  <c r="Y110" i="14"/>
  <c r="W110" i="14"/>
  <c r="U110" i="14"/>
  <c r="S110" i="14"/>
  <c r="Q110" i="14"/>
  <c r="O110" i="14"/>
  <c r="M110" i="14"/>
  <c r="K110" i="14"/>
  <c r="AG109" i="14"/>
  <c r="AE109" i="14"/>
  <c r="AC109" i="14"/>
  <c r="AA109" i="14"/>
  <c r="Y109" i="14"/>
  <c r="W109" i="14"/>
  <c r="U109" i="14"/>
  <c r="S109" i="14"/>
  <c r="Q109" i="14"/>
  <c r="O109" i="14"/>
  <c r="M109" i="14"/>
  <c r="K109" i="14"/>
  <c r="AG108" i="14"/>
  <c r="AE108" i="14"/>
  <c r="AC108" i="14"/>
  <c r="AA108" i="14"/>
  <c r="Y108" i="14"/>
  <c r="W108" i="14"/>
  <c r="U108" i="14"/>
  <c r="S108" i="14"/>
  <c r="Q108" i="14"/>
  <c r="O108" i="14"/>
  <c r="M108" i="14"/>
  <c r="K108" i="14"/>
  <c r="AG107" i="14"/>
  <c r="AE107" i="14"/>
  <c r="AC107" i="14"/>
  <c r="AA107" i="14"/>
  <c r="Y107" i="14"/>
  <c r="W107" i="14"/>
  <c r="U107" i="14"/>
  <c r="S107" i="14"/>
  <c r="Q107" i="14"/>
  <c r="O107" i="14"/>
  <c r="M107" i="14"/>
  <c r="K107" i="14"/>
  <c r="L102" i="14"/>
  <c r="J102" i="14"/>
  <c r="AC97" i="14"/>
  <c r="Z97" i="14"/>
  <c r="W97" i="14"/>
  <c r="T97" i="14"/>
  <c r="Q97" i="14"/>
  <c r="N97" i="14"/>
  <c r="K97" i="14"/>
  <c r="AF97" i="14" s="1"/>
  <c r="AC96" i="14"/>
  <c r="Z96" i="14"/>
  <c r="W96" i="14"/>
  <c r="T96" i="14"/>
  <c r="Q96" i="14"/>
  <c r="N96" i="14"/>
  <c r="K96" i="14"/>
  <c r="AF96" i="14" s="1"/>
  <c r="J92" i="14"/>
  <c r="J91" i="14"/>
  <c r="J90" i="14"/>
  <c r="J89" i="14"/>
  <c r="J88" i="14"/>
  <c r="J87" i="14"/>
  <c r="J86" i="14"/>
  <c r="J93" i="14" s="1"/>
  <c r="AI84" i="14"/>
  <c r="AI83" i="14"/>
  <c r="AI82" i="14"/>
  <c r="AI81" i="14"/>
  <c r="AI80" i="14"/>
  <c r="AI79" i="14"/>
  <c r="AI78" i="14"/>
  <c r="AI77" i="14"/>
  <c r="AI76" i="14"/>
  <c r="AG72" i="14"/>
  <c r="AE72" i="14"/>
  <c r="AC72" i="14"/>
  <c r="AA72" i="14"/>
  <c r="Y72" i="14"/>
  <c r="W72" i="14"/>
  <c r="U72" i="14"/>
  <c r="S72" i="14"/>
  <c r="Q72" i="14"/>
  <c r="O72" i="14"/>
  <c r="M72" i="14"/>
  <c r="K72" i="14"/>
  <c r="I72" i="14"/>
  <c r="N64" i="14"/>
  <c r="N63" i="14"/>
  <c r="N62" i="14"/>
  <c r="N61" i="14"/>
  <c r="N60" i="14"/>
  <c r="N59" i="14"/>
  <c r="N58" i="14"/>
  <c r="N57" i="14"/>
  <c r="N56" i="14"/>
  <c r="N65" i="14" s="1"/>
  <c r="AG50" i="14"/>
  <c r="N50" i="14"/>
  <c r="AG49" i="14"/>
  <c r="N49" i="14"/>
  <c r="AG48" i="14"/>
  <c r="AG52" i="14" s="1"/>
  <c r="N48" i="14"/>
  <c r="N52" i="14" s="1"/>
  <c r="Z45" i="14"/>
  <c r="X45" i="14"/>
  <c r="Z44" i="14"/>
  <c r="X44" i="14"/>
  <c r="Z43" i="14"/>
  <c r="X43" i="14"/>
  <c r="J41" i="14"/>
  <c r="J40" i="14"/>
  <c r="X39" i="14"/>
  <c r="J39" i="14"/>
  <c r="X38" i="14"/>
  <c r="X40" i="14" s="1"/>
  <c r="J38" i="14"/>
  <c r="J37" i="14"/>
  <c r="J42" i="14" s="1"/>
  <c r="AL36" i="14"/>
  <c r="AL35" i="14"/>
  <c r="AL37" i="14" s="1"/>
  <c r="J33" i="14"/>
  <c r="AL32" i="14"/>
  <c r="J32" i="14"/>
  <c r="AL31" i="14"/>
  <c r="J31" i="14"/>
  <c r="Z30" i="14"/>
  <c r="X30" i="14"/>
  <c r="J30" i="14"/>
  <c r="Z29" i="14"/>
  <c r="X29" i="14"/>
  <c r="J29" i="14"/>
  <c r="Z28" i="14"/>
  <c r="X28" i="14"/>
  <c r="J28" i="14"/>
  <c r="AL27" i="14"/>
  <c r="Z27" i="14"/>
  <c r="X27" i="14"/>
  <c r="J27" i="14"/>
  <c r="AL26" i="14"/>
  <c r="Z26" i="14"/>
  <c r="X26" i="14"/>
  <c r="J26" i="14"/>
  <c r="AL25" i="14"/>
  <c r="Z25" i="14"/>
  <c r="X25" i="14"/>
  <c r="J25" i="14"/>
  <c r="AL24" i="14"/>
  <c r="AL28" i="14" s="1"/>
  <c r="Z24" i="14"/>
  <c r="Z31" i="14" s="1"/>
  <c r="X24" i="14"/>
  <c r="X31" i="14" s="1"/>
  <c r="J24" i="14"/>
  <c r="J34" i="14" s="1"/>
  <c r="AG18" i="14"/>
  <c r="AE18" i="14"/>
  <c r="AC18" i="14"/>
  <c r="AA18" i="14"/>
  <c r="Y18" i="14"/>
  <c r="W18" i="14"/>
  <c r="U18" i="14"/>
  <c r="S18" i="14"/>
  <c r="Q18" i="14"/>
  <c r="O18" i="14"/>
  <c r="M18" i="14"/>
  <c r="K18" i="14"/>
  <c r="I18" i="14"/>
  <c r="G18" i="14"/>
  <c r="AG17" i="14"/>
  <c r="AE17" i="14"/>
  <c r="AC17" i="14"/>
  <c r="AA17" i="14"/>
  <c r="Y17" i="14"/>
  <c r="W17" i="14"/>
  <c r="U17" i="14"/>
  <c r="S17" i="14"/>
  <c r="Q17" i="14"/>
  <c r="O17" i="14"/>
  <c r="M17" i="14"/>
  <c r="K17" i="14"/>
  <c r="I17" i="14"/>
  <c r="G17" i="14"/>
  <c r="AG16" i="14"/>
  <c r="AE16" i="14"/>
  <c r="AC16" i="14"/>
  <c r="AA16" i="14"/>
  <c r="Y16" i="14"/>
  <c r="W16" i="14"/>
  <c r="U16" i="14"/>
  <c r="S16" i="14"/>
  <c r="Q16" i="14"/>
  <c r="O16" i="14"/>
  <c r="M16" i="14"/>
  <c r="K16" i="14"/>
  <c r="I16" i="14"/>
  <c r="G16" i="14"/>
  <c r="AA10" i="14"/>
  <c r="O10" i="14"/>
  <c r="J10" i="14"/>
  <c r="AA9" i="14"/>
  <c r="AA8" i="14"/>
  <c r="J8" i="14"/>
  <c r="AA7" i="14"/>
  <c r="J7" i="14"/>
  <c r="AA6" i="14"/>
  <c r="J6" i="14"/>
  <c r="A4" i="14"/>
  <c r="A3" i="14"/>
  <c r="A2" i="14"/>
  <c r="W1013" i="13"/>
  <c r="U1013" i="13"/>
  <c r="D1013" i="13"/>
  <c r="I1013" i="13" s="1"/>
  <c r="C1013" i="13"/>
  <c r="B1013" i="13"/>
  <c r="A1013" i="13"/>
  <c r="W1012" i="13"/>
  <c r="U1012" i="13"/>
  <c r="D1012" i="13"/>
  <c r="K1012" i="13" s="1"/>
  <c r="C1012" i="13"/>
  <c r="B1012" i="13"/>
  <c r="A1012" i="13"/>
  <c r="W1011" i="13"/>
  <c r="U1011" i="13"/>
  <c r="D1011" i="13"/>
  <c r="C1011" i="13"/>
  <c r="B1011" i="13"/>
  <c r="A1011" i="13"/>
  <c r="W1010" i="13"/>
  <c r="U1010" i="13"/>
  <c r="D1010" i="13"/>
  <c r="C1010" i="13"/>
  <c r="B1010" i="13"/>
  <c r="A1010" i="13"/>
  <c r="W1009" i="13"/>
  <c r="U1009" i="13"/>
  <c r="D1009" i="13"/>
  <c r="I1009" i="13" s="1"/>
  <c r="C1009" i="13"/>
  <c r="B1009" i="13"/>
  <c r="A1009" i="13"/>
  <c r="W1008" i="13"/>
  <c r="U1008" i="13"/>
  <c r="D1008" i="13"/>
  <c r="M1008" i="13" s="1"/>
  <c r="C1008" i="13"/>
  <c r="B1008" i="13"/>
  <c r="A1008" i="13"/>
  <c r="W1007" i="13"/>
  <c r="U1007" i="13"/>
  <c r="D1007" i="13"/>
  <c r="C1007" i="13"/>
  <c r="B1007" i="13"/>
  <c r="A1007" i="13"/>
  <c r="W1006" i="13"/>
  <c r="U1006" i="13"/>
  <c r="D1006" i="13"/>
  <c r="C1006" i="13"/>
  <c r="B1006" i="13"/>
  <c r="A1006" i="13"/>
  <c r="W1005" i="13"/>
  <c r="U1005" i="13"/>
  <c r="D1005" i="13"/>
  <c r="C1005" i="13"/>
  <c r="B1005" i="13"/>
  <c r="A1005" i="13"/>
  <c r="W1004" i="13"/>
  <c r="U1004" i="13"/>
  <c r="D1004" i="13"/>
  <c r="C1004" i="13"/>
  <c r="B1004" i="13"/>
  <c r="A1004" i="13"/>
  <c r="W1003" i="13"/>
  <c r="U1003" i="13"/>
  <c r="D1003" i="13"/>
  <c r="C1003" i="13"/>
  <c r="B1003" i="13"/>
  <c r="A1003" i="13"/>
  <c r="W1002" i="13"/>
  <c r="U1002" i="13"/>
  <c r="D1002" i="13"/>
  <c r="C1002" i="13"/>
  <c r="B1002" i="13"/>
  <c r="A1002" i="13"/>
  <c r="W1001" i="13"/>
  <c r="U1001" i="13"/>
  <c r="D1001" i="13"/>
  <c r="I1001" i="13" s="1"/>
  <c r="C1001" i="13"/>
  <c r="B1001" i="13"/>
  <c r="A1001" i="13"/>
  <c r="W1000" i="13"/>
  <c r="U1000" i="13"/>
  <c r="D1000" i="13"/>
  <c r="M1000" i="13" s="1"/>
  <c r="C1000" i="13"/>
  <c r="B1000" i="13"/>
  <c r="A1000" i="13"/>
  <c r="W999" i="13"/>
  <c r="U999" i="13"/>
  <c r="D999" i="13"/>
  <c r="E999" i="13" s="1"/>
  <c r="C999" i="13"/>
  <c r="B999" i="13"/>
  <c r="A999" i="13"/>
  <c r="W998" i="13"/>
  <c r="U998" i="13"/>
  <c r="D998" i="13"/>
  <c r="C998" i="13"/>
  <c r="B998" i="13"/>
  <c r="A998" i="13"/>
  <c r="W997" i="13"/>
  <c r="U997" i="13"/>
  <c r="D997" i="13"/>
  <c r="M997" i="13" s="1"/>
  <c r="C997" i="13"/>
  <c r="B997" i="13"/>
  <c r="A997" i="13"/>
  <c r="W996" i="13"/>
  <c r="U996" i="13"/>
  <c r="D996" i="13"/>
  <c r="E996" i="13" s="1"/>
  <c r="C996" i="13"/>
  <c r="B996" i="13"/>
  <c r="A996" i="13"/>
  <c r="W995" i="13"/>
  <c r="U995" i="13"/>
  <c r="D995" i="13"/>
  <c r="C995" i="13"/>
  <c r="B995" i="13"/>
  <c r="A995" i="13"/>
  <c r="W994" i="13"/>
  <c r="U994" i="13"/>
  <c r="D994" i="13"/>
  <c r="C994" i="13"/>
  <c r="B994" i="13"/>
  <c r="A994" i="13"/>
  <c r="W993" i="13"/>
  <c r="U993" i="13"/>
  <c r="D993" i="13"/>
  <c r="C993" i="13"/>
  <c r="B993" i="13"/>
  <c r="A993" i="13"/>
  <c r="W992" i="13"/>
  <c r="U992" i="13"/>
  <c r="D992" i="13"/>
  <c r="E992" i="13" s="1"/>
  <c r="C992" i="13"/>
  <c r="B992" i="13"/>
  <c r="A992" i="13"/>
  <c r="W991" i="13"/>
  <c r="U991" i="13"/>
  <c r="D991" i="13"/>
  <c r="E991" i="13" s="1"/>
  <c r="C991" i="13"/>
  <c r="B991" i="13"/>
  <c r="A991" i="13"/>
  <c r="W990" i="13"/>
  <c r="U990" i="13"/>
  <c r="D990" i="13"/>
  <c r="C990" i="13"/>
  <c r="B990" i="13"/>
  <c r="A990" i="13"/>
  <c r="W989" i="13"/>
  <c r="U989" i="13"/>
  <c r="D989" i="13"/>
  <c r="C989" i="13"/>
  <c r="B989" i="13"/>
  <c r="A989" i="13"/>
  <c r="W988" i="13"/>
  <c r="U988" i="13"/>
  <c r="D988" i="13"/>
  <c r="E988" i="13" s="1"/>
  <c r="C988" i="13"/>
  <c r="B988" i="13"/>
  <c r="A988" i="13"/>
  <c r="W987" i="13"/>
  <c r="U987" i="13"/>
  <c r="D987" i="13"/>
  <c r="Q987" i="13" s="1"/>
  <c r="C987" i="13"/>
  <c r="B987" i="13"/>
  <c r="A987" i="13"/>
  <c r="W986" i="13"/>
  <c r="U986" i="13"/>
  <c r="D986" i="13"/>
  <c r="C986" i="13"/>
  <c r="B986" i="13"/>
  <c r="A986" i="13"/>
  <c r="W985" i="13"/>
  <c r="U985" i="13"/>
  <c r="D985" i="13"/>
  <c r="C985" i="13"/>
  <c r="B985" i="13"/>
  <c r="A985" i="13"/>
  <c r="W984" i="13"/>
  <c r="U984" i="13"/>
  <c r="D984" i="13"/>
  <c r="E984" i="13" s="1"/>
  <c r="C984" i="13"/>
  <c r="B984" i="13"/>
  <c r="A984" i="13"/>
  <c r="W983" i="13"/>
  <c r="U983" i="13"/>
  <c r="D983" i="13"/>
  <c r="Q983" i="13" s="1"/>
  <c r="C983" i="13"/>
  <c r="B983" i="13"/>
  <c r="A983" i="13"/>
  <c r="W982" i="13"/>
  <c r="U982" i="13"/>
  <c r="D982" i="13"/>
  <c r="C982" i="13"/>
  <c r="B982" i="13"/>
  <c r="A982" i="13"/>
  <c r="W981" i="13"/>
  <c r="U981" i="13"/>
  <c r="D981" i="13"/>
  <c r="I981" i="13" s="1"/>
  <c r="C981" i="13"/>
  <c r="B981" i="13"/>
  <c r="A981" i="13"/>
  <c r="W980" i="13"/>
  <c r="U980" i="13"/>
  <c r="D980" i="13"/>
  <c r="E980" i="13" s="1"/>
  <c r="C980" i="13"/>
  <c r="B980" i="13"/>
  <c r="A980" i="13"/>
  <c r="W979" i="13"/>
  <c r="U979" i="13"/>
  <c r="D979" i="13"/>
  <c r="Q979" i="13" s="1"/>
  <c r="C979" i="13"/>
  <c r="B979" i="13"/>
  <c r="A979" i="13"/>
  <c r="W978" i="13"/>
  <c r="U978" i="13"/>
  <c r="D978" i="13"/>
  <c r="C978" i="13"/>
  <c r="B978" i="13"/>
  <c r="A978" i="13"/>
  <c r="W977" i="13"/>
  <c r="U977" i="13"/>
  <c r="D977" i="13"/>
  <c r="I977" i="13" s="1"/>
  <c r="C977" i="13"/>
  <c r="B977" i="13"/>
  <c r="A977" i="13"/>
  <c r="W976" i="13"/>
  <c r="U976" i="13"/>
  <c r="D976" i="13"/>
  <c r="C976" i="13"/>
  <c r="B976" i="13"/>
  <c r="A976" i="13"/>
  <c r="W975" i="13"/>
  <c r="U975" i="13"/>
  <c r="D975" i="13"/>
  <c r="Q975" i="13" s="1"/>
  <c r="C975" i="13"/>
  <c r="B975" i="13"/>
  <c r="A975" i="13"/>
  <c r="W974" i="13"/>
  <c r="U974" i="13"/>
  <c r="D974" i="13"/>
  <c r="C974" i="13"/>
  <c r="B974" i="13"/>
  <c r="A974" i="13"/>
  <c r="W973" i="13"/>
  <c r="U973" i="13"/>
  <c r="D973" i="13"/>
  <c r="I973" i="13" s="1"/>
  <c r="C973" i="13"/>
  <c r="B973" i="13"/>
  <c r="A973" i="13"/>
  <c r="W972" i="13"/>
  <c r="U972" i="13"/>
  <c r="D972" i="13"/>
  <c r="E972" i="13" s="1"/>
  <c r="C972" i="13"/>
  <c r="B972" i="13"/>
  <c r="A972" i="13"/>
  <c r="W971" i="13"/>
  <c r="U971" i="13"/>
  <c r="D971" i="13"/>
  <c r="C971" i="13"/>
  <c r="B971" i="13"/>
  <c r="A971" i="13"/>
  <c r="W970" i="13"/>
  <c r="U970" i="13"/>
  <c r="D970" i="13"/>
  <c r="C970" i="13"/>
  <c r="B970" i="13"/>
  <c r="A970" i="13"/>
  <c r="W969" i="13"/>
  <c r="U969" i="13"/>
  <c r="D969" i="13"/>
  <c r="C969" i="13"/>
  <c r="B969" i="13"/>
  <c r="A969" i="13"/>
  <c r="W968" i="13"/>
  <c r="U968" i="13"/>
  <c r="D968" i="13"/>
  <c r="C968" i="13"/>
  <c r="B968" i="13"/>
  <c r="A968" i="13"/>
  <c r="W967" i="13"/>
  <c r="U967" i="13"/>
  <c r="D967" i="13"/>
  <c r="C967" i="13"/>
  <c r="B967" i="13"/>
  <c r="A967" i="13"/>
  <c r="W966" i="13"/>
  <c r="U966" i="13"/>
  <c r="D966" i="13"/>
  <c r="Q966" i="13" s="1"/>
  <c r="C966" i="13"/>
  <c r="B966" i="13"/>
  <c r="A966" i="13"/>
  <c r="W965" i="13"/>
  <c r="U965" i="13"/>
  <c r="D965" i="13"/>
  <c r="K965" i="13" s="1"/>
  <c r="C965" i="13"/>
  <c r="B965" i="13"/>
  <c r="A965" i="13"/>
  <c r="W964" i="13"/>
  <c r="U964" i="13"/>
  <c r="D964" i="13"/>
  <c r="E964" i="13" s="1"/>
  <c r="C964" i="13"/>
  <c r="B964" i="13"/>
  <c r="A964" i="13"/>
  <c r="W963" i="13"/>
  <c r="U963" i="13"/>
  <c r="D963" i="13"/>
  <c r="C963" i="13"/>
  <c r="B963" i="13"/>
  <c r="A963" i="13"/>
  <c r="W962" i="13"/>
  <c r="U962" i="13"/>
  <c r="D962" i="13"/>
  <c r="C962" i="13"/>
  <c r="B962" i="13"/>
  <c r="A962" i="13"/>
  <c r="W961" i="13"/>
  <c r="U961" i="13"/>
  <c r="D961" i="13"/>
  <c r="M961" i="13" s="1"/>
  <c r="C961" i="13"/>
  <c r="B961" i="13"/>
  <c r="A961" i="13"/>
  <c r="W960" i="13"/>
  <c r="U960" i="13"/>
  <c r="D960" i="13"/>
  <c r="E960" i="13" s="1"/>
  <c r="C960" i="13"/>
  <c r="B960" i="13"/>
  <c r="A960" i="13"/>
  <c r="W959" i="13"/>
  <c r="U959" i="13"/>
  <c r="D959" i="13"/>
  <c r="C959" i="13"/>
  <c r="B959" i="13"/>
  <c r="A959" i="13"/>
  <c r="W958" i="13"/>
  <c r="U958" i="13"/>
  <c r="D958" i="13"/>
  <c r="C958" i="13"/>
  <c r="B958" i="13"/>
  <c r="A958" i="13"/>
  <c r="W957" i="13"/>
  <c r="U957" i="13"/>
  <c r="D957" i="13"/>
  <c r="C957" i="13"/>
  <c r="B957" i="13"/>
  <c r="A957" i="13"/>
  <c r="W956" i="13"/>
  <c r="U956" i="13"/>
  <c r="D956" i="13"/>
  <c r="C956" i="13"/>
  <c r="B956" i="13"/>
  <c r="A956" i="13"/>
  <c r="W955" i="13"/>
  <c r="U955" i="13"/>
  <c r="D955" i="13"/>
  <c r="M955" i="13" s="1"/>
  <c r="C955" i="13"/>
  <c r="B955" i="13"/>
  <c r="A955" i="13"/>
  <c r="W954" i="13"/>
  <c r="U954" i="13"/>
  <c r="D954" i="13"/>
  <c r="C954" i="13"/>
  <c r="B954" i="13"/>
  <c r="A954" i="13"/>
  <c r="W953" i="13"/>
  <c r="U953" i="13"/>
  <c r="D953" i="13"/>
  <c r="I953" i="13" s="1"/>
  <c r="C953" i="13"/>
  <c r="B953" i="13"/>
  <c r="A953" i="13"/>
  <c r="W952" i="13"/>
  <c r="U952" i="13"/>
  <c r="D952" i="13"/>
  <c r="Q952" i="13" s="1"/>
  <c r="C952" i="13"/>
  <c r="B952" i="13"/>
  <c r="A952" i="13"/>
  <c r="W951" i="13"/>
  <c r="U951" i="13"/>
  <c r="D951" i="13"/>
  <c r="I951" i="13" s="1"/>
  <c r="C951" i="13"/>
  <c r="B951" i="13"/>
  <c r="A951" i="13"/>
  <c r="W950" i="13"/>
  <c r="U950" i="13"/>
  <c r="D950" i="13"/>
  <c r="Q950" i="13" s="1"/>
  <c r="C950" i="13"/>
  <c r="B950" i="13"/>
  <c r="A950" i="13"/>
  <c r="W949" i="13"/>
  <c r="U949" i="13"/>
  <c r="D949" i="13"/>
  <c r="M949" i="13" s="1"/>
  <c r="C949" i="13"/>
  <c r="B949" i="13"/>
  <c r="A949" i="13"/>
  <c r="W948" i="13"/>
  <c r="U948" i="13"/>
  <c r="D948" i="13"/>
  <c r="C948" i="13"/>
  <c r="B948" i="13"/>
  <c r="A948" i="13"/>
  <c r="W947" i="13"/>
  <c r="U947" i="13"/>
  <c r="D947" i="13"/>
  <c r="I947" i="13" s="1"/>
  <c r="C947" i="13"/>
  <c r="B947" i="13"/>
  <c r="A947" i="13"/>
  <c r="W946" i="13"/>
  <c r="U946" i="13"/>
  <c r="D946" i="13"/>
  <c r="Q946" i="13" s="1"/>
  <c r="C946" i="13"/>
  <c r="B946" i="13"/>
  <c r="A946" i="13"/>
  <c r="W945" i="13"/>
  <c r="U945" i="13"/>
  <c r="D945" i="13"/>
  <c r="I945" i="13" s="1"/>
  <c r="C945" i="13"/>
  <c r="B945" i="13"/>
  <c r="A945" i="13"/>
  <c r="W944" i="13"/>
  <c r="U944" i="13"/>
  <c r="D944" i="13"/>
  <c r="Q944" i="13" s="1"/>
  <c r="C944" i="13"/>
  <c r="B944" i="13"/>
  <c r="A944" i="13"/>
  <c r="W943" i="13"/>
  <c r="U943" i="13"/>
  <c r="D943" i="13"/>
  <c r="I943" i="13" s="1"/>
  <c r="C943" i="13"/>
  <c r="B943" i="13"/>
  <c r="A943" i="13"/>
  <c r="W942" i="13"/>
  <c r="U942" i="13"/>
  <c r="D942" i="13"/>
  <c r="Q942" i="13" s="1"/>
  <c r="C942" i="13"/>
  <c r="B942" i="13"/>
  <c r="A942" i="13"/>
  <c r="W941" i="13"/>
  <c r="U941" i="13"/>
  <c r="D941" i="13"/>
  <c r="I941" i="13" s="1"/>
  <c r="C941" i="13"/>
  <c r="B941" i="13"/>
  <c r="A941" i="13"/>
  <c r="W940" i="13"/>
  <c r="U940" i="13"/>
  <c r="D940" i="13"/>
  <c r="C940" i="13"/>
  <c r="B940" i="13"/>
  <c r="A940" i="13"/>
  <c r="W939" i="13"/>
  <c r="U939" i="13"/>
  <c r="D939" i="13"/>
  <c r="Q939" i="13" s="1"/>
  <c r="C939" i="13"/>
  <c r="B939" i="13"/>
  <c r="A939" i="13"/>
  <c r="W938" i="13"/>
  <c r="U938" i="13"/>
  <c r="D938" i="13"/>
  <c r="G938" i="13" s="1"/>
  <c r="C938" i="13"/>
  <c r="B938" i="13"/>
  <c r="A938" i="13"/>
  <c r="W937" i="13"/>
  <c r="U937" i="13"/>
  <c r="D937" i="13"/>
  <c r="C937" i="13"/>
  <c r="B937" i="13"/>
  <c r="A937" i="13"/>
  <c r="W936" i="13"/>
  <c r="U936" i="13"/>
  <c r="D936" i="13"/>
  <c r="E936" i="13" s="1"/>
  <c r="C936" i="13"/>
  <c r="B936" i="13"/>
  <c r="A936" i="13"/>
  <c r="W935" i="13"/>
  <c r="U935" i="13"/>
  <c r="D935" i="13"/>
  <c r="C935" i="13"/>
  <c r="B935" i="13"/>
  <c r="A935" i="13"/>
  <c r="W934" i="13"/>
  <c r="U934" i="13"/>
  <c r="D934" i="13"/>
  <c r="Q934" i="13" s="1"/>
  <c r="C934" i="13"/>
  <c r="B934" i="13"/>
  <c r="A934" i="13"/>
  <c r="W933" i="13"/>
  <c r="U933" i="13"/>
  <c r="D933" i="13"/>
  <c r="C933" i="13"/>
  <c r="B933" i="13"/>
  <c r="A933" i="13"/>
  <c r="W932" i="13"/>
  <c r="U932" i="13"/>
  <c r="D932" i="13"/>
  <c r="C932" i="13"/>
  <c r="B932" i="13"/>
  <c r="A932" i="13"/>
  <c r="W931" i="13"/>
  <c r="U931" i="13"/>
  <c r="D931" i="13"/>
  <c r="K931" i="13" s="1"/>
  <c r="C931" i="13"/>
  <c r="B931" i="13"/>
  <c r="A931" i="13"/>
  <c r="W930" i="13"/>
  <c r="U930" i="13"/>
  <c r="D930" i="13"/>
  <c r="M930" i="13" s="1"/>
  <c r="C930" i="13"/>
  <c r="B930" i="13"/>
  <c r="A930" i="13"/>
  <c r="W929" i="13"/>
  <c r="U929" i="13"/>
  <c r="D929" i="13"/>
  <c r="Q929" i="13" s="1"/>
  <c r="C929" i="13"/>
  <c r="B929" i="13"/>
  <c r="A929" i="13"/>
  <c r="W928" i="13"/>
  <c r="U928" i="13"/>
  <c r="D928" i="13"/>
  <c r="C928" i="13"/>
  <c r="B928" i="13"/>
  <c r="A928" i="13"/>
  <c r="W927" i="13"/>
  <c r="U927" i="13"/>
  <c r="D927" i="13"/>
  <c r="G927" i="13" s="1"/>
  <c r="C927" i="13"/>
  <c r="B927" i="13"/>
  <c r="A927" i="13"/>
  <c r="W926" i="13"/>
  <c r="U926" i="13"/>
  <c r="D926" i="13"/>
  <c r="Q926" i="13" s="1"/>
  <c r="C926" i="13"/>
  <c r="B926" i="13"/>
  <c r="A926" i="13"/>
  <c r="W925" i="13"/>
  <c r="U925" i="13"/>
  <c r="D925" i="13"/>
  <c r="C925" i="13"/>
  <c r="B925" i="13"/>
  <c r="A925" i="13"/>
  <c r="W924" i="13"/>
  <c r="U924" i="13"/>
  <c r="D924" i="13"/>
  <c r="C924" i="13"/>
  <c r="B924" i="13"/>
  <c r="A924" i="13"/>
  <c r="W923" i="13"/>
  <c r="U923" i="13"/>
  <c r="D923" i="13"/>
  <c r="C923" i="13"/>
  <c r="B923" i="13"/>
  <c r="A923" i="13"/>
  <c r="W922" i="13"/>
  <c r="U922" i="13"/>
  <c r="D922" i="13"/>
  <c r="Q922" i="13" s="1"/>
  <c r="C922" i="13"/>
  <c r="B922" i="13"/>
  <c r="A922" i="13"/>
  <c r="W921" i="13"/>
  <c r="U921" i="13"/>
  <c r="D921" i="13"/>
  <c r="G921" i="13" s="1"/>
  <c r="C921" i="13"/>
  <c r="B921" i="13"/>
  <c r="A921" i="13"/>
  <c r="W920" i="13"/>
  <c r="U920" i="13"/>
  <c r="D920" i="13"/>
  <c r="C920" i="13"/>
  <c r="B920" i="13"/>
  <c r="A920" i="13"/>
  <c r="W919" i="13"/>
  <c r="U919" i="13"/>
  <c r="D919" i="13"/>
  <c r="C919" i="13"/>
  <c r="B919" i="13"/>
  <c r="A919" i="13"/>
  <c r="W918" i="13"/>
  <c r="U918" i="13"/>
  <c r="D918" i="13"/>
  <c r="I918" i="13" s="1"/>
  <c r="C918" i="13"/>
  <c r="B918" i="13"/>
  <c r="A918" i="13"/>
  <c r="W917" i="13"/>
  <c r="U917" i="13"/>
  <c r="D917" i="13"/>
  <c r="I917" i="13" s="1"/>
  <c r="C917" i="13"/>
  <c r="B917" i="13"/>
  <c r="A917" i="13"/>
  <c r="W916" i="13"/>
  <c r="U916" i="13"/>
  <c r="D916" i="13"/>
  <c r="C916" i="13"/>
  <c r="B916" i="13"/>
  <c r="A916" i="13"/>
  <c r="W915" i="13"/>
  <c r="U915" i="13"/>
  <c r="D915" i="13"/>
  <c r="Q915" i="13" s="1"/>
  <c r="C915" i="13"/>
  <c r="B915" i="13"/>
  <c r="A915" i="13"/>
  <c r="W914" i="13"/>
  <c r="U914" i="13"/>
  <c r="D914" i="13"/>
  <c r="Q914" i="13" s="1"/>
  <c r="C914" i="13"/>
  <c r="B914" i="13"/>
  <c r="A914" i="13"/>
  <c r="W913" i="13"/>
  <c r="U913" i="13"/>
  <c r="D913" i="13"/>
  <c r="I913" i="13" s="1"/>
  <c r="C913" i="13"/>
  <c r="B913" i="13"/>
  <c r="A913" i="13"/>
  <c r="W912" i="13"/>
  <c r="U912" i="13"/>
  <c r="D912" i="13"/>
  <c r="C912" i="13"/>
  <c r="B912" i="13"/>
  <c r="A912" i="13"/>
  <c r="W911" i="13"/>
  <c r="U911" i="13"/>
  <c r="D911" i="13"/>
  <c r="G911" i="13" s="1"/>
  <c r="C911" i="13"/>
  <c r="B911" i="13"/>
  <c r="A911" i="13"/>
  <c r="W910" i="13"/>
  <c r="U910" i="13"/>
  <c r="D910" i="13"/>
  <c r="Q910" i="13" s="1"/>
  <c r="C910" i="13"/>
  <c r="B910" i="13"/>
  <c r="A910" i="13"/>
  <c r="W909" i="13"/>
  <c r="U909" i="13"/>
  <c r="D909" i="13"/>
  <c r="C909" i="13"/>
  <c r="B909" i="13"/>
  <c r="A909" i="13"/>
  <c r="W908" i="13"/>
  <c r="U908" i="13"/>
  <c r="D908" i="13"/>
  <c r="C908" i="13"/>
  <c r="B908" i="13"/>
  <c r="A908" i="13"/>
  <c r="W907" i="13"/>
  <c r="U907" i="13"/>
  <c r="D907" i="13"/>
  <c r="C907" i="13"/>
  <c r="B907" i="13"/>
  <c r="A907" i="13"/>
  <c r="W906" i="13"/>
  <c r="U906" i="13"/>
  <c r="D906" i="13"/>
  <c r="M906" i="13" s="1"/>
  <c r="C906" i="13"/>
  <c r="B906" i="13"/>
  <c r="A906" i="13"/>
  <c r="W905" i="13"/>
  <c r="U905" i="13"/>
  <c r="D905" i="13"/>
  <c r="C905" i="13"/>
  <c r="B905" i="13"/>
  <c r="A905" i="13"/>
  <c r="W904" i="13"/>
  <c r="U904" i="13"/>
  <c r="D904" i="13"/>
  <c r="C904" i="13"/>
  <c r="B904" i="13"/>
  <c r="A904" i="13"/>
  <c r="W903" i="13"/>
  <c r="U903" i="13"/>
  <c r="D903" i="13"/>
  <c r="G903" i="13" s="1"/>
  <c r="C903" i="13"/>
  <c r="B903" i="13"/>
  <c r="A903" i="13"/>
  <c r="W902" i="13"/>
  <c r="U902" i="13"/>
  <c r="D902" i="13"/>
  <c r="E902" i="13" s="1"/>
  <c r="C902" i="13"/>
  <c r="B902" i="13"/>
  <c r="A902" i="13"/>
  <c r="W901" i="13"/>
  <c r="U901" i="13"/>
  <c r="D901" i="13"/>
  <c r="C901" i="13"/>
  <c r="B901" i="13"/>
  <c r="A901" i="13"/>
  <c r="W900" i="13"/>
  <c r="U900" i="13"/>
  <c r="D900" i="13"/>
  <c r="C900" i="13"/>
  <c r="B900" i="13"/>
  <c r="A900" i="13"/>
  <c r="W899" i="13"/>
  <c r="U899" i="13"/>
  <c r="D899" i="13"/>
  <c r="C899" i="13"/>
  <c r="B899" i="13"/>
  <c r="A899" i="13"/>
  <c r="W898" i="13"/>
  <c r="U898" i="13"/>
  <c r="D898" i="13"/>
  <c r="Q898" i="13" s="1"/>
  <c r="C898" i="13"/>
  <c r="B898" i="13"/>
  <c r="A898" i="13"/>
  <c r="W897" i="13"/>
  <c r="U897" i="13"/>
  <c r="D897" i="13"/>
  <c r="I897" i="13" s="1"/>
  <c r="C897" i="13"/>
  <c r="B897" i="13"/>
  <c r="A897" i="13"/>
  <c r="W896" i="13"/>
  <c r="U896" i="13"/>
  <c r="D896" i="13"/>
  <c r="C896" i="13"/>
  <c r="B896" i="13"/>
  <c r="A896" i="13"/>
  <c r="W895" i="13"/>
  <c r="U895" i="13"/>
  <c r="D895" i="13"/>
  <c r="C895" i="13"/>
  <c r="B895" i="13"/>
  <c r="A895" i="13"/>
  <c r="W894" i="13"/>
  <c r="U894" i="13"/>
  <c r="D894" i="13"/>
  <c r="Q894" i="13" s="1"/>
  <c r="C894" i="13"/>
  <c r="B894" i="13"/>
  <c r="A894" i="13"/>
  <c r="W893" i="13"/>
  <c r="U893" i="13"/>
  <c r="D893" i="13"/>
  <c r="C893" i="13"/>
  <c r="B893" i="13"/>
  <c r="A893" i="13"/>
  <c r="W892" i="13"/>
  <c r="U892" i="13"/>
  <c r="D892" i="13"/>
  <c r="C892" i="13"/>
  <c r="B892" i="13"/>
  <c r="A892" i="13"/>
  <c r="W891" i="13"/>
  <c r="U891" i="13"/>
  <c r="D891" i="13"/>
  <c r="G891" i="13" s="1"/>
  <c r="C891" i="13"/>
  <c r="B891" i="13"/>
  <c r="A891" i="13"/>
  <c r="W890" i="13"/>
  <c r="U890" i="13"/>
  <c r="D890" i="13"/>
  <c r="M890" i="13" s="1"/>
  <c r="C890" i="13"/>
  <c r="B890" i="13"/>
  <c r="A890" i="13"/>
  <c r="W889" i="13"/>
  <c r="U889" i="13"/>
  <c r="D889" i="13"/>
  <c r="C889" i="13"/>
  <c r="B889" i="13"/>
  <c r="A889" i="13"/>
  <c r="W888" i="13"/>
  <c r="U888" i="13"/>
  <c r="D888" i="13"/>
  <c r="C888" i="13"/>
  <c r="B888" i="13"/>
  <c r="A888" i="13"/>
  <c r="W887" i="13"/>
  <c r="U887" i="13"/>
  <c r="D887" i="13"/>
  <c r="G887" i="13" s="1"/>
  <c r="C887" i="13"/>
  <c r="B887" i="13"/>
  <c r="A887" i="13"/>
  <c r="W886" i="13"/>
  <c r="U886" i="13"/>
  <c r="D886" i="13"/>
  <c r="Q886" i="13" s="1"/>
  <c r="C886" i="13"/>
  <c r="B886" i="13"/>
  <c r="A886" i="13"/>
  <c r="W885" i="13"/>
  <c r="U885" i="13"/>
  <c r="D885" i="13"/>
  <c r="I885" i="13" s="1"/>
  <c r="C885" i="13"/>
  <c r="B885" i="13"/>
  <c r="A885" i="13"/>
  <c r="W884" i="13"/>
  <c r="U884" i="13"/>
  <c r="D884" i="13"/>
  <c r="C884" i="13"/>
  <c r="B884" i="13"/>
  <c r="A884" i="13"/>
  <c r="W883" i="13"/>
  <c r="U883" i="13"/>
  <c r="D883" i="13"/>
  <c r="C883" i="13"/>
  <c r="B883" i="13"/>
  <c r="A883" i="13"/>
  <c r="W882" i="13"/>
  <c r="U882" i="13"/>
  <c r="D882" i="13"/>
  <c r="C882" i="13"/>
  <c r="B882" i="13"/>
  <c r="A882" i="13"/>
  <c r="W881" i="13"/>
  <c r="U881" i="13"/>
  <c r="D881" i="13"/>
  <c r="I881" i="13" s="1"/>
  <c r="C881" i="13"/>
  <c r="B881" i="13"/>
  <c r="A881" i="13"/>
  <c r="W880" i="13"/>
  <c r="U880" i="13"/>
  <c r="D880" i="13"/>
  <c r="C880" i="13"/>
  <c r="B880" i="13"/>
  <c r="A880" i="13"/>
  <c r="W879" i="13"/>
  <c r="U879" i="13"/>
  <c r="D879" i="13"/>
  <c r="C879" i="13"/>
  <c r="B879" i="13"/>
  <c r="A879" i="13"/>
  <c r="W878" i="13"/>
  <c r="U878" i="13"/>
  <c r="D878" i="13"/>
  <c r="C878" i="13"/>
  <c r="B878" i="13"/>
  <c r="A878" i="13"/>
  <c r="W877" i="13"/>
  <c r="U877" i="13"/>
  <c r="D877" i="13"/>
  <c r="Q877" i="13" s="1"/>
  <c r="C877" i="13"/>
  <c r="B877" i="13"/>
  <c r="A877" i="13"/>
  <c r="W876" i="13"/>
  <c r="U876" i="13"/>
  <c r="D876" i="13"/>
  <c r="G876" i="13" s="1"/>
  <c r="C876" i="13"/>
  <c r="B876" i="13"/>
  <c r="A876" i="13"/>
  <c r="W875" i="13"/>
  <c r="U875" i="13"/>
  <c r="D875" i="13"/>
  <c r="C875" i="13"/>
  <c r="B875" i="13"/>
  <c r="A875" i="13"/>
  <c r="W874" i="13"/>
  <c r="U874" i="13"/>
  <c r="D874" i="13"/>
  <c r="G874" i="13" s="1"/>
  <c r="C874" i="13"/>
  <c r="B874" i="13"/>
  <c r="A874" i="13"/>
  <c r="W873" i="13"/>
  <c r="U873" i="13"/>
  <c r="D873" i="13"/>
  <c r="E873" i="13" s="1"/>
  <c r="C873" i="13"/>
  <c r="B873" i="13"/>
  <c r="A873" i="13"/>
  <c r="W872" i="13"/>
  <c r="U872" i="13"/>
  <c r="D872" i="13"/>
  <c r="C872" i="13"/>
  <c r="B872" i="13"/>
  <c r="A872" i="13"/>
  <c r="W871" i="13"/>
  <c r="U871" i="13"/>
  <c r="D871" i="13"/>
  <c r="K871" i="13" s="1"/>
  <c r="C871" i="13"/>
  <c r="B871" i="13"/>
  <c r="A871" i="13"/>
  <c r="W870" i="13"/>
  <c r="U870" i="13"/>
  <c r="D870" i="13"/>
  <c r="K870" i="13" s="1"/>
  <c r="C870" i="13"/>
  <c r="B870" i="13"/>
  <c r="A870" i="13"/>
  <c r="W869" i="13"/>
  <c r="U869" i="13"/>
  <c r="D869" i="13"/>
  <c r="C869" i="13"/>
  <c r="B869" i="13"/>
  <c r="A869" i="13"/>
  <c r="W868" i="13"/>
  <c r="U868" i="13"/>
  <c r="D868" i="13"/>
  <c r="M868" i="13" s="1"/>
  <c r="C868" i="13"/>
  <c r="B868" i="13"/>
  <c r="A868" i="13"/>
  <c r="W867" i="13"/>
  <c r="U867" i="13"/>
  <c r="D867" i="13"/>
  <c r="C867" i="13"/>
  <c r="B867" i="13"/>
  <c r="A867" i="13"/>
  <c r="W866" i="13"/>
  <c r="U866" i="13"/>
  <c r="D866" i="13"/>
  <c r="E866" i="13" s="1"/>
  <c r="C866" i="13"/>
  <c r="B866" i="13"/>
  <c r="A866" i="13"/>
  <c r="W865" i="13"/>
  <c r="U865" i="13"/>
  <c r="D865" i="13"/>
  <c r="C865" i="13"/>
  <c r="B865" i="13"/>
  <c r="A865" i="13"/>
  <c r="W864" i="13"/>
  <c r="U864" i="13"/>
  <c r="D864" i="13"/>
  <c r="C864" i="13"/>
  <c r="B864" i="13"/>
  <c r="A864" i="13"/>
  <c r="W863" i="13"/>
  <c r="U863" i="13"/>
  <c r="D863" i="13"/>
  <c r="C863" i="13"/>
  <c r="B863" i="13"/>
  <c r="A863" i="13"/>
  <c r="W862" i="13"/>
  <c r="U862" i="13"/>
  <c r="D862" i="13"/>
  <c r="C862" i="13"/>
  <c r="B862" i="13"/>
  <c r="A862" i="13"/>
  <c r="W861" i="13"/>
  <c r="U861" i="13"/>
  <c r="D861" i="13"/>
  <c r="E861" i="13" s="1"/>
  <c r="C861" i="13"/>
  <c r="B861" i="13"/>
  <c r="A861" i="13"/>
  <c r="W860" i="13"/>
  <c r="U860" i="13"/>
  <c r="D860" i="13"/>
  <c r="M860" i="13" s="1"/>
  <c r="C860" i="13"/>
  <c r="B860" i="13"/>
  <c r="A860" i="13"/>
  <c r="W859" i="13"/>
  <c r="U859" i="13"/>
  <c r="D859" i="13"/>
  <c r="K859" i="13" s="1"/>
  <c r="C859" i="13"/>
  <c r="B859" i="13"/>
  <c r="A859" i="13"/>
  <c r="W858" i="13"/>
  <c r="U858" i="13"/>
  <c r="D858" i="13"/>
  <c r="C858" i="13"/>
  <c r="B858" i="13"/>
  <c r="A858" i="13"/>
  <c r="W857" i="13"/>
  <c r="U857" i="13"/>
  <c r="D857" i="13"/>
  <c r="E857" i="13" s="1"/>
  <c r="C857" i="13"/>
  <c r="B857" i="13"/>
  <c r="A857" i="13"/>
  <c r="W856" i="13"/>
  <c r="U856" i="13"/>
  <c r="D856" i="13"/>
  <c r="C856" i="13"/>
  <c r="B856" i="13"/>
  <c r="A856" i="13"/>
  <c r="W855" i="13"/>
  <c r="U855" i="13"/>
  <c r="D855" i="13"/>
  <c r="C855" i="13"/>
  <c r="B855" i="13"/>
  <c r="A855" i="13"/>
  <c r="W854" i="13"/>
  <c r="U854" i="13"/>
  <c r="D854" i="13"/>
  <c r="E854" i="13" s="1"/>
  <c r="C854" i="13"/>
  <c r="B854" i="13"/>
  <c r="A854" i="13"/>
  <c r="W853" i="13"/>
  <c r="U853" i="13"/>
  <c r="D853" i="13"/>
  <c r="C853" i="13"/>
  <c r="B853" i="13"/>
  <c r="A853" i="13"/>
  <c r="W852" i="13"/>
  <c r="U852" i="13"/>
  <c r="D852" i="13"/>
  <c r="C852" i="13"/>
  <c r="B852" i="13"/>
  <c r="A852" i="13"/>
  <c r="W851" i="13"/>
  <c r="U851" i="13"/>
  <c r="D851" i="13"/>
  <c r="K851" i="13" s="1"/>
  <c r="C851" i="13"/>
  <c r="B851" i="13"/>
  <c r="A851" i="13"/>
  <c r="W850" i="13"/>
  <c r="U850" i="13"/>
  <c r="D850" i="13"/>
  <c r="E850" i="13" s="1"/>
  <c r="C850" i="13"/>
  <c r="B850" i="13"/>
  <c r="A850" i="13"/>
  <c r="W849" i="13"/>
  <c r="U849" i="13"/>
  <c r="D849" i="13"/>
  <c r="K849" i="13" s="1"/>
  <c r="C849" i="13"/>
  <c r="B849" i="13"/>
  <c r="A849" i="13"/>
  <c r="W848" i="13"/>
  <c r="U848" i="13"/>
  <c r="D848" i="13"/>
  <c r="C848" i="13"/>
  <c r="B848" i="13"/>
  <c r="A848" i="13"/>
  <c r="W847" i="13"/>
  <c r="U847" i="13"/>
  <c r="D847" i="13"/>
  <c r="K847" i="13" s="1"/>
  <c r="C847" i="13"/>
  <c r="B847" i="13"/>
  <c r="A847" i="13"/>
  <c r="W846" i="13"/>
  <c r="U846" i="13"/>
  <c r="D846" i="13"/>
  <c r="E846" i="13" s="1"/>
  <c r="C846" i="13"/>
  <c r="B846" i="13"/>
  <c r="A846" i="13"/>
  <c r="W845" i="13"/>
  <c r="U845" i="13"/>
  <c r="D845" i="13"/>
  <c r="K845" i="13" s="1"/>
  <c r="C845" i="13"/>
  <c r="B845" i="13"/>
  <c r="A845" i="13"/>
  <c r="W844" i="13"/>
  <c r="U844" i="13"/>
  <c r="D844" i="13"/>
  <c r="M844" i="13" s="1"/>
  <c r="C844" i="13"/>
  <c r="B844" i="13"/>
  <c r="A844" i="13"/>
  <c r="W843" i="13"/>
  <c r="U843" i="13"/>
  <c r="D843" i="13"/>
  <c r="C843" i="13"/>
  <c r="B843" i="13"/>
  <c r="A843" i="13"/>
  <c r="W842" i="13"/>
  <c r="U842" i="13"/>
  <c r="D842" i="13"/>
  <c r="C842" i="13"/>
  <c r="B842" i="13"/>
  <c r="A842" i="13"/>
  <c r="W841" i="13"/>
  <c r="U841" i="13"/>
  <c r="D841" i="13"/>
  <c r="C841" i="13"/>
  <c r="B841" i="13"/>
  <c r="A841" i="13"/>
  <c r="W840" i="13"/>
  <c r="U840" i="13"/>
  <c r="D840" i="13"/>
  <c r="C840" i="13"/>
  <c r="B840" i="13"/>
  <c r="A840" i="13"/>
  <c r="W839" i="13"/>
  <c r="U839" i="13"/>
  <c r="D839" i="13"/>
  <c r="C839" i="13"/>
  <c r="B839" i="13"/>
  <c r="A839" i="13"/>
  <c r="W838" i="13"/>
  <c r="U838" i="13"/>
  <c r="D838" i="13"/>
  <c r="Q838" i="13" s="1"/>
  <c r="C838" i="13"/>
  <c r="B838" i="13"/>
  <c r="A838" i="13"/>
  <c r="W837" i="13"/>
  <c r="U837" i="13"/>
  <c r="D837" i="13"/>
  <c r="C837" i="13"/>
  <c r="B837" i="13"/>
  <c r="A837" i="13"/>
  <c r="W836" i="13"/>
  <c r="U836" i="13"/>
  <c r="D836" i="13"/>
  <c r="C836" i="13"/>
  <c r="B836" i="13"/>
  <c r="A836" i="13"/>
  <c r="W835" i="13"/>
  <c r="U835" i="13"/>
  <c r="D835" i="13"/>
  <c r="C835" i="13"/>
  <c r="B835" i="13"/>
  <c r="A835" i="13"/>
  <c r="W834" i="13"/>
  <c r="U834" i="13"/>
  <c r="D834" i="13"/>
  <c r="K834" i="13" s="1"/>
  <c r="C834" i="13"/>
  <c r="B834" i="13"/>
  <c r="A834" i="13"/>
  <c r="W833" i="13"/>
  <c r="U833" i="13"/>
  <c r="D833" i="13"/>
  <c r="E833" i="13" s="1"/>
  <c r="C833" i="13"/>
  <c r="B833" i="13"/>
  <c r="A833" i="13"/>
  <c r="W832" i="13"/>
  <c r="U832" i="13"/>
  <c r="D832" i="13"/>
  <c r="Q832" i="13" s="1"/>
  <c r="C832" i="13"/>
  <c r="B832" i="13"/>
  <c r="A832" i="13"/>
  <c r="W831" i="13"/>
  <c r="U831" i="13"/>
  <c r="D831" i="13"/>
  <c r="C831" i="13"/>
  <c r="B831" i="13"/>
  <c r="A831" i="13"/>
  <c r="W830" i="13"/>
  <c r="U830" i="13"/>
  <c r="D830" i="13"/>
  <c r="K830" i="13" s="1"/>
  <c r="C830" i="13"/>
  <c r="B830" i="13"/>
  <c r="A830" i="13"/>
  <c r="W829" i="13"/>
  <c r="U829" i="13"/>
  <c r="D829" i="13"/>
  <c r="E829" i="13" s="1"/>
  <c r="C829" i="13"/>
  <c r="B829" i="13"/>
  <c r="A829" i="13"/>
  <c r="W828" i="13"/>
  <c r="U828" i="13"/>
  <c r="D828" i="13"/>
  <c r="C828" i="13"/>
  <c r="B828" i="13"/>
  <c r="A828" i="13"/>
  <c r="W827" i="13"/>
  <c r="U827" i="13"/>
  <c r="D827" i="13"/>
  <c r="C827" i="13"/>
  <c r="B827" i="13"/>
  <c r="A827" i="13"/>
  <c r="W826" i="13"/>
  <c r="U826" i="13"/>
  <c r="D826" i="13"/>
  <c r="C826" i="13"/>
  <c r="B826" i="13"/>
  <c r="A826" i="13"/>
  <c r="W825" i="13"/>
  <c r="U825" i="13"/>
  <c r="D825" i="13"/>
  <c r="C825" i="13"/>
  <c r="B825" i="13"/>
  <c r="A825" i="13"/>
  <c r="W824" i="13"/>
  <c r="U824" i="13"/>
  <c r="D824" i="13"/>
  <c r="C824" i="13"/>
  <c r="B824" i="13"/>
  <c r="A824" i="13"/>
  <c r="W823" i="13"/>
  <c r="U823" i="13"/>
  <c r="D823" i="13"/>
  <c r="Q823" i="13" s="1"/>
  <c r="C823" i="13"/>
  <c r="B823" i="13"/>
  <c r="A823" i="13"/>
  <c r="W822" i="13"/>
  <c r="U822" i="13"/>
  <c r="D822" i="13"/>
  <c r="Q822" i="13" s="1"/>
  <c r="C822" i="13"/>
  <c r="B822" i="13"/>
  <c r="A822" i="13"/>
  <c r="W821" i="13"/>
  <c r="U821" i="13"/>
  <c r="D821" i="13"/>
  <c r="C821" i="13"/>
  <c r="B821" i="13"/>
  <c r="A821" i="13"/>
  <c r="W820" i="13"/>
  <c r="U820" i="13"/>
  <c r="D820" i="13"/>
  <c r="Q820" i="13" s="1"/>
  <c r="C820" i="13"/>
  <c r="B820" i="13"/>
  <c r="A820" i="13"/>
  <c r="W819" i="13"/>
  <c r="U819" i="13"/>
  <c r="D819" i="13"/>
  <c r="C819" i="13"/>
  <c r="B819" i="13"/>
  <c r="A819" i="13"/>
  <c r="W818" i="13"/>
  <c r="U818" i="13"/>
  <c r="D818" i="13"/>
  <c r="Q818" i="13" s="1"/>
  <c r="C818" i="13"/>
  <c r="B818" i="13"/>
  <c r="A818" i="13"/>
  <c r="W817" i="13"/>
  <c r="U817" i="13"/>
  <c r="D817" i="13"/>
  <c r="K817" i="13" s="1"/>
  <c r="C817" i="13"/>
  <c r="B817" i="13"/>
  <c r="A817" i="13"/>
  <c r="W816" i="13"/>
  <c r="U816" i="13"/>
  <c r="D816" i="13"/>
  <c r="C816" i="13"/>
  <c r="B816" i="13"/>
  <c r="A816" i="13"/>
  <c r="W815" i="13"/>
  <c r="U815" i="13"/>
  <c r="D815" i="13"/>
  <c r="M815" i="13" s="1"/>
  <c r="C815" i="13"/>
  <c r="B815" i="13"/>
  <c r="A815" i="13"/>
  <c r="W814" i="13"/>
  <c r="U814" i="13"/>
  <c r="D814" i="13"/>
  <c r="Q814" i="13" s="1"/>
  <c r="C814" i="13"/>
  <c r="B814" i="13"/>
  <c r="A814" i="13"/>
  <c r="W813" i="13"/>
  <c r="U813" i="13"/>
  <c r="D813" i="13"/>
  <c r="C813" i="13"/>
  <c r="B813" i="13"/>
  <c r="A813" i="13"/>
  <c r="W812" i="13"/>
  <c r="U812" i="13"/>
  <c r="D812" i="13"/>
  <c r="C812" i="13"/>
  <c r="B812" i="13"/>
  <c r="A812" i="13"/>
  <c r="W811" i="13"/>
  <c r="U811" i="13"/>
  <c r="D811" i="13"/>
  <c r="C811" i="13"/>
  <c r="B811" i="13"/>
  <c r="A811" i="13"/>
  <c r="W810" i="13"/>
  <c r="U810" i="13"/>
  <c r="D810" i="13"/>
  <c r="Q810" i="13" s="1"/>
  <c r="C810" i="13"/>
  <c r="B810" i="13"/>
  <c r="A810" i="13"/>
  <c r="W809" i="13"/>
  <c r="U809" i="13"/>
  <c r="D809" i="13"/>
  <c r="C809" i="13"/>
  <c r="B809" i="13"/>
  <c r="A809" i="13"/>
  <c r="W808" i="13"/>
  <c r="U808" i="13"/>
  <c r="D808" i="13"/>
  <c r="C808" i="13"/>
  <c r="B808" i="13"/>
  <c r="A808" i="13"/>
  <c r="W807" i="13"/>
  <c r="U807" i="13"/>
  <c r="D807" i="13"/>
  <c r="C807" i="13"/>
  <c r="B807" i="13"/>
  <c r="A807" i="13"/>
  <c r="W806" i="13"/>
  <c r="U806" i="13"/>
  <c r="D806" i="13"/>
  <c r="Q806" i="13" s="1"/>
  <c r="C806" i="13"/>
  <c r="B806" i="13"/>
  <c r="A806" i="13"/>
  <c r="W805" i="13"/>
  <c r="U805" i="13"/>
  <c r="D805" i="13"/>
  <c r="K805" i="13" s="1"/>
  <c r="C805" i="13"/>
  <c r="B805" i="13"/>
  <c r="A805" i="13"/>
  <c r="W804" i="13"/>
  <c r="U804" i="13"/>
  <c r="D804" i="13"/>
  <c r="Q804" i="13" s="1"/>
  <c r="C804" i="13"/>
  <c r="B804" i="13"/>
  <c r="A804" i="13"/>
  <c r="W803" i="13"/>
  <c r="U803" i="13"/>
  <c r="D803" i="13"/>
  <c r="Q803" i="13" s="1"/>
  <c r="C803" i="13"/>
  <c r="B803" i="13"/>
  <c r="A803" i="13"/>
  <c r="W802" i="13"/>
  <c r="U802" i="13"/>
  <c r="D802" i="13"/>
  <c r="Q802" i="13" s="1"/>
  <c r="C802" i="13"/>
  <c r="B802" i="13"/>
  <c r="A802" i="13"/>
  <c r="W801" i="13"/>
  <c r="U801" i="13"/>
  <c r="D801" i="13"/>
  <c r="K801" i="13" s="1"/>
  <c r="C801" i="13"/>
  <c r="B801" i="13"/>
  <c r="A801" i="13"/>
  <c r="W800" i="13"/>
  <c r="U800" i="13"/>
  <c r="D800" i="13"/>
  <c r="G800" i="13" s="1"/>
  <c r="C800" i="13"/>
  <c r="B800" i="13"/>
  <c r="A800" i="13"/>
  <c r="W799" i="13"/>
  <c r="U799" i="13"/>
  <c r="D799" i="13"/>
  <c r="M799" i="13" s="1"/>
  <c r="C799" i="13"/>
  <c r="B799" i="13"/>
  <c r="A799" i="13"/>
  <c r="W798" i="13"/>
  <c r="U798" i="13"/>
  <c r="D798" i="13"/>
  <c r="Q798" i="13" s="1"/>
  <c r="C798" i="13"/>
  <c r="B798" i="13"/>
  <c r="A798" i="13"/>
  <c r="W797" i="13"/>
  <c r="U797" i="13"/>
  <c r="D797" i="13"/>
  <c r="K797" i="13" s="1"/>
  <c r="C797" i="13"/>
  <c r="B797" i="13"/>
  <c r="A797" i="13"/>
  <c r="W796" i="13"/>
  <c r="U796" i="13"/>
  <c r="D796" i="13"/>
  <c r="Q796" i="13" s="1"/>
  <c r="C796" i="13"/>
  <c r="B796" i="13"/>
  <c r="A796" i="13"/>
  <c r="W795" i="13"/>
  <c r="U795" i="13"/>
  <c r="D795" i="13"/>
  <c r="E795" i="13" s="1"/>
  <c r="C795" i="13"/>
  <c r="B795" i="13"/>
  <c r="A795" i="13"/>
  <c r="W794" i="13"/>
  <c r="U794" i="13"/>
  <c r="D794" i="13"/>
  <c r="C794" i="13"/>
  <c r="B794" i="13"/>
  <c r="A794" i="13"/>
  <c r="W793" i="13"/>
  <c r="U793" i="13"/>
  <c r="D793" i="13"/>
  <c r="K793" i="13" s="1"/>
  <c r="C793" i="13"/>
  <c r="B793" i="13"/>
  <c r="A793" i="13"/>
  <c r="W792" i="13"/>
  <c r="U792" i="13"/>
  <c r="D792" i="13"/>
  <c r="C792" i="13"/>
  <c r="B792" i="13"/>
  <c r="A792" i="13"/>
  <c r="W791" i="13"/>
  <c r="U791" i="13"/>
  <c r="D791" i="13"/>
  <c r="E791" i="13" s="1"/>
  <c r="C791" i="13"/>
  <c r="B791" i="13"/>
  <c r="A791" i="13"/>
  <c r="W790" i="13"/>
  <c r="U790" i="13"/>
  <c r="D790" i="13"/>
  <c r="C790" i="13"/>
  <c r="B790" i="13"/>
  <c r="A790" i="13"/>
  <c r="W789" i="13"/>
  <c r="U789" i="13"/>
  <c r="D789" i="13"/>
  <c r="K789" i="13" s="1"/>
  <c r="C789" i="13"/>
  <c r="B789" i="13"/>
  <c r="A789" i="13"/>
  <c r="W788" i="13"/>
  <c r="U788" i="13"/>
  <c r="D788" i="13"/>
  <c r="G788" i="13" s="1"/>
  <c r="C788" i="13"/>
  <c r="B788" i="13"/>
  <c r="A788" i="13"/>
  <c r="W787" i="13"/>
  <c r="U787" i="13"/>
  <c r="D787" i="13"/>
  <c r="C787" i="13"/>
  <c r="B787" i="13"/>
  <c r="A787" i="13"/>
  <c r="W786" i="13"/>
  <c r="U786" i="13"/>
  <c r="D786" i="13"/>
  <c r="C786" i="13"/>
  <c r="B786" i="13"/>
  <c r="A786" i="13"/>
  <c r="W785" i="13"/>
  <c r="U785" i="13"/>
  <c r="D785" i="13"/>
  <c r="K785" i="13" s="1"/>
  <c r="C785" i="13"/>
  <c r="B785" i="13"/>
  <c r="A785" i="13"/>
  <c r="W784" i="13"/>
  <c r="U784" i="13"/>
  <c r="D784" i="13"/>
  <c r="G784" i="13" s="1"/>
  <c r="C784" i="13"/>
  <c r="B784" i="13"/>
  <c r="A784" i="13"/>
  <c r="W783" i="13"/>
  <c r="U783" i="13"/>
  <c r="D783" i="13"/>
  <c r="E783" i="13" s="1"/>
  <c r="C783" i="13"/>
  <c r="B783" i="13"/>
  <c r="A783" i="13"/>
  <c r="W782" i="13"/>
  <c r="U782" i="13"/>
  <c r="D782" i="13"/>
  <c r="C782" i="13"/>
  <c r="B782" i="13"/>
  <c r="A782" i="13"/>
  <c r="W781" i="13"/>
  <c r="U781" i="13"/>
  <c r="D781" i="13"/>
  <c r="C781" i="13"/>
  <c r="B781" i="13"/>
  <c r="A781" i="13"/>
  <c r="W780" i="13"/>
  <c r="U780" i="13"/>
  <c r="D780" i="13"/>
  <c r="G780" i="13" s="1"/>
  <c r="C780" i="13"/>
  <c r="B780" i="13"/>
  <c r="A780" i="13"/>
  <c r="W779" i="13"/>
  <c r="U779" i="13"/>
  <c r="D779" i="13"/>
  <c r="C779" i="13"/>
  <c r="B779" i="13"/>
  <c r="A779" i="13"/>
  <c r="W778" i="13"/>
  <c r="U778" i="13"/>
  <c r="D778" i="13"/>
  <c r="C778" i="13"/>
  <c r="B778" i="13"/>
  <c r="A778" i="13"/>
  <c r="W777" i="13"/>
  <c r="U777" i="13"/>
  <c r="D777" i="13"/>
  <c r="K777" i="13" s="1"/>
  <c r="C777" i="13"/>
  <c r="B777" i="13"/>
  <c r="A777" i="13"/>
  <c r="W776" i="13"/>
  <c r="U776" i="13"/>
  <c r="D776" i="13"/>
  <c r="G776" i="13" s="1"/>
  <c r="C776" i="13"/>
  <c r="B776" i="13"/>
  <c r="A776" i="13"/>
  <c r="W775" i="13"/>
  <c r="U775" i="13"/>
  <c r="D775" i="13"/>
  <c r="C775" i="13"/>
  <c r="B775" i="13"/>
  <c r="A775" i="13"/>
  <c r="W774" i="13"/>
  <c r="U774" i="13"/>
  <c r="D774" i="13"/>
  <c r="C774" i="13"/>
  <c r="B774" i="13"/>
  <c r="A774" i="13"/>
  <c r="W773" i="13"/>
  <c r="U773" i="13"/>
  <c r="D773" i="13"/>
  <c r="C773" i="13"/>
  <c r="B773" i="13"/>
  <c r="A773" i="13"/>
  <c r="W772" i="13"/>
  <c r="U772" i="13"/>
  <c r="D772" i="13"/>
  <c r="C772" i="13"/>
  <c r="B772" i="13"/>
  <c r="A772" i="13"/>
  <c r="W771" i="13"/>
  <c r="U771" i="13"/>
  <c r="D771" i="13"/>
  <c r="C771" i="13"/>
  <c r="B771" i="13"/>
  <c r="A771" i="13"/>
  <c r="W770" i="13"/>
  <c r="U770" i="13"/>
  <c r="D770" i="13"/>
  <c r="C770" i="13"/>
  <c r="B770" i="13"/>
  <c r="A770" i="13"/>
  <c r="W769" i="13"/>
  <c r="U769" i="13"/>
  <c r="D769" i="13"/>
  <c r="C769" i="13"/>
  <c r="B769" i="13"/>
  <c r="A769" i="13"/>
  <c r="W768" i="13"/>
  <c r="U768" i="13"/>
  <c r="D768" i="13"/>
  <c r="C768" i="13"/>
  <c r="B768" i="13"/>
  <c r="A768" i="13"/>
  <c r="W767" i="13"/>
  <c r="U767" i="13"/>
  <c r="D767" i="13"/>
  <c r="Q767" i="13" s="1"/>
  <c r="C767" i="13"/>
  <c r="B767" i="13"/>
  <c r="A767" i="13"/>
  <c r="W766" i="13"/>
  <c r="U766" i="13"/>
  <c r="D766" i="13"/>
  <c r="C766" i="13"/>
  <c r="B766" i="13"/>
  <c r="A766" i="13"/>
  <c r="W765" i="13"/>
  <c r="U765" i="13"/>
  <c r="D765" i="13"/>
  <c r="M765" i="13" s="1"/>
  <c r="C765" i="13"/>
  <c r="B765" i="13"/>
  <c r="A765" i="13"/>
  <c r="W764" i="13"/>
  <c r="U764" i="13"/>
  <c r="D764" i="13"/>
  <c r="G764" i="13" s="1"/>
  <c r="C764" i="13"/>
  <c r="B764" i="13"/>
  <c r="A764" i="13"/>
  <c r="W763" i="13"/>
  <c r="U763" i="13"/>
  <c r="D763" i="13"/>
  <c r="C763" i="13"/>
  <c r="B763" i="13"/>
  <c r="A763" i="13"/>
  <c r="W762" i="13"/>
  <c r="U762" i="13"/>
  <c r="D762" i="13"/>
  <c r="C762" i="13"/>
  <c r="B762" i="13"/>
  <c r="A762" i="13"/>
  <c r="W761" i="13"/>
  <c r="U761" i="13"/>
  <c r="D761" i="13"/>
  <c r="I761" i="13" s="1"/>
  <c r="C761" i="13"/>
  <c r="B761" i="13"/>
  <c r="A761" i="13"/>
  <c r="W760" i="13"/>
  <c r="U760" i="13"/>
  <c r="D760" i="13"/>
  <c r="E760" i="13" s="1"/>
  <c r="C760" i="13"/>
  <c r="B760" i="13"/>
  <c r="A760" i="13"/>
  <c r="W759" i="13"/>
  <c r="U759" i="13"/>
  <c r="D759" i="13"/>
  <c r="Q759" i="13" s="1"/>
  <c r="C759" i="13"/>
  <c r="B759" i="13"/>
  <c r="A759" i="13"/>
  <c r="W758" i="13"/>
  <c r="U758" i="13"/>
  <c r="D758" i="13"/>
  <c r="I758" i="13" s="1"/>
  <c r="C758" i="13"/>
  <c r="B758" i="13"/>
  <c r="A758" i="13"/>
  <c r="W757" i="13"/>
  <c r="U757" i="13"/>
  <c r="D757" i="13"/>
  <c r="M757" i="13" s="1"/>
  <c r="C757" i="13"/>
  <c r="B757" i="13"/>
  <c r="A757" i="13"/>
  <c r="W756" i="13"/>
  <c r="U756" i="13"/>
  <c r="D756" i="13"/>
  <c r="C756" i="13"/>
  <c r="B756" i="13"/>
  <c r="A756" i="13"/>
  <c r="W755" i="13"/>
  <c r="U755" i="13"/>
  <c r="D755" i="13"/>
  <c r="M755" i="13" s="1"/>
  <c r="C755" i="13"/>
  <c r="B755" i="13"/>
  <c r="A755" i="13"/>
  <c r="W754" i="13"/>
  <c r="U754" i="13"/>
  <c r="D754" i="13"/>
  <c r="I754" i="13" s="1"/>
  <c r="C754" i="13"/>
  <c r="B754" i="13"/>
  <c r="A754" i="13"/>
  <c r="W753" i="13"/>
  <c r="U753" i="13"/>
  <c r="D753" i="13"/>
  <c r="C753" i="13"/>
  <c r="B753" i="13"/>
  <c r="A753" i="13"/>
  <c r="W752" i="13"/>
  <c r="U752" i="13"/>
  <c r="D752" i="13"/>
  <c r="E752" i="13" s="1"/>
  <c r="C752" i="13"/>
  <c r="B752" i="13"/>
  <c r="A752" i="13"/>
  <c r="W751" i="13"/>
  <c r="U751" i="13"/>
  <c r="D751" i="13"/>
  <c r="M751" i="13" s="1"/>
  <c r="C751" i="13"/>
  <c r="B751" i="13"/>
  <c r="A751" i="13"/>
  <c r="W750" i="13"/>
  <c r="U750" i="13"/>
  <c r="D750" i="13"/>
  <c r="I750" i="13" s="1"/>
  <c r="C750" i="13"/>
  <c r="B750" i="13"/>
  <c r="A750" i="13"/>
  <c r="W749" i="13"/>
  <c r="U749" i="13"/>
  <c r="D749" i="13"/>
  <c r="E749" i="13" s="1"/>
  <c r="C749" i="13"/>
  <c r="B749" i="13"/>
  <c r="A749" i="13"/>
  <c r="W748" i="13"/>
  <c r="U748" i="13"/>
  <c r="D748" i="13"/>
  <c r="E748" i="13" s="1"/>
  <c r="C748" i="13"/>
  <c r="B748" i="13"/>
  <c r="A748" i="13"/>
  <c r="W747" i="13"/>
  <c r="U747" i="13"/>
  <c r="D747" i="13"/>
  <c r="Q747" i="13" s="1"/>
  <c r="C747" i="13"/>
  <c r="B747" i="13"/>
  <c r="A747" i="13"/>
  <c r="W746" i="13"/>
  <c r="U746" i="13"/>
  <c r="D746" i="13"/>
  <c r="K746" i="13" s="1"/>
  <c r="C746" i="13"/>
  <c r="B746" i="13"/>
  <c r="A746" i="13"/>
  <c r="W745" i="13"/>
  <c r="U745" i="13"/>
  <c r="D745" i="13"/>
  <c r="C745" i="13"/>
  <c r="B745" i="13"/>
  <c r="A745" i="13"/>
  <c r="W744" i="13"/>
  <c r="U744" i="13"/>
  <c r="D744" i="13"/>
  <c r="C744" i="13"/>
  <c r="B744" i="13"/>
  <c r="A744" i="13"/>
  <c r="W743" i="13"/>
  <c r="U743" i="13"/>
  <c r="D743" i="13"/>
  <c r="C743" i="13"/>
  <c r="B743" i="13"/>
  <c r="A743" i="13"/>
  <c r="W742" i="13"/>
  <c r="U742" i="13"/>
  <c r="D742" i="13"/>
  <c r="I742" i="13" s="1"/>
  <c r="C742" i="13"/>
  <c r="B742" i="13"/>
  <c r="A742" i="13"/>
  <c r="W741" i="13"/>
  <c r="U741" i="13"/>
  <c r="D741" i="13"/>
  <c r="C741" i="13"/>
  <c r="B741" i="13"/>
  <c r="A741" i="13"/>
  <c r="W740" i="13"/>
  <c r="U740" i="13"/>
  <c r="D740" i="13"/>
  <c r="C740" i="13"/>
  <c r="B740" i="13"/>
  <c r="A740" i="13"/>
  <c r="W739" i="13"/>
  <c r="U739" i="13"/>
  <c r="D739" i="13"/>
  <c r="C739" i="13"/>
  <c r="B739" i="13"/>
  <c r="A739" i="13"/>
  <c r="W738" i="13"/>
  <c r="U738" i="13"/>
  <c r="D738" i="13"/>
  <c r="C738" i="13"/>
  <c r="B738" i="13"/>
  <c r="A738" i="13"/>
  <c r="W737" i="13"/>
  <c r="U737" i="13"/>
  <c r="D737" i="13"/>
  <c r="C737" i="13"/>
  <c r="B737" i="13"/>
  <c r="A737" i="13"/>
  <c r="W736" i="13"/>
  <c r="U736" i="13"/>
  <c r="D736" i="13"/>
  <c r="E736" i="13" s="1"/>
  <c r="C736" i="13"/>
  <c r="B736" i="13"/>
  <c r="A736" i="13"/>
  <c r="W735" i="13"/>
  <c r="U735" i="13"/>
  <c r="D735" i="13"/>
  <c r="C735" i="13"/>
  <c r="B735" i="13"/>
  <c r="A735" i="13"/>
  <c r="W734" i="13"/>
  <c r="U734" i="13"/>
  <c r="D734" i="13"/>
  <c r="M734" i="13" s="1"/>
  <c r="C734" i="13"/>
  <c r="B734" i="13"/>
  <c r="A734" i="13"/>
  <c r="W733" i="13"/>
  <c r="U733" i="13"/>
  <c r="D733" i="13"/>
  <c r="Q733" i="13" s="1"/>
  <c r="C733" i="13"/>
  <c r="B733" i="13"/>
  <c r="A733" i="13"/>
  <c r="W732" i="13"/>
  <c r="U732" i="13"/>
  <c r="D732" i="13"/>
  <c r="C732" i="13"/>
  <c r="B732" i="13"/>
  <c r="A732" i="13"/>
  <c r="W731" i="13"/>
  <c r="U731" i="13"/>
  <c r="D731" i="13"/>
  <c r="C731" i="13"/>
  <c r="B731" i="13"/>
  <c r="A731" i="13"/>
  <c r="W730" i="13"/>
  <c r="U730" i="13"/>
  <c r="D730" i="13"/>
  <c r="C730" i="13"/>
  <c r="B730" i="13"/>
  <c r="A730" i="13"/>
  <c r="W729" i="13"/>
  <c r="U729" i="13"/>
  <c r="D729" i="13"/>
  <c r="C729" i="13"/>
  <c r="B729" i="13"/>
  <c r="A729" i="13"/>
  <c r="W728" i="13"/>
  <c r="U728" i="13"/>
  <c r="D728" i="13"/>
  <c r="C728" i="13"/>
  <c r="B728" i="13"/>
  <c r="A728" i="13"/>
  <c r="W727" i="13"/>
  <c r="U727" i="13"/>
  <c r="D727" i="13"/>
  <c r="M727" i="13" s="1"/>
  <c r="C727" i="13"/>
  <c r="B727" i="13"/>
  <c r="A727" i="13"/>
  <c r="W726" i="13"/>
  <c r="U726" i="13"/>
  <c r="D726" i="13"/>
  <c r="C726" i="13"/>
  <c r="B726" i="13"/>
  <c r="A726" i="13"/>
  <c r="W725" i="13"/>
  <c r="U725" i="13"/>
  <c r="D725" i="13"/>
  <c r="C725" i="13"/>
  <c r="B725" i="13"/>
  <c r="A725" i="13"/>
  <c r="W724" i="13"/>
  <c r="U724" i="13"/>
  <c r="D724" i="13"/>
  <c r="C724" i="13"/>
  <c r="B724" i="13"/>
  <c r="A724" i="13"/>
  <c r="W723" i="13"/>
  <c r="U723" i="13"/>
  <c r="D723" i="13"/>
  <c r="M723" i="13" s="1"/>
  <c r="C723" i="13"/>
  <c r="B723" i="13"/>
  <c r="A723" i="13"/>
  <c r="W722" i="13"/>
  <c r="U722" i="13"/>
  <c r="D722" i="13"/>
  <c r="I722" i="13" s="1"/>
  <c r="C722" i="13"/>
  <c r="B722" i="13"/>
  <c r="A722" i="13"/>
  <c r="W721" i="13"/>
  <c r="U721" i="13"/>
  <c r="D721" i="13"/>
  <c r="C721" i="13"/>
  <c r="B721" i="13"/>
  <c r="A721" i="13"/>
  <c r="W720" i="13"/>
  <c r="U720" i="13"/>
  <c r="D720" i="13"/>
  <c r="C720" i="13"/>
  <c r="B720" i="13"/>
  <c r="A720" i="13"/>
  <c r="W719" i="13"/>
  <c r="U719" i="13"/>
  <c r="D719" i="13"/>
  <c r="C719" i="13"/>
  <c r="B719" i="13"/>
  <c r="A719" i="13"/>
  <c r="W718" i="13"/>
  <c r="U718" i="13"/>
  <c r="D718" i="13"/>
  <c r="M718" i="13" s="1"/>
  <c r="C718" i="13"/>
  <c r="B718" i="13"/>
  <c r="A718" i="13"/>
  <c r="W717" i="13"/>
  <c r="U717" i="13"/>
  <c r="D717" i="13"/>
  <c r="I717" i="13" s="1"/>
  <c r="C717" i="13"/>
  <c r="B717" i="13"/>
  <c r="A717" i="13"/>
  <c r="W716" i="13"/>
  <c r="U716" i="13"/>
  <c r="D716" i="13"/>
  <c r="C716" i="13"/>
  <c r="B716" i="13"/>
  <c r="A716" i="13"/>
  <c r="W715" i="13"/>
  <c r="U715" i="13"/>
  <c r="D715" i="13"/>
  <c r="C715" i="13"/>
  <c r="B715" i="13"/>
  <c r="A715" i="13"/>
  <c r="W714" i="13"/>
  <c r="U714" i="13"/>
  <c r="D714" i="13"/>
  <c r="C714" i="13"/>
  <c r="B714" i="13"/>
  <c r="A714" i="13"/>
  <c r="W713" i="13"/>
  <c r="U713" i="13"/>
  <c r="D713" i="13"/>
  <c r="C713" i="13"/>
  <c r="B713" i="13"/>
  <c r="A713" i="13"/>
  <c r="W712" i="13"/>
  <c r="U712" i="13"/>
  <c r="D712" i="13"/>
  <c r="C712" i="13"/>
  <c r="B712" i="13"/>
  <c r="A712" i="13"/>
  <c r="W711" i="13"/>
  <c r="U711" i="13"/>
  <c r="D711" i="13"/>
  <c r="M711" i="13" s="1"/>
  <c r="C711" i="13"/>
  <c r="B711" i="13"/>
  <c r="A711" i="13"/>
  <c r="W710" i="13"/>
  <c r="U710" i="13"/>
  <c r="D710" i="13"/>
  <c r="I710" i="13" s="1"/>
  <c r="C710" i="13"/>
  <c r="B710" i="13"/>
  <c r="A710" i="13"/>
  <c r="W709" i="13"/>
  <c r="U709" i="13"/>
  <c r="D709" i="13"/>
  <c r="C709" i="13"/>
  <c r="B709" i="13"/>
  <c r="A709" i="13"/>
  <c r="W708" i="13"/>
  <c r="U708" i="13"/>
  <c r="D708" i="13"/>
  <c r="C708" i="13"/>
  <c r="B708" i="13"/>
  <c r="A708" i="13"/>
  <c r="W707" i="13"/>
  <c r="U707" i="13"/>
  <c r="D707" i="13"/>
  <c r="C707" i="13"/>
  <c r="B707" i="13"/>
  <c r="A707" i="13"/>
  <c r="W706" i="13"/>
  <c r="U706" i="13"/>
  <c r="D706" i="13"/>
  <c r="C706" i="13"/>
  <c r="B706" i="13"/>
  <c r="A706" i="13"/>
  <c r="W705" i="13"/>
  <c r="U705" i="13"/>
  <c r="D705" i="13"/>
  <c r="K705" i="13" s="1"/>
  <c r="C705" i="13"/>
  <c r="B705" i="13"/>
  <c r="A705" i="13"/>
  <c r="W704" i="13"/>
  <c r="U704" i="13"/>
  <c r="D704" i="13"/>
  <c r="E704" i="13" s="1"/>
  <c r="C704" i="13"/>
  <c r="B704" i="13"/>
  <c r="A704" i="13"/>
  <c r="W703" i="13"/>
  <c r="U703" i="13"/>
  <c r="D703" i="13"/>
  <c r="C703" i="13"/>
  <c r="B703" i="13"/>
  <c r="A703" i="13"/>
  <c r="W702" i="13"/>
  <c r="U702" i="13"/>
  <c r="D702" i="13"/>
  <c r="M702" i="13" s="1"/>
  <c r="C702" i="13"/>
  <c r="B702" i="13"/>
  <c r="A702" i="13"/>
  <c r="W701" i="13"/>
  <c r="U701" i="13"/>
  <c r="D701" i="13"/>
  <c r="C701" i="13"/>
  <c r="B701" i="13"/>
  <c r="A701" i="13"/>
  <c r="W700" i="13"/>
  <c r="U700" i="13"/>
  <c r="D700" i="13"/>
  <c r="E700" i="13" s="1"/>
  <c r="C700" i="13"/>
  <c r="B700" i="13"/>
  <c r="A700" i="13"/>
  <c r="W699" i="13"/>
  <c r="U699" i="13"/>
  <c r="D699" i="13"/>
  <c r="M699" i="13" s="1"/>
  <c r="C699" i="13"/>
  <c r="B699" i="13"/>
  <c r="A699" i="13"/>
  <c r="W698" i="13"/>
  <c r="U698" i="13"/>
  <c r="D698" i="13"/>
  <c r="C698" i="13"/>
  <c r="B698" i="13"/>
  <c r="A698" i="13"/>
  <c r="W697" i="13"/>
  <c r="U697" i="13"/>
  <c r="D697" i="13"/>
  <c r="G697" i="13" s="1"/>
  <c r="C697" i="13"/>
  <c r="B697" i="13"/>
  <c r="A697" i="13"/>
  <c r="W696" i="13"/>
  <c r="U696" i="13"/>
  <c r="D696" i="13"/>
  <c r="E696" i="13" s="1"/>
  <c r="C696" i="13"/>
  <c r="B696" i="13"/>
  <c r="A696" i="13"/>
  <c r="W695" i="13"/>
  <c r="U695" i="13"/>
  <c r="D695" i="13"/>
  <c r="M695" i="13" s="1"/>
  <c r="C695" i="13"/>
  <c r="B695" i="13"/>
  <c r="A695" i="13"/>
  <c r="W694" i="13"/>
  <c r="U694" i="13"/>
  <c r="D694" i="13"/>
  <c r="C694" i="13"/>
  <c r="B694" i="13"/>
  <c r="A694" i="13"/>
  <c r="W693" i="13"/>
  <c r="U693" i="13"/>
  <c r="D693" i="13"/>
  <c r="C693" i="13"/>
  <c r="B693" i="13"/>
  <c r="A693" i="13"/>
  <c r="W692" i="13"/>
  <c r="U692" i="13"/>
  <c r="D692" i="13"/>
  <c r="E692" i="13" s="1"/>
  <c r="C692" i="13"/>
  <c r="B692" i="13"/>
  <c r="A692" i="13"/>
  <c r="W691" i="13"/>
  <c r="U691" i="13"/>
  <c r="D691" i="13"/>
  <c r="C691" i="13"/>
  <c r="B691" i="13"/>
  <c r="A691" i="13"/>
  <c r="W690" i="13"/>
  <c r="U690" i="13"/>
  <c r="D690" i="13"/>
  <c r="C690" i="13"/>
  <c r="B690" i="13"/>
  <c r="A690" i="13"/>
  <c r="W689" i="13"/>
  <c r="U689" i="13"/>
  <c r="D689" i="13"/>
  <c r="C689" i="13"/>
  <c r="B689" i="13"/>
  <c r="A689" i="13"/>
  <c r="W688" i="13"/>
  <c r="U688" i="13"/>
  <c r="D688" i="13"/>
  <c r="C688" i="13"/>
  <c r="B688" i="13"/>
  <c r="A688" i="13"/>
  <c r="W687" i="13"/>
  <c r="U687" i="13"/>
  <c r="D687" i="13"/>
  <c r="C687" i="13"/>
  <c r="B687" i="13"/>
  <c r="A687" i="13"/>
  <c r="W686" i="13"/>
  <c r="U686" i="13"/>
  <c r="D686" i="13"/>
  <c r="Q686" i="13" s="1"/>
  <c r="C686" i="13"/>
  <c r="B686" i="13"/>
  <c r="A686" i="13"/>
  <c r="W685" i="13"/>
  <c r="U685" i="13"/>
  <c r="D685" i="13"/>
  <c r="E685" i="13" s="1"/>
  <c r="C685" i="13"/>
  <c r="B685" i="13"/>
  <c r="A685" i="13"/>
  <c r="W684" i="13"/>
  <c r="U684" i="13"/>
  <c r="D684" i="13"/>
  <c r="E684" i="13" s="1"/>
  <c r="C684" i="13"/>
  <c r="B684" i="13"/>
  <c r="A684" i="13"/>
  <c r="W683" i="13"/>
  <c r="U683" i="13"/>
  <c r="D683" i="13"/>
  <c r="M683" i="13" s="1"/>
  <c r="C683" i="13"/>
  <c r="B683" i="13"/>
  <c r="A683" i="13"/>
  <c r="W682" i="13"/>
  <c r="U682" i="13"/>
  <c r="D682" i="13"/>
  <c r="I682" i="13" s="1"/>
  <c r="C682" i="13"/>
  <c r="B682" i="13"/>
  <c r="A682" i="13"/>
  <c r="W681" i="13"/>
  <c r="U681" i="13"/>
  <c r="D681" i="13"/>
  <c r="C681" i="13"/>
  <c r="B681" i="13"/>
  <c r="A681" i="13"/>
  <c r="W680" i="13"/>
  <c r="U680" i="13"/>
  <c r="D680" i="13"/>
  <c r="E680" i="13" s="1"/>
  <c r="C680" i="13"/>
  <c r="B680" i="13"/>
  <c r="A680" i="13"/>
  <c r="W679" i="13"/>
  <c r="U679" i="13"/>
  <c r="D679" i="13"/>
  <c r="C679" i="13"/>
  <c r="B679" i="13"/>
  <c r="A679" i="13"/>
  <c r="W678" i="13"/>
  <c r="U678" i="13"/>
  <c r="D678" i="13"/>
  <c r="C678" i="13"/>
  <c r="B678" i="13"/>
  <c r="A678" i="13"/>
  <c r="W677" i="13"/>
  <c r="U677" i="13"/>
  <c r="D677" i="13"/>
  <c r="E677" i="13" s="1"/>
  <c r="C677" i="13"/>
  <c r="B677" i="13"/>
  <c r="A677" i="13"/>
  <c r="W676" i="13"/>
  <c r="U676" i="13"/>
  <c r="D676" i="13"/>
  <c r="C676" i="13"/>
  <c r="B676" i="13"/>
  <c r="A676" i="13"/>
  <c r="W675" i="13"/>
  <c r="U675" i="13"/>
  <c r="D675" i="13"/>
  <c r="C675" i="13"/>
  <c r="B675" i="13"/>
  <c r="A675" i="13"/>
  <c r="W674" i="13"/>
  <c r="U674" i="13"/>
  <c r="D674" i="13"/>
  <c r="C674" i="13"/>
  <c r="B674" i="13"/>
  <c r="A674" i="13"/>
  <c r="W673" i="13"/>
  <c r="U673" i="13"/>
  <c r="D673" i="13"/>
  <c r="C673" i="13"/>
  <c r="B673" i="13"/>
  <c r="A673" i="13"/>
  <c r="W672" i="13"/>
  <c r="U672" i="13"/>
  <c r="D672" i="13"/>
  <c r="C672" i="13"/>
  <c r="B672" i="13"/>
  <c r="A672" i="13"/>
  <c r="W671" i="13"/>
  <c r="U671" i="13"/>
  <c r="D671" i="13"/>
  <c r="C671" i="13"/>
  <c r="B671" i="13"/>
  <c r="A671" i="13"/>
  <c r="W670" i="13"/>
  <c r="U670" i="13"/>
  <c r="D670" i="13"/>
  <c r="C670" i="13"/>
  <c r="B670" i="13"/>
  <c r="A670" i="13"/>
  <c r="W669" i="13"/>
  <c r="U669" i="13"/>
  <c r="D669" i="13"/>
  <c r="E669" i="13" s="1"/>
  <c r="C669" i="13"/>
  <c r="B669" i="13"/>
  <c r="A669" i="13"/>
  <c r="W668" i="13"/>
  <c r="U668" i="13"/>
  <c r="D668" i="13"/>
  <c r="C668" i="13"/>
  <c r="B668" i="13"/>
  <c r="A668" i="13"/>
  <c r="W667" i="13"/>
  <c r="U667" i="13"/>
  <c r="D667" i="13"/>
  <c r="C667" i="13"/>
  <c r="B667" i="13"/>
  <c r="A667" i="13"/>
  <c r="W666" i="13"/>
  <c r="U666" i="13"/>
  <c r="D666" i="13"/>
  <c r="C666" i="13"/>
  <c r="B666" i="13"/>
  <c r="A666" i="13"/>
  <c r="W665" i="13"/>
  <c r="U665" i="13"/>
  <c r="D665" i="13"/>
  <c r="C665" i="13"/>
  <c r="B665" i="13"/>
  <c r="A665" i="13"/>
  <c r="W664" i="13"/>
  <c r="U664" i="13"/>
  <c r="D664" i="13"/>
  <c r="C664" i="13"/>
  <c r="B664" i="13"/>
  <c r="A664" i="13"/>
  <c r="W663" i="13"/>
  <c r="U663" i="13"/>
  <c r="D663" i="13"/>
  <c r="M663" i="13" s="1"/>
  <c r="C663" i="13"/>
  <c r="B663" i="13"/>
  <c r="A663" i="13"/>
  <c r="W662" i="13"/>
  <c r="U662" i="13"/>
  <c r="D662" i="13"/>
  <c r="M662" i="13" s="1"/>
  <c r="C662" i="13"/>
  <c r="B662" i="13"/>
  <c r="A662" i="13"/>
  <c r="W661" i="13"/>
  <c r="U661" i="13"/>
  <c r="D661" i="13"/>
  <c r="C661" i="13"/>
  <c r="B661" i="13"/>
  <c r="A661" i="13"/>
  <c r="W660" i="13"/>
  <c r="U660" i="13"/>
  <c r="D660" i="13"/>
  <c r="C660" i="13"/>
  <c r="B660" i="13"/>
  <c r="A660" i="13"/>
  <c r="W659" i="13"/>
  <c r="U659" i="13"/>
  <c r="D659" i="13"/>
  <c r="C659" i="13"/>
  <c r="B659" i="13"/>
  <c r="A659" i="13"/>
  <c r="W658" i="13"/>
  <c r="U658" i="13"/>
  <c r="D658" i="13"/>
  <c r="I658" i="13" s="1"/>
  <c r="C658" i="13"/>
  <c r="B658" i="13"/>
  <c r="A658" i="13"/>
  <c r="W657" i="13"/>
  <c r="U657" i="13"/>
  <c r="D657" i="13"/>
  <c r="E657" i="13" s="1"/>
  <c r="C657" i="13"/>
  <c r="B657" i="13"/>
  <c r="A657" i="13"/>
  <c r="W656" i="13"/>
  <c r="U656" i="13"/>
  <c r="D656" i="13"/>
  <c r="C656" i="13"/>
  <c r="B656" i="13"/>
  <c r="A656" i="13"/>
  <c r="W655" i="13"/>
  <c r="U655" i="13"/>
  <c r="D655" i="13"/>
  <c r="M655" i="13" s="1"/>
  <c r="C655" i="13"/>
  <c r="B655" i="13"/>
  <c r="A655" i="13"/>
  <c r="W654" i="13"/>
  <c r="U654" i="13"/>
  <c r="D654" i="13"/>
  <c r="C654" i="13"/>
  <c r="B654" i="13"/>
  <c r="A654" i="13"/>
  <c r="W653" i="13"/>
  <c r="U653" i="13"/>
  <c r="D653" i="13"/>
  <c r="C653" i="13"/>
  <c r="B653" i="13"/>
  <c r="A653" i="13"/>
  <c r="W652" i="13"/>
  <c r="U652" i="13"/>
  <c r="D652" i="13"/>
  <c r="C652" i="13"/>
  <c r="B652" i="13"/>
  <c r="A652" i="13"/>
  <c r="W651" i="13"/>
  <c r="U651" i="13"/>
  <c r="D651" i="13"/>
  <c r="C651" i="13"/>
  <c r="B651" i="13"/>
  <c r="A651" i="13"/>
  <c r="W650" i="13"/>
  <c r="U650" i="13"/>
  <c r="D650" i="13"/>
  <c r="K650" i="13" s="1"/>
  <c r="C650" i="13"/>
  <c r="B650" i="13"/>
  <c r="A650" i="13"/>
  <c r="W649" i="13"/>
  <c r="U649" i="13"/>
  <c r="D649" i="13"/>
  <c r="E649" i="13" s="1"/>
  <c r="C649" i="13"/>
  <c r="B649" i="13"/>
  <c r="A649" i="13"/>
  <c r="W648" i="13"/>
  <c r="U648" i="13"/>
  <c r="D648" i="13"/>
  <c r="C648" i="13"/>
  <c r="B648" i="13"/>
  <c r="A648" i="13"/>
  <c r="W647" i="13"/>
  <c r="U647" i="13"/>
  <c r="D647" i="13"/>
  <c r="C647" i="13"/>
  <c r="B647" i="13"/>
  <c r="A647" i="13"/>
  <c r="W646" i="13"/>
  <c r="U646" i="13"/>
  <c r="D646" i="13"/>
  <c r="C646" i="13"/>
  <c r="B646" i="13"/>
  <c r="A646" i="13"/>
  <c r="W645" i="13"/>
  <c r="U645" i="13"/>
  <c r="D645" i="13"/>
  <c r="C645" i="13"/>
  <c r="B645" i="13"/>
  <c r="A645" i="13"/>
  <c r="W644" i="13"/>
  <c r="U644" i="13"/>
  <c r="D644" i="13"/>
  <c r="C644" i="13"/>
  <c r="B644" i="13"/>
  <c r="A644" i="13"/>
  <c r="W643" i="13"/>
  <c r="U643" i="13"/>
  <c r="D643" i="13"/>
  <c r="M643" i="13" s="1"/>
  <c r="C643" i="13"/>
  <c r="B643" i="13"/>
  <c r="A643" i="13"/>
  <c r="W642" i="13"/>
  <c r="U642" i="13"/>
  <c r="D642" i="13"/>
  <c r="M642" i="13" s="1"/>
  <c r="C642" i="13"/>
  <c r="B642" i="13"/>
  <c r="A642" i="13"/>
  <c r="W641" i="13"/>
  <c r="U641" i="13"/>
  <c r="D641" i="13"/>
  <c r="C641" i="13"/>
  <c r="B641" i="13"/>
  <c r="A641" i="13"/>
  <c r="W640" i="13"/>
  <c r="U640" i="13"/>
  <c r="D640" i="13"/>
  <c r="C640" i="13"/>
  <c r="B640" i="13"/>
  <c r="A640" i="13"/>
  <c r="W639" i="13"/>
  <c r="U639" i="13"/>
  <c r="D639" i="13"/>
  <c r="C639" i="13"/>
  <c r="B639" i="13"/>
  <c r="A639" i="13"/>
  <c r="W638" i="13"/>
  <c r="U638" i="13"/>
  <c r="D638" i="13"/>
  <c r="C638" i="13"/>
  <c r="B638" i="13"/>
  <c r="A638" i="13"/>
  <c r="W637" i="13"/>
  <c r="U637" i="13"/>
  <c r="D637" i="13"/>
  <c r="K637" i="13" s="1"/>
  <c r="C637" i="13"/>
  <c r="B637" i="13"/>
  <c r="A637" i="13"/>
  <c r="W636" i="13"/>
  <c r="U636" i="13"/>
  <c r="D636" i="13"/>
  <c r="C636" i="13"/>
  <c r="B636" i="13"/>
  <c r="A636" i="13"/>
  <c r="W635" i="13"/>
  <c r="U635" i="13"/>
  <c r="D635" i="13"/>
  <c r="C635" i="13"/>
  <c r="B635" i="13"/>
  <c r="A635" i="13"/>
  <c r="W634" i="13"/>
  <c r="U634" i="13"/>
  <c r="D634" i="13"/>
  <c r="I634" i="13" s="1"/>
  <c r="C634" i="13"/>
  <c r="B634" i="13"/>
  <c r="A634" i="13"/>
  <c r="W633" i="13"/>
  <c r="U633" i="13"/>
  <c r="D633" i="13"/>
  <c r="E633" i="13" s="1"/>
  <c r="C633" i="13"/>
  <c r="B633" i="13"/>
  <c r="A633" i="13"/>
  <c r="W632" i="13"/>
  <c r="U632" i="13"/>
  <c r="D632" i="13"/>
  <c r="C632" i="13"/>
  <c r="B632" i="13"/>
  <c r="A632" i="13"/>
  <c r="W631" i="13"/>
  <c r="U631" i="13"/>
  <c r="D631" i="13"/>
  <c r="C631" i="13"/>
  <c r="B631" i="13"/>
  <c r="A631" i="13"/>
  <c r="W630" i="13"/>
  <c r="U630" i="13"/>
  <c r="D630" i="13"/>
  <c r="C630" i="13"/>
  <c r="B630" i="13"/>
  <c r="A630" i="13"/>
  <c r="W629" i="13"/>
  <c r="U629" i="13"/>
  <c r="D629" i="13"/>
  <c r="C629" i="13"/>
  <c r="B629" i="13"/>
  <c r="A629" i="13"/>
  <c r="W628" i="13"/>
  <c r="U628" i="13"/>
  <c r="D628" i="13"/>
  <c r="G628" i="13" s="1"/>
  <c r="C628" i="13"/>
  <c r="B628" i="13"/>
  <c r="A628" i="13"/>
  <c r="W627" i="13"/>
  <c r="U627" i="13"/>
  <c r="D627" i="13"/>
  <c r="C627" i="13"/>
  <c r="B627" i="13"/>
  <c r="A627" i="13"/>
  <c r="W626" i="13"/>
  <c r="U626" i="13"/>
  <c r="D626" i="13"/>
  <c r="I626" i="13" s="1"/>
  <c r="C626" i="13"/>
  <c r="B626" i="13"/>
  <c r="A626" i="13"/>
  <c r="W625" i="13"/>
  <c r="U625" i="13"/>
  <c r="D625" i="13"/>
  <c r="C625" i="13"/>
  <c r="B625" i="13"/>
  <c r="A625" i="13"/>
  <c r="W624" i="13"/>
  <c r="U624" i="13"/>
  <c r="D624" i="13"/>
  <c r="G624" i="13" s="1"/>
  <c r="C624" i="13"/>
  <c r="B624" i="13"/>
  <c r="A624" i="13"/>
  <c r="W623" i="13"/>
  <c r="U623" i="13"/>
  <c r="D623" i="13"/>
  <c r="C623" i="13"/>
  <c r="B623" i="13"/>
  <c r="A623" i="13"/>
  <c r="W622" i="13"/>
  <c r="U622" i="13"/>
  <c r="D622" i="13"/>
  <c r="M622" i="13" s="1"/>
  <c r="C622" i="13"/>
  <c r="B622" i="13"/>
  <c r="A622" i="13"/>
  <c r="W621" i="13"/>
  <c r="U621" i="13"/>
  <c r="D621" i="13"/>
  <c r="G621" i="13" s="1"/>
  <c r="C621" i="13"/>
  <c r="B621" i="13"/>
  <c r="A621" i="13"/>
  <c r="W620" i="13"/>
  <c r="U620" i="13"/>
  <c r="D620" i="13"/>
  <c r="I620" i="13" s="1"/>
  <c r="C620" i="13"/>
  <c r="B620" i="13"/>
  <c r="A620" i="13"/>
  <c r="W619" i="13"/>
  <c r="U619" i="13"/>
  <c r="D619" i="13"/>
  <c r="E619" i="13" s="1"/>
  <c r="C619" i="13"/>
  <c r="B619" i="13"/>
  <c r="A619" i="13"/>
  <c r="W618" i="13"/>
  <c r="U618" i="13"/>
  <c r="D618" i="13"/>
  <c r="C618" i="13"/>
  <c r="B618" i="13"/>
  <c r="A618" i="13"/>
  <c r="W617" i="13"/>
  <c r="U617" i="13"/>
  <c r="D617" i="13"/>
  <c r="C617" i="13"/>
  <c r="B617" i="13"/>
  <c r="A617" i="13"/>
  <c r="W616" i="13"/>
  <c r="U616" i="13"/>
  <c r="D616" i="13"/>
  <c r="E616" i="13" s="1"/>
  <c r="C616" i="13"/>
  <c r="B616" i="13"/>
  <c r="A616" i="13"/>
  <c r="W615" i="13"/>
  <c r="U615" i="13"/>
  <c r="D615" i="13"/>
  <c r="Q615" i="13" s="1"/>
  <c r="C615" i="13"/>
  <c r="B615" i="13"/>
  <c r="A615" i="13"/>
  <c r="W614" i="13"/>
  <c r="U614" i="13"/>
  <c r="D614" i="13"/>
  <c r="C614" i="13"/>
  <c r="B614" i="13"/>
  <c r="A614" i="13"/>
  <c r="W613" i="13"/>
  <c r="U613" i="13"/>
  <c r="D613" i="13"/>
  <c r="G613" i="13" s="1"/>
  <c r="C613" i="13"/>
  <c r="B613" i="13"/>
  <c r="A613" i="13"/>
  <c r="W612" i="13"/>
  <c r="U612" i="13"/>
  <c r="D612" i="13"/>
  <c r="C612" i="13"/>
  <c r="B612" i="13"/>
  <c r="A612" i="13"/>
  <c r="W611" i="13"/>
  <c r="U611" i="13"/>
  <c r="D611" i="13"/>
  <c r="C611" i="13"/>
  <c r="B611" i="13"/>
  <c r="A611" i="13"/>
  <c r="W610" i="13"/>
  <c r="U610" i="13"/>
  <c r="D610" i="13"/>
  <c r="C610" i="13"/>
  <c r="B610" i="13"/>
  <c r="A610" i="13"/>
  <c r="W609" i="13"/>
  <c r="U609" i="13"/>
  <c r="D609" i="13"/>
  <c r="K609" i="13" s="1"/>
  <c r="C609" i="13"/>
  <c r="B609" i="13"/>
  <c r="A609" i="13"/>
  <c r="W608" i="13"/>
  <c r="U608" i="13"/>
  <c r="D608" i="13"/>
  <c r="C608" i="13"/>
  <c r="B608" i="13"/>
  <c r="A608" i="13"/>
  <c r="W607" i="13"/>
  <c r="U607" i="13"/>
  <c r="D607" i="13"/>
  <c r="C607" i="13"/>
  <c r="B607" i="13"/>
  <c r="A607" i="13"/>
  <c r="W606" i="13"/>
  <c r="U606" i="13"/>
  <c r="D606" i="13"/>
  <c r="C606" i="13"/>
  <c r="B606" i="13"/>
  <c r="A606" i="13"/>
  <c r="W605" i="13"/>
  <c r="U605" i="13"/>
  <c r="D605" i="13"/>
  <c r="E605" i="13" s="1"/>
  <c r="C605" i="13"/>
  <c r="B605" i="13"/>
  <c r="A605" i="13"/>
  <c r="W604" i="13"/>
  <c r="U604" i="13"/>
  <c r="D604" i="13"/>
  <c r="K604" i="13" s="1"/>
  <c r="C604" i="13"/>
  <c r="B604" i="13"/>
  <c r="A604" i="13"/>
  <c r="W603" i="13"/>
  <c r="U603" i="13"/>
  <c r="D603" i="13"/>
  <c r="K603" i="13" s="1"/>
  <c r="C603" i="13"/>
  <c r="B603" i="13"/>
  <c r="A603" i="13"/>
  <c r="W602" i="13"/>
  <c r="U602" i="13"/>
  <c r="D602" i="13"/>
  <c r="Q602" i="13" s="1"/>
  <c r="C602" i="13"/>
  <c r="B602" i="13"/>
  <c r="A602" i="13"/>
  <c r="W601" i="13"/>
  <c r="U601" i="13"/>
  <c r="D601" i="13"/>
  <c r="C601" i="13"/>
  <c r="B601" i="13"/>
  <c r="A601" i="13"/>
  <c r="W600" i="13"/>
  <c r="U600" i="13"/>
  <c r="D600" i="13"/>
  <c r="C600" i="13"/>
  <c r="B600" i="13"/>
  <c r="A600" i="13"/>
  <c r="W599" i="13"/>
  <c r="U599" i="13"/>
  <c r="D599" i="13"/>
  <c r="G599" i="13" s="1"/>
  <c r="C599" i="13"/>
  <c r="B599" i="13"/>
  <c r="A599" i="13"/>
  <c r="W598" i="13"/>
  <c r="U598" i="13"/>
  <c r="D598" i="13"/>
  <c r="C598" i="13"/>
  <c r="B598" i="13"/>
  <c r="A598" i="13"/>
  <c r="W597" i="13"/>
  <c r="U597" i="13"/>
  <c r="D597" i="13"/>
  <c r="K597" i="13" s="1"/>
  <c r="C597" i="13"/>
  <c r="B597" i="13"/>
  <c r="A597" i="13"/>
  <c r="W596" i="13"/>
  <c r="U596" i="13"/>
  <c r="D596" i="13"/>
  <c r="C596" i="13"/>
  <c r="B596" i="13"/>
  <c r="A596" i="13"/>
  <c r="W595" i="13"/>
  <c r="U595" i="13"/>
  <c r="D595" i="13"/>
  <c r="Q595" i="13" s="1"/>
  <c r="C595" i="13"/>
  <c r="B595" i="13"/>
  <c r="A595" i="13"/>
  <c r="W594" i="13"/>
  <c r="U594" i="13"/>
  <c r="D594" i="13"/>
  <c r="Q594" i="13" s="1"/>
  <c r="C594" i="13"/>
  <c r="B594" i="13"/>
  <c r="A594" i="13"/>
  <c r="W593" i="13"/>
  <c r="U593" i="13"/>
  <c r="D593" i="13"/>
  <c r="K593" i="13" s="1"/>
  <c r="C593" i="13"/>
  <c r="B593" i="13"/>
  <c r="A593" i="13"/>
  <c r="W592" i="13"/>
  <c r="U592" i="13"/>
  <c r="D592" i="13"/>
  <c r="I592" i="13" s="1"/>
  <c r="C592" i="13"/>
  <c r="B592" i="13"/>
  <c r="A592" i="13"/>
  <c r="W591" i="13"/>
  <c r="U591" i="13"/>
  <c r="D591" i="13"/>
  <c r="Q591" i="13" s="1"/>
  <c r="C591" i="13"/>
  <c r="B591" i="13"/>
  <c r="A591" i="13"/>
  <c r="W590" i="13"/>
  <c r="U590" i="13"/>
  <c r="D590" i="13"/>
  <c r="C590" i="13"/>
  <c r="B590" i="13"/>
  <c r="A590" i="13"/>
  <c r="W589" i="13"/>
  <c r="U589" i="13"/>
  <c r="D589" i="13"/>
  <c r="C589" i="13"/>
  <c r="B589" i="13"/>
  <c r="A589" i="13"/>
  <c r="W588" i="13"/>
  <c r="U588" i="13"/>
  <c r="D588" i="13"/>
  <c r="G588" i="13" s="1"/>
  <c r="C588" i="13"/>
  <c r="B588" i="13"/>
  <c r="A588" i="13"/>
  <c r="W587" i="13"/>
  <c r="U587" i="13"/>
  <c r="D587" i="13"/>
  <c r="C587" i="13"/>
  <c r="B587" i="13"/>
  <c r="A587" i="13"/>
  <c r="W586" i="13"/>
  <c r="U586" i="13"/>
  <c r="D586" i="13"/>
  <c r="C586" i="13"/>
  <c r="B586" i="13"/>
  <c r="A586" i="13"/>
  <c r="W585" i="13"/>
  <c r="U585" i="13"/>
  <c r="D585" i="13"/>
  <c r="C585" i="13"/>
  <c r="B585" i="13"/>
  <c r="A585" i="13"/>
  <c r="W584" i="13"/>
  <c r="U584" i="13"/>
  <c r="D584" i="13"/>
  <c r="C584" i="13"/>
  <c r="B584" i="13"/>
  <c r="A584" i="13"/>
  <c r="W583" i="13"/>
  <c r="U583" i="13"/>
  <c r="D583" i="13"/>
  <c r="C583" i="13"/>
  <c r="B583" i="13"/>
  <c r="A583" i="13"/>
  <c r="W582" i="13"/>
  <c r="U582" i="13"/>
  <c r="D582" i="13"/>
  <c r="Q582" i="13" s="1"/>
  <c r="C582" i="13"/>
  <c r="B582" i="13"/>
  <c r="A582" i="13"/>
  <c r="W581" i="13"/>
  <c r="U581" i="13"/>
  <c r="D581" i="13"/>
  <c r="K581" i="13" s="1"/>
  <c r="C581" i="13"/>
  <c r="B581" i="13"/>
  <c r="A581" i="13"/>
  <c r="W580" i="13"/>
  <c r="U580" i="13"/>
  <c r="D580" i="13"/>
  <c r="G580" i="13" s="1"/>
  <c r="C580" i="13"/>
  <c r="B580" i="13"/>
  <c r="A580" i="13"/>
  <c r="W579" i="13"/>
  <c r="U579" i="13"/>
  <c r="D579" i="13"/>
  <c r="C579" i="13"/>
  <c r="B579" i="13"/>
  <c r="A579" i="13"/>
  <c r="W578" i="13"/>
  <c r="U578" i="13"/>
  <c r="D578" i="13"/>
  <c r="C578" i="13"/>
  <c r="B578" i="13"/>
  <c r="A578" i="13"/>
  <c r="W577" i="13"/>
  <c r="U577" i="13"/>
  <c r="D577" i="13"/>
  <c r="K577" i="13" s="1"/>
  <c r="C577" i="13"/>
  <c r="B577" i="13"/>
  <c r="A577" i="13"/>
  <c r="W576" i="13"/>
  <c r="U576" i="13"/>
  <c r="D576" i="13"/>
  <c r="G576" i="13" s="1"/>
  <c r="C576" i="13"/>
  <c r="B576" i="13"/>
  <c r="A576" i="13"/>
  <c r="W575" i="13"/>
  <c r="U575" i="13"/>
  <c r="D575" i="13"/>
  <c r="C575" i="13"/>
  <c r="B575" i="13"/>
  <c r="A575" i="13"/>
  <c r="W574" i="13"/>
  <c r="U574" i="13"/>
  <c r="D574" i="13"/>
  <c r="Q574" i="13" s="1"/>
  <c r="C574" i="13"/>
  <c r="B574" i="13"/>
  <c r="A574" i="13"/>
  <c r="W573" i="13"/>
  <c r="U573" i="13"/>
  <c r="D573" i="13"/>
  <c r="C573" i="13"/>
  <c r="B573" i="13"/>
  <c r="A573" i="13"/>
  <c r="W572" i="13"/>
  <c r="U572" i="13"/>
  <c r="D572" i="13"/>
  <c r="C572" i="13"/>
  <c r="B572" i="13"/>
  <c r="A572" i="13"/>
  <c r="W571" i="13"/>
  <c r="U571" i="13"/>
  <c r="D571" i="13"/>
  <c r="Q571" i="13" s="1"/>
  <c r="C571" i="13"/>
  <c r="B571" i="13"/>
  <c r="A571" i="13"/>
  <c r="W570" i="13"/>
  <c r="U570" i="13"/>
  <c r="D570" i="13"/>
  <c r="Q570" i="13" s="1"/>
  <c r="C570" i="13"/>
  <c r="B570" i="13"/>
  <c r="A570" i="13"/>
  <c r="W569" i="13"/>
  <c r="U569" i="13"/>
  <c r="D569" i="13"/>
  <c r="C569" i="13"/>
  <c r="B569" i="13"/>
  <c r="A569" i="13"/>
  <c r="W568" i="13"/>
  <c r="U568" i="13"/>
  <c r="D568" i="13"/>
  <c r="E568" i="13" s="1"/>
  <c r="C568" i="13"/>
  <c r="B568" i="13"/>
  <c r="A568" i="13"/>
  <c r="W567" i="13"/>
  <c r="U567" i="13"/>
  <c r="D567" i="13"/>
  <c r="C567" i="13"/>
  <c r="B567" i="13"/>
  <c r="A567" i="13"/>
  <c r="W566" i="13"/>
  <c r="U566" i="13"/>
  <c r="D566" i="13"/>
  <c r="Q566" i="13" s="1"/>
  <c r="C566" i="13"/>
  <c r="B566" i="13"/>
  <c r="A566" i="13"/>
  <c r="W565" i="13"/>
  <c r="U565" i="13"/>
  <c r="D565" i="13"/>
  <c r="G565" i="13" s="1"/>
  <c r="C565" i="13"/>
  <c r="B565" i="13"/>
  <c r="A565" i="13"/>
  <c r="W564" i="13"/>
  <c r="U564" i="13"/>
  <c r="D564" i="13"/>
  <c r="C564" i="13"/>
  <c r="B564" i="13"/>
  <c r="A564" i="13"/>
  <c r="W563" i="13"/>
  <c r="U563" i="13"/>
  <c r="D563" i="13"/>
  <c r="C563" i="13"/>
  <c r="B563" i="13"/>
  <c r="A563" i="13"/>
  <c r="W562" i="13"/>
  <c r="U562" i="13"/>
  <c r="D562" i="13"/>
  <c r="C562" i="13"/>
  <c r="B562" i="13"/>
  <c r="A562" i="13"/>
  <c r="W561" i="13"/>
  <c r="U561" i="13"/>
  <c r="D561" i="13"/>
  <c r="M561" i="13" s="1"/>
  <c r="C561" i="13"/>
  <c r="B561" i="13"/>
  <c r="A561" i="13"/>
  <c r="W560" i="13"/>
  <c r="U560" i="13"/>
  <c r="D560" i="13"/>
  <c r="C560" i="13"/>
  <c r="B560" i="13"/>
  <c r="A560" i="13"/>
  <c r="W559" i="13"/>
  <c r="U559" i="13"/>
  <c r="D559" i="13"/>
  <c r="C559" i="13"/>
  <c r="B559" i="13"/>
  <c r="A559" i="13"/>
  <c r="W558" i="13"/>
  <c r="U558" i="13"/>
  <c r="D558" i="13"/>
  <c r="Q558" i="13" s="1"/>
  <c r="C558" i="13"/>
  <c r="B558" i="13"/>
  <c r="A558" i="13"/>
  <c r="W557" i="13"/>
  <c r="U557" i="13"/>
  <c r="D557" i="13"/>
  <c r="Q557" i="13" s="1"/>
  <c r="C557" i="13"/>
  <c r="B557" i="13"/>
  <c r="A557" i="13"/>
  <c r="W556" i="13"/>
  <c r="U556" i="13"/>
  <c r="D556" i="13"/>
  <c r="M556" i="13" s="1"/>
  <c r="C556" i="13"/>
  <c r="B556" i="13"/>
  <c r="A556" i="13"/>
  <c r="W555" i="13"/>
  <c r="U555" i="13"/>
  <c r="D555" i="13"/>
  <c r="Q555" i="13" s="1"/>
  <c r="C555" i="13"/>
  <c r="B555" i="13"/>
  <c r="A555" i="13"/>
  <c r="W554" i="13"/>
  <c r="U554" i="13"/>
  <c r="D554" i="13"/>
  <c r="C554" i="13"/>
  <c r="B554" i="13"/>
  <c r="A554" i="13"/>
  <c r="W553" i="13"/>
  <c r="U553" i="13"/>
  <c r="D553" i="13"/>
  <c r="C553" i="13"/>
  <c r="B553" i="13"/>
  <c r="A553" i="13"/>
  <c r="W552" i="13"/>
  <c r="U552" i="13"/>
  <c r="D552" i="13"/>
  <c r="E552" i="13" s="1"/>
  <c r="C552" i="13"/>
  <c r="B552" i="13"/>
  <c r="A552" i="13"/>
  <c r="W551" i="13"/>
  <c r="U551" i="13"/>
  <c r="D551" i="13"/>
  <c r="Q551" i="13" s="1"/>
  <c r="C551" i="13"/>
  <c r="B551" i="13"/>
  <c r="A551" i="13"/>
  <c r="W550" i="13"/>
  <c r="U550" i="13"/>
  <c r="D550" i="13"/>
  <c r="Q550" i="13" s="1"/>
  <c r="C550" i="13"/>
  <c r="B550" i="13"/>
  <c r="A550" i="13"/>
  <c r="W549" i="13"/>
  <c r="U549" i="13"/>
  <c r="D549" i="13"/>
  <c r="K549" i="13" s="1"/>
  <c r="C549" i="13"/>
  <c r="B549" i="13"/>
  <c r="A549" i="13"/>
  <c r="W548" i="13"/>
  <c r="U548" i="13"/>
  <c r="D548" i="13"/>
  <c r="K548" i="13" s="1"/>
  <c r="C548" i="13"/>
  <c r="B548" i="13"/>
  <c r="A548" i="13"/>
  <c r="W547" i="13"/>
  <c r="U547" i="13"/>
  <c r="D547" i="13"/>
  <c r="C547" i="13"/>
  <c r="B547" i="13"/>
  <c r="A547" i="13"/>
  <c r="W546" i="13"/>
  <c r="U546" i="13"/>
  <c r="D546" i="13"/>
  <c r="C546" i="13"/>
  <c r="B546" i="13"/>
  <c r="A546" i="13"/>
  <c r="W545" i="13"/>
  <c r="U545" i="13"/>
  <c r="D545" i="13"/>
  <c r="Q545" i="13" s="1"/>
  <c r="C545" i="13"/>
  <c r="B545" i="13"/>
  <c r="A545" i="13"/>
  <c r="W544" i="13"/>
  <c r="U544" i="13"/>
  <c r="D544" i="13"/>
  <c r="C544" i="13"/>
  <c r="B544" i="13"/>
  <c r="A544" i="13"/>
  <c r="W543" i="13"/>
  <c r="U543" i="13"/>
  <c r="D543" i="13"/>
  <c r="C543" i="13"/>
  <c r="B543" i="13"/>
  <c r="A543" i="13"/>
  <c r="W542" i="13"/>
  <c r="U542" i="13"/>
  <c r="D542" i="13"/>
  <c r="Q542" i="13" s="1"/>
  <c r="C542" i="13"/>
  <c r="B542" i="13"/>
  <c r="A542" i="13"/>
  <c r="W541" i="13"/>
  <c r="U541" i="13"/>
  <c r="D541" i="13"/>
  <c r="C541" i="13"/>
  <c r="B541" i="13"/>
  <c r="A541" i="13"/>
  <c r="W540" i="13"/>
  <c r="U540" i="13"/>
  <c r="D540" i="13"/>
  <c r="I540" i="13" s="1"/>
  <c r="C540" i="13"/>
  <c r="B540" i="13"/>
  <c r="A540" i="13"/>
  <c r="W539" i="13"/>
  <c r="U539" i="13"/>
  <c r="D539" i="13"/>
  <c r="Q539" i="13" s="1"/>
  <c r="C539" i="13"/>
  <c r="B539" i="13"/>
  <c r="A539" i="13"/>
  <c r="W538" i="13"/>
  <c r="U538" i="13"/>
  <c r="D538" i="13"/>
  <c r="Q538" i="13" s="1"/>
  <c r="C538" i="13"/>
  <c r="B538" i="13"/>
  <c r="A538" i="13"/>
  <c r="W537" i="13"/>
  <c r="U537" i="13"/>
  <c r="D537" i="13"/>
  <c r="C537" i="13"/>
  <c r="B537" i="13"/>
  <c r="A537" i="13"/>
  <c r="W536" i="13"/>
  <c r="U536" i="13"/>
  <c r="D536" i="13"/>
  <c r="E536" i="13" s="1"/>
  <c r="C536" i="13"/>
  <c r="B536" i="13"/>
  <c r="A536" i="13"/>
  <c r="W535" i="13"/>
  <c r="U535" i="13"/>
  <c r="D535" i="13"/>
  <c r="C535" i="13"/>
  <c r="B535" i="13"/>
  <c r="A535" i="13"/>
  <c r="W534" i="13"/>
  <c r="U534" i="13"/>
  <c r="D534" i="13"/>
  <c r="Q534" i="13" s="1"/>
  <c r="C534" i="13"/>
  <c r="B534" i="13"/>
  <c r="A534" i="13"/>
  <c r="W533" i="13"/>
  <c r="U533" i="13"/>
  <c r="D533" i="13"/>
  <c r="C533" i="13"/>
  <c r="B533" i="13"/>
  <c r="A533" i="13"/>
  <c r="W532" i="13"/>
  <c r="U532" i="13"/>
  <c r="D532" i="13"/>
  <c r="C532" i="13"/>
  <c r="B532" i="13"/>
  <c r="A532" i="13"/>
  <c r="W531" i="13"/>
  <c r="U531" i="13"/>
  <c r="D531" i="13"/>
  <c r="Q531" i="13" s="1"/>
  <c r="C531" i="13"/>
  <c r="B531" i="13"/>
  <c r="A531" i="13"/>
  <c r="W530" i="13"/>
  <c r="U530" i="13"/>
  <c r="D530" i="13"/>
  <c r="C530" i="13"/>
  <c r="B530" i="13"/>
  <c r="A530" i="13"/>
  <c r="W529" i="13"/>
  <c r="U529" i="13"/>
  <c r="D529" i="13"/>
  <c r="I529" i="13" s="1"/>
  <c r="C529" i="13"/>
  <c r="B529" i="13"/>
  <c r="A529" i="13"/>
  <c r="W528" i="13"/>
  <c r="U528" i="13"/>
  <c r="D528" i="13"/>
  <c r="K528" i="13" s="1"/>
  <c r="C528" i="13"/>
  <c r="B528" i="13"/>
  <c r="A528" i="13"/>
  <c r="W527" i="13"/>
  <c r="U527" i="13"/>
  <c r="D527" i="13"/>
  <c r="Q527" i="13" s="1"/>
  <c r="C527" i="13"/>
  <c r="B527" i="13"/>
  <c r="A527" i="13"/>
  <c r="W526" i="13"/>
  <c r="U526" i="13"/>
  <c r="D526" i="13"/>
  <c r="Q526" i="13" s="1"/>
  <c r="C526" i="13"/>
  <c r="B526" i="13"/>
  <c r="A526" i="13"/>
  <c r="W525" i="13"/>
  <c r="U525" i="13"/>
  <c r="D525" i="13"/>
  <c r="I525" i="13" s="1"/>
  <c r="C525" i="13"/>
  <c r="B525" i="13"/>
  <c r="A525" i="13"/>
  <c r="W524" i="13"/>
  <c r="U524" i="13"/>
  <c r="D524" i="13"/>
  <c r="M524" i="13" s="1"/>
  <c r="C524" i="13"/>
  <c r="B524" i="13"/>
  <c r="A524" i="13"/>
  <c r="W523" i="13"/>
  <c r="U523" i="13"/>
  <c r="D523" i="13"/>
  <c r="E523" i="13" s="1"/>
  <c r="C523" i="13"/>
  <c r="B523" i="13"/>
  <c r="A523" i="13"/>
  <c r="W522" i="13"/>
  <c r="U522" i="13"/>
  <c r="D522" i="13"/>
  <c r="Q522" i="13" s="1"/>
  <c r="C522" i="13"/>
  <c r="B522" i="13"/>
  <c r="A522" i="13"/>
  <c r="W521" i="13"/>
  <c r="U521" i="13"/>
  <c r="D521" i="13"/>
  <c r="I521" i="13" s="1"/>
  <c r="C521" i="13"/>
  <c r="B521" i="13"/>
  <c r="A521" i="13"/>
  <c r="W520" i="13"/>
  <c r="U520" i="13"/>
  <c r="D520" i="13"/>
  <c r="C520" i="13"/>
  <c r="B520" i="13"/>
  <c r="A520" i="13"/>
  <c r="W519" i="13"/>
  <c r="U519" i="13"/>
  <c r="D519" i="13"/>
  <c r="G519" i="13" s="1"/>
  <c r="C519" i="13"/>
  <c r="B519" i="13"/>
  <c r="A519" i="13"/>
  <c r="W518" i="13"/>
  <c r="U518" i="13"/>
  <c r="D518" i="13"/>
  <c r="Q518" i="13" s="1"/>
  <c r="C518" i="13"/>
  <c r="B518" i="13"/>
  <c r="A518" i="13"/>
  <c r="W517" i="13"/>
  <c r="U517" i="13"/>
  <c r="D517" i="13"/>
  <c r="C517" i="13"/>
  <c r="B517" i="13"/>
  <c r="A517" i="13"/>
  <c r="W516" i="13"/>
  <c r="U516" i="13"/>
  <c r="D516" i="13"/>
  <c r="C516" i="13"/>
  <c r="B516" i="13"/>
  <c r="A516" i="13"/>
  <c r="W515" i="13"/>
  <c r="U515" i="13"/>
  <c r="D515" i="13"/>
  <c r="Q515" i="13" s="1"/>
  <c r="C515" i="13"/>
  <c r="B515" i="13"/>
  <c r="A515" i="13"/>
  <c r="W514" i="13"/>
  <c r="U514" i="13"/>
  <c r="D514" i="13"/>
  <c r="C514" i="13"/>
  <c r="B514" i="13"/>
  <c r="A514" i="13"/>
  <c r="W513" i="13"/>
  <c r="U513" i="13"/>
  <c r="D513" i="13"/>
  <c r="Q513" i="13" s="1"/>
  <c r="C513" i="13"/>
  <c r="B513" i="13"/>
  <c r="A513" i="13"/>
  <c r="W512" i="13"/>
  <c r="U512" i="13"/>
  <c r="D512" i="13"/>
  <c r="C512" i="13"/>
  <c r="B512" i="13"/>
  <c r="A512" i="13"/>
  <c r="W511" i="13"/>
  <c r="U511" i="13"/>
  <c r="D511" i="13"/>
  <c r="E511" i="13" s="1"/>
  <c r="C511" i="13"/>
  <c r="B511" i="13"/>
  <c r="A511" i="13"/>
  <c r="W510" i="13"/>
  <c r="U510" i="13"/>
  <c r="D510" i="13"/>
  <c r="C510" i="13"/>
  <c r="B510" i="13"/>
  <c r="A510" i="13"/>
  <c r="W509" i="13"/>
  <c r="U509" i="13"/>
  <c r="D509" i="13"/>
  <c r="C509" i="13"/>
  <c r="B509" i="13"/>
  <c r="A509" i="13"/>
  <c r="W508" i="13"/>
  <c r="U508" i="13"/>
  <c r="D508" i="13"/>
  <c r="C508" i="13"/>
  <c r="B508" i="13"/>
  <c r="A508" i="13"/>
  <c r="W507" i="13"/>
  <c r="U507" i="13"/>
  <c r="D507" i="13"/>
  <c r="G507" i="13" s="1"/>
  <c r="C507" i="13"/>
  <c r="B507" i="13"/>
  <c r="A507" i="13"/>
  <c r="W506" i="13"/>
  <c r="U506" i="13"/>
  <c r="D506" i="13"/>
  <c r="C506" i="13"/>
  <c r="B506" i="13"/>
  <c r="A506" i="13"/>
  <c r="W505" i="13"/>
  <c r="U505" i="13"/>
  <c r="D505" i="13"/>
  <c r="K505" i="13" s="1"/>
  <c r="C505" i="13"/>
  <c r="B505" i="13"/>
  <c r="A505" i="13"/>
  <c r="W504" i="13"/>
  <c r="U504" i="13"/>
  <c r="D504" i="13"/>
  <c r="C504" i="13"/>
  <c r="B504" i="13"/>
  <c r="A504" i="13"/>
  <c r="W503" i="13"/>
  <c r="U503" i="13"/>
  <c r="D503" i="13"/>
  <c r="C503" i="13"/>
  <c r="B503" i="13"/>
  <c r="A503" i="13"/>
  <c r="W502" i="13"/>
  <c r="U502" i="13"/>
  <c r="D502" i="13"/>
  <c r="C502" i="13"/>
  <c r="B502" i="13"/>
  <c r="A502" i="13"/>
  <c r="W501" i="13"/>
  <c r="U501" i="13"/>
  <c r="D501" i="13"/>
  <c r="K501" i="13" s="1"/>
  <c r="C501" i="13"/>
  <c r="B501" i="13"/>
  <c r="A501" i="13"/>
  <c r="W500" i="13"/>
  <c r="U500" i="13"/>
  <c r="D500" i="13"/>
  <c r="E500" i="13" s="1"/>
  <c r="C500" i="13"/>
  <c r="B500" i="13"/>
  <c r="A500" i="13"/>
  <c r="W499" i="13"/>
  <c r="U499" i="13"/>
  <c r="D499" i="13"/>
  <c r="Q499" i="13" s="1"/>
  <c r="C499" i="13"/>
  <c r="B499" i="13"/>
  <c r="A499" i="13"/>
  <c r="W498" i="13"/>
  <c r="U498" i="13"/>
  <c r="D498" i="13"/>
  <c r="C498" i="13"/>
  <c r="B498" i="13"/>
  <c r="A498" i="13"/>
  <c r="W497" i="13"/>
  <c r="U497" i="13"/>
  <c r="D497" i="13"/>
  <c r="Q497" i="13" s="1"/>
  <c r="C497" i="13"/>
  <c r="B497" i="13"/>
  <c r="A497" i="13"/>
  <c r="W496" i="13"/>
  <c r="U496" i="13"/>
  <c r="D496" i="13"/>
  <c r="G496" i="13" s="1"/>
  <c r="C496" i="13"/>
  <c r="B496" i="13"/>
  <c r="A496" i="13"/>
  <c r="W495" i="13"/>
  <c r="U495" i="13"/>
  <c r="D495" i="13"/>
  <c r="C495" i="13"/>
  <c r="B495" i="13"/>
  <c r="A495" i="13"/>
  <c r="W494" i="13"/>
  <c r="U494" i="13"/>
  <c r="D494" i="13"/>
  <c r="Q494" i="13" s="1"/>
  <c r="C494" i="13"/>
  <c r="B494" i="13"/>
  <c r="A494" i="13"/>
  <c r="W493" i="13"/>
  <c r="U493" i="13"/>
  <c r="D493" i="13"/>
  <c r="G493" i="13" s="1"/>
  <c r="C493" i="13"/>
  <c r="B493" i="13"/>
  <c r="A493" i="13"/>
  <c r="W492" i="13"/>
  <c r="U492" i="13"/>
  <c r="D492" i="13"/>
  <c r="K492" i="13" s="1"/>
  <c r="C492" i="13"/>
  <c r="B492" i="13"/>
  <c r="A492" i="13"/>
  <c r="W491" i="13"/>
  <c r="U491" i="13"/>
  <c r="D491" i="13"/>
  <c r="G491" i="13" s="1"/>
  <c r="C491" i="13"/>
  <c r="B491" i="13"/>
  <c r="A491" i="13"/>
  <c r="W490" i="13"/>
  <c r="U490" i="13"/>
  <c r="D490" i="13"/>
  <c r="C490" i="13"/>
  <c r="B490" i="13"/>
  <c r="A490" i="13"/>
  <c r="W489" i="13"/>
  <c r="U489" i="13"/>
  <c r="D489" i="13"/>
  <c r="I489" i="13" s="1"/>
  <c r="C489" i="13"/>
  <c r="B489" i="13"/>
  <c r="A489" i="13"/>
  <c r="W488" i="13"/>
  <c r="U488" i="13"/>
  <c r="D488" i="13"/>
  <c r="M488" i="13" s="1"/>
  <c r="C488" i="13"/>
  <c r="B488" i="13"/>
  <c r="A488" i="13"/>
  <c r="W487" i="13"/>
  <c r="U487" i="13"/>
  <c r="D487" i="13"/>
  <c r="C487" i="13"/>
  <c r="B487" i="13"/>
  <c r="A487" i="13"/>
  <c r="W486" i="13"/>
  <c r="U486" i="13"/>
  <c r="D486" i="13"/>
  <c r="Q486" i="13" s="1"/>
  <c r="C486" i="13"/>
  <c r="B486" i="13"/>
  <c r="A486" i="13"/>
  <c r="W485" i="13"/>
  <c r="U485" i="13"/>
  <c r="D485" i="13"/>
  <c r="C485" i="13"/>
  <c r="B485" i="13"/>
  <c r="A485" i="13"/>
  <c r="W484" i="13"/>
  <c r="U484" i="13"/>
  <c r="D484" i="13"/>
  <c r="K484" i="13" s="1"/>
  <c r="C484" i="13"/>
  <c r="B484" i="13"/>
  <c r="A484" i="13"/>
  <c r="W483" i="13"/>
  <c r="U483" i="13"/>
  <c r="D483" i="13"/>
  <c r="C483" i="13"/>
  <c r="B483" i="13"/>
  <c r="A483" i="13"/>
  <c r="W482" i="13"/>
  <c r="U482" i="13"/>
  <c r="D482" i="13"/>
  <c r="C482" i="13"/>
  <c r="B482" i="13"/>
  <c r="A482" i="13"/>
  <c r="W481" i="13"/>
  <c r="U481" i="13"/>
  <c r="D481" i="13"/>
  <c r="C481" i="13"/>
  <c r="B481" i="13"/>
  <c r="A481" i="13"/>
  <c r="W480" i="13"/>
  <c r="U480" i="13"/>
  <c r="D480" i="13"/>
  <c r="C480" i="13"/>
  <c r="B480" i="13"/>
  <c r="A480" i="13"/>
  <c r="W479" i="13"/>
  <c r="U479" i="13"/>
  <c r="D479" i="13"/>
  <c r="E479" i="13" s="1"/>
  <c r="C479" i="13"/>
  <c r="B479" i="13"/>
  <c r="A479" i="13"/>
  <c r="W478" i="13"/>
  <c r="U478" i="13"/>
  <c r="D478" i="13"/>
  <c r="Q478" i="13" s="1"/>
  <c r="C478" i="13"/>
  <c r="B478" i="13"/>
  <c r="A478" i="13"/>
  <c r="W477" i="13"/>
  <c r="U477" i="13"/>
  <c r="D477" i="13"/>
  <c r="C477" i="13"/>
  <c r="B477" i="13"/>
  <c r="A477" i="13"/>
  <c r="W476" i="13"/>
  <c r="U476" i="13"/>
  <c r="D476" i="13"/>
  <c r="E476" i="13" s="1"/>
  <c r="C476" i="13"/>
  <c r="B476" i="13"/>
  <c r="A476" i="13"/>
  <c r="W475" i="13"/>
  <c r="U475" i="13"/>
  <c r="D475" i="13"/>
  <c r="Q475" i="13" s="1"/>
  <c r="C475" i="13"/>
  <c r="B475" i="13"/>
  <c r="A475" i="13"/>
  <c r="W474" i="13"/>
  <c r="U474" i="13"/>
  <c r="D474" i="13"/>
  <c r="C474" i="13"/>
  <c r="B474" i="13"/>
  <c r="A474" i="13"/>
  <c r="W473" i="13"/>
  <c r="U473" i="13"/>
  <c r="D473" i="13"/>
  <c r="K473" i="13" s="1"/>
  <c r="C473" i="13"/>
  <c r="B473" i="13"/>
  <c r="A473" i="13"/>
  <c r="W472" i="13"/>
  <c r="U472" i="13"/>
  <c r="D472" i="13"/>
  <c r="E472" i="13" s="1"/>
  <c r="C472" i="13"/>
  <c r="B472" i="13"/>
  <c r="A472" i="13"/>
  <c r="W471" i="13"/>
  <c r="U471" i="13"/>
  <c r="D471" i="13"/>
  <c r="C471" i="13"/>
  <c r="B471" i="13"/>
  <c r="A471" i="13"/>
  <c r="W470" i="13"/>
  <c r="U470" i="13"/>
  <c r="D470" i="13"/>
  <c r="C470" i="13"/>
  <c r="B470" i="13"/>
  <c r="A470" i="13"/>
  <c r="W469" i="13"/>
  <c r="U469" i="13"/>
  <c r="D469" i="13"/>
  <c r="I469" i="13" s="1"/>
  <c r="C469" i="13"/>
  <c r="B469" i="13"/>
  <c r="A469" i="13"/>
  <c r="W468" i="13"/>
  <c r="U468" i="13"/>
  <c r="D468" i="13"/>
  <c r="E468" i="13" s="1"/>
  <c r="C468" i="13"/>
  <c r="B468" i="13"/>
  <c r="A468" i="13"/>
  <c r="W467" i="13"/>
  <c r="U467" i="13"/>
  <c r="D467" i="13"/>
  <c r="K467" i="13" s="1"/>
  <c r="C467" i="13"/>
  <c r="B467" i="13"/>
  <c r="A467" i="13"/>
  <c r="W466" i="13"/>
  <c r="U466" i="13"/>
  <c r="D466" i="13"/>
  <c r="C466" i="13"/>
  <c r="B466" i="13"/>
  <c r="A466" i="13"/>
  <c r="W465" i="13"/>
  <c r="U465" i="13"/>
  <c r="D465" i="13"/>
  <c r="Q465" i="13" s="1"/>
  <c r="C465" i="13"/>
  <c r="B465" i="13"/>
  <c r="A465" i="13"/>
  <c r="W464" i="13"/>
  <c r="U464" i="13"/>
  <c r="D464" i="13"/>
  <c r="E464" i="13" s="1"/>
  <c r="C464" i="13"/>
  <c r="B464" i="13"/>
  <c r="A464" i="13"/>
  <c r="W463" i="13"/>
  <c r="U463" i="13"/>
  <c r="D463" i="13"/>
  <c r="M463" i="13" s="1"/>
  <c r="C463" i="13"/>
  <c r="B463" i="13"/>
  <c r="A463" i="13"/>
  <c r="W462" i="13"/>
  <c r="U462" i="13"/>
  <c r="D462" i="13"/>
  <c r="E462" i="13" s="1"/>
  <c r="C462" i="13"/>
  <c r="B462" i="13"/>
  <c r="A462" i="13"/>
  <c r="W461" i="13"/>
  <c r="U461" i="13"/>
  <c r="D461" i="13"/>
  <c r="C461" i="13"/>
  <c r="B461" i="13"/>
  <c r="A461" i="13"/>
  <c r="W460" i="13"/>
  <c r="U460" i="13"/>
  <c r="D460" i="13"/>
  <c r="C460" i="13"/>
  <c r="B460" i="13"/>
  <c r="A460" i="13"/>
  <c r="W459" i="13"/>
  <c r="U459" i="13"/>
  <c r="D459" i="13"/>
  <c r="C459" i="13"/>
  <c r="B459" i="13"/>
  <c r="A459" i="13"/>
  <c r="W458" i="13"/>
  <c r="U458" i="13"/>
  <c r="D458" i="13"/>
  <c r="G458" i="13" s="1"/>
  <c r="C458" i="13"/>
  <c r="B458" i="13"/>
  <c r="A458" i="13"/>
  <c r="W457" i="13"/>
  <c r="U457" i="13"/>
  <c r="D457" i="13"/>
  <c r="M457" i="13" s="1"/>
  <c r="C457" i="13"/>
  <c r="B457" i="13"/>
  <c r="A457" i="13"/>
  <c r="W456" i="13"/>
  <c r="U456" i="13"/>
  <c r="D456" i="13"/>
  <c r="E456" i="13" s="1"/>
  <c r="C456" i="13"/>
  <c r="B456" i="13"/>
  <c r="A456" i="13"/>
  <c r="W455" i="13"/>
  <c r="U455" i="13"/>
  <c r="D455" i="13"/>
  <c r="M455" i="13" s="1"/>
  <c r="C455" i="13"/>
  <c r="B455" i="13"/>
  <c r="A455" i="13"/>
  <c r="W454" i="13"/>
  <c r="U454" i="13"/>
  <c r="D454" i="13"/>
  <c r="E454" i="13" s="1"/>
  <c r="C454" i="13"/>
  <c r="B454" i="13"/>
  <c r="A454" i="13"/>
  <c r="W453" i="13"/>
  <c r="U453" i="13"/>
  <c r="D453" i="13"/>
  <c r="E453" i="13" s="1"/>
  <c r="C453" i="13"/>
  <c r="B453" i="13"/>
  <c r="A453" i="13"/>
  <c r="W452" i="13"/>
  <c r="U452" i="13"/>
  <c r="D452" i="13"/>
  <c r="C452" i="13"/>
  <c r="B452" i="13"/>
  <c r="A452" i="13"/>
  <c r="W451" i="13"/>
  <c r="U451" i="13"/>
  <c r="D451" i="13"/>
  <c r="M451" i="13" s="1"/>
  <c r="C451" i="13"/>
  <c r="B451" i="13"/>
  <c r="A451" i="13"/>
  <c r="W450" i="13"/>
  <c r="U450" i="13"/>
  <c r="D450" i="13"/>
  <c r="C450" i="13"/>
  <c r="B450" i="13"/>
  <c r="A450" i="13"/>
  <c r="W449" i="13"/>
  <c r="U449" i="13"/>
  <c r="D449" i="13"/>
  <c r="C449" i="13"/>
  <c r="B449" i="13"/>
  <c r="A449" i="13"/>
  <c r="W448" i="13"/>
  <c r="U448" i="13"/>
  <c r="D448" i="13"/>
  <c r="C448" i="13"/>
  <c r="B448" i="13"/>
  <c r="A448" i="13"/>
  <c r="W447" i="13"/>
  <c r="U447" i="13"/>
  <c r="D447" i="13"/>
  <c r="M447" i="13" s="1"/>
  <c r="C447" i="13"/>
  <c r="B447" i="13"/>
  <c r="A447" i="13"/>
  <c r="W446" i="13"/>
  <c r="U446" i="13"/>
  <c r="D446" i="13"/>
  <c r="E446" i="13" s="1"/>
  <c r="C446" i="13"/>
  <c r="B446" i="13"/>
  <c r="A446" i="13"/>
  <c r="W445" i="13"/>
  <c r="U445" i="13"/>
  <c r="D445" i="13"/>
  <c r="E445" i="13" s="1"/>
  <c r="C445" i="13"/>
  <c r="B445" i="13"/>
  <c r="A445" i="13"/>
  <c r="W444" i="13"/>
  <c r="U444" i="13"/>
  <c r="D444" i="13"/>
  <c r="C444" i="13"/>
  <c r="B444" i="13"/>
  <c r="A444" i="13"/>
  <c r="W443" i="13"/>
  <c r="U443" i="13"/>
  <c r="D443" i="13"/>
  <c r="M443" i="13" s="1"/>
  <c r="C443" i="13"/>
  <c r="B443" i="13"/>
  <c r="A443" i="13"/>
  <c r="W442" i="13"/>
  <c r="U442" i="13"/>
  <c r="D442" i="13"/>
  <c r="E442" i="13" s="1"/>
  <c r="C442" i="13"/>
  <c r="B442" i="13"/>
  <c r="A442" i="13"/>
  <c r="W441" i="13"/>
  <c r="U441" i="13"/>
  <c r="D441" i="13"/>
  <c r="C441" i="13"/>
  <c r="B441" i="13"/>
  <c r="A441" i="13"/>
  <c r="W440" i="13"/>
  <c r="U440" i="13"/>
  <c r="D440" i="13"/>
  <c r="E440" i="13" s="1"/>
  <c r="C440" i="13"/>
  <c r="B440" i="13"/>
  <c r="A440" i="13"/>
  <c r="W439" i="13"/>
  <c r="U439" i="13"/>
  <c r="D439" i="13"/>
  <c r="M439" i="13" s="1"/>
  <c r="C439" i="13"/>
  <c r="B439" i="13"/>
  <c r="A439" i="13"/>
  <c r="W438" i="13"/>
  <c r="U438" i="13"/>
  <c r="D438" i="13"/>
  <c r="C438" i="13"/>
  <c r="B438" i="13"/>
  <c r="A438" i="13"/>
  <c r="W437" i="13"/>
  <c r="U437" i="13"/>
  <c r="D437" i="13"/>
  <c r="E437" i="13" s="1"/>
  <c r="C437" i="13"/>
  <c r="B437" i="13"/>
  <c r="A437" i="13"/>
  <c r="W436" i="13"/>
  <c r="U436" i="13"/>
  <c r="D436" i="13"/>
  <c r="E436" i="13" s="1"/>
  <c r="C436" i="13"/>
  <c r="B436" i="13"/>
  <c r="A436" i="13"/>
  <c r="W435" i="13"/>
  <c r="U435" i="13"/>
  <c r="D435" i="13"/>
  <c r="C435" i="13"/>
  <c r="B435" i="13"/>
  <c r="A435" i="13"/>
  <c r="W434" i="13"/>
  <c r="U434" i="13"/>
  <c r="D434" i="13"/>
  <c r="E434" i="13" s="1"/>
  <c r="C434" i="13"/>
  <c r="B434" i="13"/>
  <c r="A434" i="13"/>
  <c r="W433" i="13"/>
  <c r="U433" i="13"/>
  <c r="D433" i="13"/>
  <c r="E433" i="13" s="1"/>
  <c r="C433" i="13"/>
  <c r="B433" i="13"/>
  <c r="A433" i="13"/>
  <c r="W432" i="13"/>
  <c r="U432" i="13"/>
  <c r="D432" i="13"/>
  <c r="E432" i="13" s="1"/>
  <c r="C432" i="13"/>
  <c r="B432" i="13"/>
  <c r="A432" i="13"/>
  <c r="W431" i="13"/>
  <c r="U431" i="13"/>
  <c r="D431" i="13"/>
  <c r="C431" i="13"/>
  <c r="B431" i="13"/>
  <c r="A431" i="13"/>
  <c r="W430" i="13"/>
  <c r="U430" i="13"/>
  <c r="D430" i="13"/>
  <c r="C430" i="13"/>
  <c r="B430" i="13"/>
  <c r="A430" i="13"/>
  <c r="W429" i="13"/>
  <c r="U429" i="13"/>
  <c r="D429" i="13"/>
  <c r="C429" i="13"/>
  <c r="B429" i="13"/>
  <c r="A429" i="13"/>
  <c r="W428" i="13"/>
  <c r="U428" i="13"/>
  <c r="D428" i="13"/>
  <c r="E428" i="13" s="1"/>
  <c r="C428" i="13"/>
  <c r="B428" i="13"/>
  <c r="A428" i="13"/>
  <c r="W427" i="13"/>
  <c r="U427" i="13"/>
  <c r="D427" i="13"/>
  <c r="M427" i="13" s="1"/>
  <c r="C427" i="13"/>
  <c r="B427" i="13"/>
  <c r="A427" i="13"/>
  <c r="W426" i="13"/>
  <c r="U426" i="13"/>
  <c r="D426" i="13"/>
  <c r="E426" i="13" s="1"/>
  <c r="C426" i="13"/>
  <c r="B426" i="13"/>
  <c r="A426" i="13"/>
  <c r="W425" i="13"/>
  <c r="U425" i="13"/>
  <c r="D425" i="13"/>
  <c r="C425" i="13"/>
  <c r="B425" i="13"/>
  <c r="A425" i="13"/>
  <c r="W424" i="13"/>
  <c r="U424" i="13"/>
  <c r="D424" i="13"/>
  <c r="C424" i="13"/>
  <c r="B424" i="13"/>
  <c r="A424" i="13"/>
  <c r="W423" i="13"/>
  <c r="U423" i="13"/>
  <c r="D423" i="13"/>
  <c r="M423" i="13" s="1"/>
  <c r="C423" i="13"/>
  <c r="B423" i="13"/>
  <c r="A423" i="13"/>
  <c r="W422" i="13"/>
  <c r="U422" i="13"/>
  <c r="D422" i="13"/>
  <c r="C422" i="13"/>
  <c r="B422" i="13"/>
  <c r="A422" i="13"/>
  <c r="W421" i="13"/>
  <c r="U421" i="13"/>
  <c r="D421" i="13"/>
  <c r="C421" i="13"/>
  <c r="B421" i="13"/>
  <c r="A421" i="13"/>
  <c r="W420" i="13"/>
  <c r="U420" i="13"/>
  <c r="D420" i="13"/>
  <c r="E420" i="13" s="1"/>
  <c r="C420" i="13"/>
  <c r="B420" i="13"/>
  <c r="A420" i="13"/>
  <c r="W419" i="13"/>
  <c r="U419" i="13"/>
  <c r="D419" i="13"/>
  <c r="M419" i="13" s="1"/>
  <c r="C419" i="13"/>
  <c r="B419" i="13"/>
  <c r="A419" i="13"/>
  <c r="W418" i="13"/>
  <c r="U418" i="13"/>
  <c r="D418" i="13"/>
  <c r="E418" i="13" s="1"/>
  <c r="C418" i="13"/>
  <c r="B418" i="13"/>
  <c r="A418" i="13"/>
  <c r="W417" i="13"/>
  <c r="U417" i="13"/>
  <c r="D417" i="13"/>
  <c r="E417" i="13" s="1"/>
  <c r="C417" i="13"/>
  <c r="B417" i="13"/>
  <c r="A417" i="13"/>
  <c r="W416" i="13"/>
  <c r="U416" i="13"/>
  <c r="D416" i="13"/>
  <c r="C416" i="13"/>
  <c r="B416" i="13"/>
  <c r="A416" i="13"/>
  <c r="W415" i="13"/>
  <c r="U415" i="13"/>
  <c r="D415" i="13"/>
  <c r="C415" i="13"/>
  <c r="B415" i="13"/>
  <c r="A415" i="13"/>
  <c r="W414" i="13"/>
  <c r="U414" i="13"/>
  <c r="D414" i="13"/>
  <c r="E414" i="13" s="1"/>
  <c r="C414" i="13"/>
  <c r="B414" i="13"/>
  <c r="A414" i="13"/>
  <c r="W413" i="13"/>
  <c r="U413" i="13"/>
  <c r="D413" i="13"/>
  <c r="E413" i="13" s="1"/>
  <c r="C413" i="13"/>
  <c r="B413" i="13"/>
  <c r="A413" i="13"/>
  <c r="W412" i="13"/>
  <c r="U412" i="13"/>
  <c r="D412" i="13"/>
  <c r="E412" i="13" s="1"/>
  <c r="C412" i="13"/>
  <c r="B412" i="13"/>
  <c r="A412" i="13"/>
  <c r="W411" i="13"/>
  <c r="U411" i="13"/>
  <c r="D411" i="13"/>
  <c r="M411" i="13" s="1"/>
  <c r="C411" i="13"/>
  <c r="B411" i="13"/>
  <c r="A411" i="13"/>
  <c r="W410" i="13"/>
  <c r="U410" i="13"/>
  <c r="D410" i="13"/>
  <c r="E410" i="13" s="1"/>
  <c r="C410" i="13"/>
  <c r="B410" i="13"/>
  <c r="A410" i="13"/>
  <c r="W409" i="13"/>
  <c r="U409" i="13"/>
  <c r="D409" i="13"/>
  <c r="E409" i="13" s="1"/>
  <c r="C409" i="13"/>
  <c r="B409" i="13"/>
  <c r="A409" i="13"/>
  <c r="W408" i="13"/>
  <c r="U408" i="13"/>
  <c r="D408" i="13"/>
  <c r="C408" i="13"/>
  <c r="B408" i="13"/>
  <c r="A408" i="13"/>
  <c r="W407" i="13"/>
  <c r="U407" i="13"/>
  <c r="D407" i="13"/>
  <c r="C407" i="13"/>
  <c r="B407" i="13"/>
  <c r="A407" i="13"/>
  <c r="W406" i="13"/>
  <c r="U406" i="13"/>
  <c r="D406" i="13"/>
  <c r="E406" i="13" s="1"/>
  <c r="C406" i="13"/>
  <c r="B406" i="13"/>
  <c r="A406" i="13"/>
  <c r="W405" i="13"/>
  <c r="U405" i="13"/>
  <c r="D405" i="13"/>
  <c r="E405" i="13" s="1"/>
  <c r="C405" i="13"/>
  <c r="B405" i="13"/>
  <c r="A405" i="13"/>
  <c r="W404" i="13"/>
  <c r="U404" i="13"/>
  <c r="D404" i="13"/>
  <c r="E404" i="13" s="1"/>
  <c r="C404" i="13"/>
  <c r="B404" i="13"/>
  <c r="A404" i="13"/>
  <c r="W403" i="13"/>
  <c r="U403" i="13"/>
  <c r="D403" i="13"/>
  <c r="M403" i="13" s="1"/>
  <c r="C403" i="13"/>
  <c r="B403" i="13"/>
  <c r="A403" i="13"/>
  <c r="W402" i="13"/>
  <c r="U402" i="13"/>
  <c r="D402" i="13"/>
  <c r="C402" i="13"/>
  <c r="B402" i="13"/>
  <c r="A402" i="13"/>
  <c r="W401" i="13"/>
  <c r="U401" i="13"/>
  <c r="D401" i="13"/>
  <c r="C401" i="13"/>
  <c r="B401" i="13"/>
  <c r="A401" i="13"/>
  <c r="W400" i="13"/>
  <c r="U400" i="13"/>
  <c r="D400" i="13"/>
  <c r="E400" i="13" s="1"/>
  <c r="C400" i="13"/>
  <c r="B400" i="13"/>
  <c r="A400" i="13"/>
  <c r="W399" i="13"/>
  <c r="U399" i="13"/>
  <c r="D399" i="13"/>
  <c r="M399" i="13" s="1"/>
  <c r="C399" i="13"/>
  <c r="B399" i="13"/>
  <c r="A399" i="13"/>
  <c r="W398" i="13"/>
  <c r="U398" i="13"/>
  <c r="D398" i="13"/>
  <c r="E398" i="13" s="1"/>
  <c r="C398" i="13"/>
  <c r="B398" i="13"/>
  <c r="A398" i="13"/>
  <c r="W397" i="13"/>
  <c r="U397" i="13"/>
  <c r="D397" i="13"/>
  <c r="E397" i="13" s="1"/>
  <c r="C397" i="13"/>
  <c r="B397" i="13"/>
  <c r="A397" i="13"/>
  <c r="W396" i="13"/>
  <c r="U396" i="13"/>
  <c r="D396" i="13"/>
  <c r="E396" i="13" s="1"/>
  <c r="C396" i="13"/>
  <c r="B396" i="13"/>
  <c r="A396" i="13"/>
  <c r="W395" i="13"/>
  <c r="U395" i="13"/>
  <c r="D395" i="13"/>
  <c r="C395" i="13"/>
  <c r="B395" i="13"/>
  <c r="A395" i="13"/>
  <c r="W394" i="13"/>
  <c r="U394" i="13"/>
  <c r="D394" i="13"/>
  <c r="E394" i="13" s="1"/>
  <c r="C394" i="13"/>
  <c r="B394" i="13"/>
  <c r="A394" i="13"/>
  <c r="W393" i="13"/>
  <c r="U393" i="13"/>
  <c r="D393" i="13"/>
  <c r="Q393" i="13" s="1"/>
  <c r="C393" i="13"/>
  <c r="B393" i="13"/>
  <c r="A393" i="13"/>
  <c r="W392" i="13"/>
  <c r="U392" i="13"/>
  <c r="D392" i="13"/>
  <c r="E392" i="13" s="1"/>
  <c r="C392" i="13"/>
  <c r="B392" i="13"/>
  <c r="A392" i="13"/>
  <c r="W391" i="13"/>
  <c r="U391" i="13"/>
  <c r="D391" i="13"/>
  <c r="M391" i="13" s="1"/>
  <c r="C391" i="13"/>
  <c r="B391" i="13"/>
  <c r="A391" i="13"/>
  <c r="W390" i="13"/>
  <c r="U390" i="13"/>
  <c r="D390" i="13"/>
  <c r="E390" i="13" s="1"/>
  <c r="C390" i="13"/>
  <c r="B390" i="13"/>
  <c r="A390" i="13"/>
  <c r="W389" i="13"/>
  <c r="U389" i="13"/>
  <c r="D389" i="13"/>
  <c r="C389" i="13"/>
  <c r="B389" i="13"/>
  <c r="A389" i="13"/>
  <c r="W388" i="13"/>
  <c r="U388" i="13"/>
  <c r="D388" i="13"/>
  <c r="C388" i="13"/>
  <c r="B388" i="13"/>
  <c r="A388" i="13"/>
  <c r="W387" i="13"/>
  <c r="U387" i="13"/>
  <c r="D387" i="13"/>
  <c r="M387" i="13" s="1"/>
  <c r="C387" i="13"/>
  <c r="B387" i="13"/>
  <c r="A387" i="13"/>
  <c r="W386" i="13"/>
  <c r="U386" i="13"/>
  <c r="D386" i="13"/>
  <c r="E386" i="13" s="1"/>
  <c r="C386" i="13"/>
  <c r="B386" i="13"/>
  <c r="A386" i="13"/>
  <c r="W385" i="13"/>
  <c r="U385" i="13"/>
  <c r="D385" i="13"/>
  <c r="C385" i="13"/>
  <c r="B385" i="13"/>
  <c r="A385" i="13"/>
  <c r="W384" i="13"/>
  <c r="U384" i="13"/>
  <c r="D384" i="13"/>
  <c r="C384" i="13"/>
  <c r="B384" i="13"/>
  <c r="A384" i="13"/>
  <c r="W383" i="13"/>
  <c r="U383" i="13"/>
  <c r="D383" i="13"/>
  <c r="M383" i="13" s="1"/>
  <c r="C383" i="13"/>
  <c r="B383" i="13"/>
  <c r="A383" i="13"/>
  <c r="W382" i="13"/>
  <c r="U382" i="13"/>
  <c r="D382" i="13"/>
  <c r="E382" i="13" s="1"/>
  <c r="C382" i="13"/>
  <c r="B382" i="13"/>
  <c r="A382" i="13"/>
  <c r="W381" i="13"/>
  <c r="U381" i="13"/>
  <c r="D381" i="13"/>
  <c r="C381" i="13"/>
  <c r="B381" i="13"/>
  <c r="A381" i="13"/>
  <c r="W380" i="13"/>
  <c r="U380" i="13"/>
  <c r="D380" i="13"/>
  <c r="C380" i="13"/>
  <c r="B380" i="13"/>
  <c r="A380" i="13"/>
  <c r="W379" i="13"/>
  <c r="U379" i="13"/>
  <c r="D379" i="13"/>
  <c r="M379" i="13" s="1"/>
  <c r="C379" i="13"/>
  <c r="B379" i="13"/>
  <c r="A379" i="13"/>
  <c r="W378" i="13"/>
  <c r="U378" i="13"/>
  <c r="D378" i="13"/>
  <c r="E378" i="13" s="1"/>
  <c r="C378" i="13"/>
  <c r="B378" i="13"/>
  <c r="A378" i="13"/>
  <c r="W377" i="13"/>
  <c r="U377" i="13"/>
  <c r="D377" i="13"/>
  <c r="C377" i="13"/>
  <c r="B377" i="13"/>
  <c r="A377" i="13"/>
  <c r="W376" i="13"/>
  <c r="U376" i="13"/>
  <c r="D376" i="13"/>
  <c r="C376" i="13"/>
  <c r="B376" i="13"/>
  <c r="A376" i="13"/>
  <c r="W375" i="13"/>
  <c r="U375" i="13"/>
  <c r="D375" i="13"/>
  <c r="M375" i="13" s="1"/>
  <c r="C375" i="13"/>
  <c r="B375" i="13"/>
  <c r="A375" i="13"/>
  <c r="W374" i="13"/>
  <c r="U374" i="13"/>
  <c r="D374" i="13"/>
  <c r="C374" i="13"/>
  <c r="B374" i="13"/>
  <c r="A374" i="13"/>
  <c r="W373" i="13"/>
  <c r="U373" i="13"/>
  <c r="D373" i="13"/>
  <c r="C373" i="13"/>
  <c r="B373" i="13"/>
  <c r="A373" i="13"/>
  <c r="W372" i="13"/>
  <c r="U372" i="13"/>
  <c r="D372" i="13"/>
  <c r="C372" i="13"/>
  <c r="B372" i="13"/>
  <c r="A372" i="13"/>
  <c r="W371" i="13"/>
  <c r="U371" i="13"/>
  <c r="D371" i="13"/>
  <c r="M371" i="13" s="1"/>
  <c r="C371" i="13"/>
  <c r="B371" i="13"/>
  <c r="A371" i="13"/>
  <c r="W370" i="13"/>
  <c r="U370" i="13"/>
  <c r="D370" i="13"/>
  <c r="C370" i="13"/>
  <c r="B370" i="13"/>
  <c r="A370" i="13"/>
  <c r="W369" i="13"/>
  <c r="U369" i="13"/>
  <c r="D369" i="13"/>
  <c r="G369" i="13" s="1"/>
  <c r="C369" i="13"/>
  <c r="B369" i="13"/>
  <c r="A369" i="13"/>
  <c r="W368" i="13"/>
  <c r="U368" i="13"/>
  <c r="D368" i="13"/>
  <c r="C368" i="13"/>
  <c r="B368" i="13"/>
  <c r="A368" i="13"/>
  <c r="W367" i="13"/>
  <c r="U367" i="13"/>
  <c r="D367" i="13"/>
  <c r="C367" i="13"/>
  <c r="B367" i="13"/>
  <c r="A367" i="13"/>
  <c r="W366" i="13"/>
  <c r="U366" i="13"/>
  <c r="D366" i="13"/>
  <c r="C366" i="13"/>
  <c r="B366" i="13"/>
  <c r="A366" i="13"/>
  <c r="W365" i="13"/>
  <c r="U365" i="13"/>
  <c r="D365" i="13"/>
  <c r="C365" i="13"/>
  <c r="B365" i="13"/>
  <c r="A365" i="13"/>
  <c r="W364" i="13"/>
  <c r="U364" i="13"/>
  <c r="D364" i="13"/>
  <c r="C364" i="13"/>
  <c r="B364" i="13"/>
  <c r="A364" i="13"/>
  <c r="W363" i="13"/>
  <c r="U363" i="13"/>
  <c r="D363" i="13"/>
  <c r="M363" i="13" s="1"/>
  <c r="C363" i="13"/>
  <c r="B363" i="13"/>
  <c r="A363" i="13"/>
  <c r="W362" i="13"/>
  <c r="U362" i="13"/>
  <c r="D362" i="13"/>
  <c r="C362" i="13"/>
  <c r="B362" i="13"/>
  <c r="A362" i="13"/>
  <c r="W361" i="13"/>
  <c r="U361" i="13"/>
  <c r="D361" i="13"/>
  <c r="C361" i="13"/>
  <c r="B361" i="13"/>
  <c r="A361" i="13"/>
  <c r="W360" i="13"/>
  <c r="U360" i="13"/>
  <c r="D360" i="13"/>
  <c r="C360" i="13"/>
  <c r="B360" i="13"/>
  <c r="A360" i="13"/>
  <c r="W359" i="13"/>
  <c r="U359" i="13"/>
  <c r="D359" i="13"/>
  <c r="M359" i="13" s="1"/>
  <c r="C359" i="13"/>
  <c r="B359" i="13"/>
  <c r="A359" i="13"/>
  <c r="W358" i="13"/>
  <c r="U358" i="13"/>
  <c r="D358" i="13"/>
  <c r="I358" i="13" s="1"/>
  <c r="C358" i="13"/>
  <c r="B358" i="13"/>
  <c r="A358" i="13"/>
  <c r="W357" i="13"/>
  <c r="U357" i="13"/>
  <c r="D357" i="13"/>
  <c r="E357" i="13" s="1"/>
  <c r="C357" i="13"/>
  <c r="B357" i="13"/>
  <c r="A357" i="13"/>
  <c r="W356" i="13"/>
  <c r="U356" i="13"/>
  <c r="D356" i="13"/>
  <c r="E356" i="13" s="1"/>
  <c r="C356" i="13"/>
  <c r="B356" i="13"/>
  <c r="A356" i="13"/>
  <c r="W355" i="13"/>
  <c r="U355" i="13"/>
  <c r="D355" i="13"/>
  <c r="M355" i="13" s="1"/>
  <c r="C355" i="13"/>
  <c r="B355" i="13"/>
  <c r="A355" i="13"/>
  <c r="W354" i="13"/>
  <c r="U354" i="13"/>
  <c r="D354" i="13"/>
  <c r="I354" i="13" s="1"/>
  <c r="C354" i="13"/>
  <c r="B354" i="13"/>
  <c r="A354" i="13"/>
  <c r="W353" i="13"/>
  <c r="U353" i="13"/>
  <c r="D353" i="13"/>
  <c r="Q353" i="13" s="1"/>
  <c r="C353" i="13"/>
  <c r="B353" i="13"/>
  <c r="A353" i="13"/>
  <c r="W352" i="13"/>
  <c r="U352" i="13"/>
  <c r="D352" i="13"/>
  <c r="C352" i="13"/>
  <c r="B352" i="13"/>
  <c r="A352" i="13"/>
  <c r="W351" i="13"/>
  <c r="U351" i="13"/>
  <c r="D351" i="13"/>
  <c r="M351" i="13" s="1"/>
  <c r="C351" i="13"/>
  <c r="B351" i="13"/>
  <c r="A351" i="13"/>
  <c r="W350" i="13"/>
  <c r="U350" i="13"/>
  <c r="D350" i="13"/>
  <c r="I350" i="13" s="1"/>
  <c r="C350" i="13"/>
  <c r="B350" i="13"/>
  <c r="A350" i="13"/>
  <c r="W349" i="13"/>
  <c r="U349" i="13"/>
  <c r="D349" i="13"/>
  <c r="Q349" i="13" s="1"/>
  <c r="C349" i="13"/>
  <c r="B349" i="13"/>
  <c r="A349" i="13"/>
  <c r="W348" i="13"/>
  <c r="U348" i="13"/>
  <c r="D348" i="13"/>
  <c r="C348" i="13"/>
  <c r="B348" i="13"/>
  <c r="A348" i="13"/>
  <c r="W347" i="13"/>
  <c r="U347" i="13"/>
  <c r="D347" i="13"/>
  <c r="M347" i="13" s="1"/>
  <c r="C347" i="13"/>
  <c r="B347" i="13"/>
  <c r="A347" i="13"/>
  <c r="W346" i="13"/>
  <c r="U346" i="13"/>
  <c r="D346" i="13"/>
  <c r="I346" i="13" s="1"/>
  <c r="C346" i="13"/>
  <c r="B346" i="13"/>
  <c r="A346" i="13"/>
  <c r="W345" i="13"/>
  <c r="U345" i="13"/>
  <c r="D345" i="13"/>
  <c r="C345" i="13"/>
  <c r="B345" i="13"/>
  <c r="A345" i="13"/>
  <c r="W344" i="13"/>
  <c r="U344" i="13"/>
  <c r="D344" i="13"/>
  <c r="E344" i="13" s="1"/>
  <c r="C344" i="13"/>
  <c r="B344" i="13"/>
  <c r="A344" i="13"/>
  <c r="W343" i="13"/>
  <c r="U343" i="13"/>
  <c r="D343" i="13"/>
  <c r="M343" i="13" s="1"/>
  <c r="C343" i="13"/>
  <c r="B343" i="13"/>
  <c r="A343" i="13"/>
  <c r="W342" i="13"/>
  <c r="U342" i="13"/>
  <c r="D342" i="13"/>
  <c r="I342" i="13" s="1"/>
  <c r="C342" i="13"/>
  <c r="B342" i="13"/>
  <c r="A342" i="13"/>
  <c r="W341" i="13"/>
  <c r="U341" i="13"/>
  <c r="D341" i="13"/>
  <c r="E341" i="13" s="1"/>
  <c r="C341" i="13"/>
  <c r="B341" i="13"/>
  <c r="A341" i="13"/>
  <c r="W340" i="13"/>
  <c r="U340" i="13"/>
  <c r="D340" i="13"/>
  <c r="C340" i="13"/>
  <c r="B340" i="13"/>
  <c r="A340" i="13"/>
  <c r="W339" i="13"/>
  <c r="U339" i="13"/>
  <c r="D339" i="13"/>
  <c r="C339" i="13"/>
  <c r="B339" i="13"/>
  <c r="A339" i="13"/>
  <c r="W338" i="13"/>
  <c r="U338" i="13"/>
  <c r="D338" i="13"/>
  <c r="C338" i="13"/>
  <c r="B338" i="13"/>
  <c r="A338" i="13"/>
  <c r="W337" i="13"/>
  <c r="U337" i="13"/>
  <c r="D337" i="13"/>
  <c r="C337" i="13"/>
  <c r="B337" i="13"/>
  <c r="A337" i="13"/>
  <c r="W336" i="13"/>
  <c r="U336" i="13"/>
  <c r="D336" i="13"/>
  <c r="C336" i="13"/>
  <c r="B336" i="13"/>
  <c r="A336" i="13"/>
  <c r="W335" i="13"/>
  <c r="U335" i="13"/>
  <c r="D335" i="13"/>
  <c r="M335" i="13" s="1"/>
  <c r="C335" i="13"/>
  <c r="B335" i="13"/>
  <c r="A335" i="13"/>
  <c r="W334" i="13"/>
  <c r="U334" i="13"/>
  <c r="D334" i="13"/>
  <c r="I334" i="13" s="1"/>
  <c r="C334" i="13"/>
  <c r="B334" i="13"/>
  <c r="A334" i="13"/>
  <c r="W333" i="13"/>
  <c r="U333" i="13"/>
  <c r="D333" i="13"/>
  <c r="E333" i="13" s="1"/>
  <c r="C333" i="13"/>
  <c r="B333" i="13"/>
  <c r="A333" i="13"/>
  <c r="W332" i="13"/>
  <c r="U332" i="13"/>
  <c r="D332" i="13"/>
  <c r="E332" i="13" s="1"/>
  <c r="C332" i="13"/>
  <c r="B332" i="13"/>
  <c r="A332" i="13"/>
  <c r="W331" i="13"/>
  <c r="U331" i="13"/>
  <c r="D331" i="13"/>
  <c r="M331" i="13" s="1"/>
  <c r="C331" i="13"/>
  <c r="B331" i="13"/>
  <c r="A331" i="13"/>
  <c r="W330" i="13"/>
  <c r="U330" i="13"/>
  <c r="D330" i="13"/>
  <c r="I330" i="13" s="1"/>
  <c r="C330" i="13"/>
  <c r="B330" i="13"/>
  <c r="A330" i="13"/>
  <c r="W329" i="13"/>
  <c r="U329" i="13"/>
  <c r="D329" i="13"/>
  <c r="E329" i="13" s="1"/>
  <c r="C329" i="13"/>
  <c r="B329" i="13"/>
  <c r="A329" i="13"/>
  <c r="W328" i="13"/>
  <c r="U328" i="13"/>
  <c r="D328" i="13"/>
  <c r="C328" i="13"/>
  <c r="B328" i="13"/>
  <c r="A328" i="13"/>
  <c r="W327" i="13"/>
  <c r="U327" i="13"/>
  <c r="D327" i="13"/>
  <c r="Q327" i="13" s="1"/>
  <c r="C327" i="13"/>
  <c r="B327" i="13"/>
  <c r="A327" i="13"/>
  <c r="W326" i="13"/>
  <c r="U326" i="13"/>
  <c r="D326" i="13"/>
  <c r="C326" i="13"/>
  <c r="B326" i="13"/>
  <c r="A326" i="13"/>
  <c r="W325" i="13"/>
  <c r="U325" i="13"/>
  <c r="D325" i="13"/>
  <c r="E325" i="13" s="1"/>
  <c r="C325" i="13"/>
  <c r="B325" i="13"/>
  <c r="A325" i="13"/>
  <c r="W324" i="13"/>
  <c r="U324" i="13"/>
  <c r="D324" i="13"/>
  <c r="E324" i="13" s="1"/>
  <c r="C324" i="13"/>
  <c r="B324" i="13"/>
  <c r="A324" i="13"/>
  <c r="W323" i="13"/>
  <c r="U323" i="13"/>
  <c r="D323" i="13"/>
  <c r="Q323" i="13" s="1"/>
  <c r="C323" i="13"/>
  <c r="B323" i="13"/>
  <c r="A323" i="13"/>
  <c r="W322" i="13"/>
  <c r="U322" i="13"/>
  <c r="D322" i="13"/>
  <c r="I322" i="13" s="1"/>
  <c r="C322" i="13"/>
  <c r="B322" i="13"/>
  <c r="A322" i="13"/>
  <c r="W321" i="13"/>
  <c r="U321" i="13"/>
  <c r="D321" i="13"/>
  <c r="C321" i="13"/>
  <c r="B321" i="13"/>
  <c r="A321" i="13"/>
  <c r="W320" i="13"/>
  <c r="U320" i="13"/>
  <c r="D320" i="13"/>
  <c r="C320" i="13"/>
  <c r="B320" i="13"/>
  <c r="A320" i="13"/>
  <c r="W319" i="13"/>
  <c r="U319" i="13"/>
  <c r="D319" i="13"/>
  <c r="C319" i="13"/>
  <c r="B319" i="13"/>
  <c r="A319" i="13"/>
  <c r="W318" i="13"/>
  <c r="U318" i="13"/>
  <c r="D318" i="13"/>
  <c r="M318" i="13" s="1"/>
  <c r="C318" i="13"/>
  <c r="B318" i="13"/>
  <c r="A318" i="13"/>
  <c r="W317" i="13"/>
  <c r="U317" i="13"/>
  <c r="D317" i="13"/>
  <c r="C317" i="13"/>
  <c r="B317" i="13"/>
  <c r="A317" i="13"/>
  <c r="W316" i="13"/>
  <c r="U316" i="13"/>
  <c r="D316" i="13"/>
  <c r="Q316" i="13" s="1"/>
  <c r="C316" i="13"/>
  <c r="B316" i="13"/>
  <c r="A316" i="13"/>
  <c r="W315" i="13"/>
  <c r="U315" i="13"/>
  <c r="D315" i="13"/>
  <c r="I315" i="13" s="1"/>
  <c r="C315" i="13"/>
  <c r="B315" i="13"/>
  <c r="A315" i="13"/>
  <c r="W314" i="13"/>
  <c r="U314" i="13"/>
  <c r="D314" i="13"/>
  <c r="E314" i="13" s="1"/>
  <c r="C314" i="13"/>
  <c r="B314" i="13"/>
  <c r="A314" i="13"/>
  <c r="W313" i="13"/>
  <c r="U313" i="13"/>
  <c r="D313" i="13"/>
  <c r="I313" i="13" s="1"/>
  <c r="C313" i="13"/>
  <c r="B313" i="13"/>
  <c r="A313" i="13"/>
  <c r="W312" i="13"/>
  <c r="U312" i="13"/>
  <c r="D312" i="13"/>
  <c r="C312" i="13"/>
  <c r="B312" i="13"/>
  <c r="A312" i="13"/>
  <c r="W311" i="13"/>
  <c r="U311" i="13"/>
  <c r="D311" i="13"/>
  <c r="E311" i="13" s="1"/>
  <c r="C311" i="13"/>
  <c r="B311" i="13"/>
  <c r="A311" i="13"/>
  <c r="W310" i="13"/>
  <c r="U310" i="13"/>
  <c r="D310" i="13"/>
  <c r="C310" i="13"/>
  <c r="B310" i="13"/>
  <c r="A310" i="13"/>
  <c r="W309" i="13"/>
  <c r="U309" i="13"/>
  <c r="D309" i="13"/>
  <c r="C309" i="13"/>
  <c r="B309" i="13"/>
  <c r="A309" i="13"/>
  <c r="W308" i="13"/>
  <c r="U308" i="13"/>
  <c r="D308" i="13"/>
  <c r="I308" i="13" s="1"/>
  <c r="C308" i="13"/>
  <c r="B308" i="13"/>
  <c r="A308" i="13"/>
  <c r="W307" i="13"/>
  <c r="U307" i="13"/>
  <c r="D307" i="13"/>
  <c r="C307" i="13"/>
  <c r="B307" i="13"/>
  <c r="A307" i="13"/>
  <c r="W306" i="13"/>
  <c r="U306" i="13"/>
  <c r="D306" i="13"/>
  <c r="M306" i="13" s="1"/>
  <c r="C306" i="13"/>
  <c r="B306" i="13"/>
  <c r="A306" i="13"/>
  <c r="W305" i="13"/>
  <c r="U305" i="13"/>
  <c r="D305" i="13"/>
  <c r="C305" i="13"/>
  <c r="B305" i="13"/>
  <c r="A305" i="13"/>
  <c r="W304" i="13"/>
  <c r="U304" i="13"/>
  <c r="D304" i="13"/>
  <c r="E304" i="13" s="1"/>
  <c r="C304" i="13"/>
  <c r="B304" i="13"/>
  <c r="A304" i="13"/>
  <c r="W303" i="13"/>
  <c r="U303" i="13"/>
  <c r="D303" i="13"/>
  <c r="E303" i="13" s="1"/>
  <c r="C303" i="13"/>
  <c r="B303" i="13"/>
  <c r="A303" i="13"/>
  <c r="W302" i="13"/>
  <c r="U302" i="13"/>
  <c r="D302" i="13"/>
  <c r="C302" i="13"/>
  <c r="B302" i="13"/>
  <c r="A302" i="13"/>
  <c r="W301" i="13"/>
  <c r="U301" i="13"/>
  <c r="D301" i="13"/>
  <c r="I301" i="13" s="1"/>
  <c r="C301" i="13"/>
  <c r="B301" i="13"/>
  <c r="A301" i="13"/>
  <c r="W300" i="13"/>
  <c r="U300" i="13"/>
  <c r="D300" i="13"/>
  <c r="C300" i="13"/>
  <c r="B300" i="13"/>
  <c r="A300" i="13"/>
  <c r="W299" i="13"/>
  <c r="U299" i="13"/>
  <c r="D299" i="13"/>
  <c r="C299" i="13"/>
  <c r="B299" i="13"/>
  <c r="A299" i="13"/>
  <c r="W298" i="13"/>
  <c r="U298" i="13"/>
  <c r="D298" i="13"/>
  <c r="M298" i="13" s="1"/>
  <c r="C298" i="13"/>
  <c r="B298" i="13"/>
  <c r="A298" i="13"/>
  <c r="W297" i="13"/>
  <c r="U297" i="13"/>
  <c r="D297" i="13"/>
  <c r="I297" i="13" s="1"/>
  <c r="C297" i="13"/>
  <c r="B297" i="13"/>
  <c r="A297" i="13"/>
  <c r="W296" i="13"/>
  <c r="U296" i="13"/>
  <c r="D296" i="13"/>
  <c r="E296" i="13" s="1"/>
  <c r="C296" i="13"/>
  <c r="B296" i="13"/>
  <c r="A296" i="13"/>
  <c r="W295" i="13"/>
  <c r="U295" i="13"/>
  <c r="D295" i="13"/>
  <c r="C295" i="13"/>
  <c r="B295" i="13"/>
  <c r="A295" i="13"/>
  <c r="W294" i="13"/>
  <c r="U294" i="13"/>
  <c r="D294" i="13"/>
  <c r="M294" i="13" s="1"/>
  <c r="C294" i="13"/>
  <c r="B294" i="13"/>
  <c r="A294" i="13"/>
  <c r="W293" i="13"/>
  <c r="U293" i="13"/>
  <c r="D293" i="13"/>
  <c r="C293" i="13"/>
  <c r="B293" i="13"/>
  <c r="A293" i="13"/>
  <c r="W292" i="13"/>
  <c r="U292" i="13"/>
  <c r="D292" i="13"/>
  <c r="E292" i="13" s="1"/>
  <c r="C292" i="13"/>
  <c r="B292" i="13"/>
  <c r="A292" i="13"/>
  <c r="W291" i="13"/>
  <c r="U291" i="13"/>
  <c r="D291" i="13"/>
  <c r="C291" i="13"/>
  <c r="B291" i="13"/>
  <c r="A291" i="13"/>
  <c r="W290" i="13"/>
  <c r="U290" i="13"/>
  <c r="D290" i="13"/>
  <c r="M290" i="13" s="1"/>
  <c r="C290" i="13"/>
  <c r="B290" i="13"/>
  <c r="A290" i="13"/>
  <c r="W289" i="13"/>
  <c r="U289" i="13"/>
  <c r="D289" i="13"/>
  <c r="I289" i="13" s="1"/>
  <c r="C289" i="13"/>
  <c r="B289" i="13"/>
  <c r="A289" i="13"/>
  <c r="W288" i="13"/>
  <c r="U288" i="13"/>
  <c r="D288" i="13"/>
  <c r="C288" i="13"/>
  <c r="B288" i="13"/>
  <c r="A288" i="13"/>
  <c r="W287" i="13"/>
  <c r="U287" i="13"/>
  <c r="D287" i="13"/>
  <c r="E287" i="13" s="1"/>
  <c r="C287" i="13"/>
  <c r="B287" i="13"/>
  <c r="A287" i="13"/>
  <c r="W286" i="13"/>
  <c r="U286" i="13"/>
  <c r="D286" i="13"/>
  <c r="M286" i="13" s="1"/>
  <c r="C286" i="13"/>
  <c r="B286" i="13"/>
  <c r="A286" i="13"/>
  <c r="W285" i="13"/>
  <c r="U285" i="13"/>
  <c r="D285" i="13"/>
  <c r="I285" i="13" s="1"/>
  <c r="C285" i="13"/>
  <c r="B285" i="13"/>
  <c r="A285" i="13"/>
  <c r="W284" i="13"/>
  <c r="U284" i="13"/>
  <c r="D284" i="13"/>
  <c r="C284" i="13"/>
  <c r="B284" i="13"/>
  <c r="A284" i="13"/>
  <c r="W283" i="13"/>
  <c r="U283" i="13"/>
  <c r="D283" i="13"/>
  <c r="E283" i="13" s="1"/>
  <c r="C283" i="13"/>
  <c r="B283" i="13"/>
  <c r="A283" i="13"/>
  <c r="W282" i="13"/>
  <c r="U282" i="13"/>
  <c r="D282" i="13"/>
  <c r="M282" i="13" s="1"/>
  <c r="C282" i="13"/>
  <c r="B282" i="13"/>
  <c r="A282" i="13"/>
  <c r="W281" i="13"/>
  <c r="U281" i="13"/>
  <c r="D281" i="13"/>
  <c r="I281" i="13" s="1"/>
  <c r="C281" i="13"/>
  <c r="B281" i="13"/>
  <c r="A281" i="13"/>
  <c r="W280" i="13"/>
  <c r="U280" i="13"/>
  <c r="D280" i="13"/>
  <c r="E280" i="13" s="1"/>
  <c r="C280" i="13"/>
  <c r="B280" i="13"/>
  <c r="A280" i="13"/>
  <c r="W279" i="13"/>
  <c r="U279" i="13"/>
  <c r="D279" i="13"/>
  <c r="E279" i="13" s="1"/>
  <c r="C279" i="13"/>
  <c r="B279" i="13"/>
  <c r="A279" i="13"/>
  <c r="W278" i="13"/>
  <c r="U278" i="13"/>
  <c r="D278" i="13"/>
  <c r="C278" i="13"/>
  <c r="B278" i="13"/>
  <c r="A278" i="13"/>
  <c r="W277" i="13"/>
  <c r="U277" i="13"/>
  <c r="D277" i="13"/>
  <c r="I277" i="13" s="1"/>
  <c r="C277" i="13"/>
  <c r="B277" i="13"/>
  <c r="A277" i="13"/>
  <c r="W276" i="13"/>
  <c r="U276" i="13"/>
  <c r="D276" i="13"/>
  <c r="C276" i="13"/>
  <c r="B276" i="13"/>
  <c r="A276" i="13"/>
  <c r="W275" i="13"/>
  <c r="U275" i="13"/>
  <c r="D275" i="13"/>
  <c r="C275" i="13"/>
  <c r="B275" i="13"/>
  <c r="A275" i="13"/>
  <c r="W274" i="13"/>
  <c r="U274" i="13"/>
  <c r="D274" i="13"/>
  <c r="M274" i="13" s="1"/>
  <c r="C274" i="13"/>
  <c r="B274" i="13"/>
  <c r="A274" i="13"/>
  <c r="W273" i="13"/>
  <c r="U273" i="13"/>
  <c r="D273" i="13"/>
  <c r="I273" i="13" s="1"/>
  <c r="C273" i="13"/>
  <c r="B273" i="13"/>
  <c r="A273" i="13"/>
  <c r="W272" i="13"/>
  <c r="U272" i="13"/>
  <c r="D272" i="13"/>
  <c r="E272" i="13" s="1"/>
  <c r="C272" i="13"/>
  <c r="B272" i="13"/>
  <c r="A272" i="13"/>
  <c r="W271" i="13"/>
  <c r="U271" i="13"/>
  <c r="D271" i="13"/>
  <c r="E271" i="13" s="1"/>
  <c r="C271" i="13"/>
  <c r="B271" i="13"/>
  <c r="A271" i="13"/>
  <c r="W270" i="13"/>
  <c r="U270" i="13"/>
  <c r="D270" i="13"/>
  <c r="M270" i="13" s="1"/>
  <c r="C270" i="13"/>
  <c r="B270" i="13"/>
  <c r="A270" i="13"/>
  <c r="W269" i="13"/>
  <c r="U269" i="13"/>
  <c r="D269" i="13"/>
  <c r="I269" i="13" s="1"/>
  <c r="C269" i="13"/>
  <c r="B269" i="13"/>
  <c r="A269" i="13"/>
  <c r="W268" i="13"/>
  <c r="U268" i="13"/>
  <c r="D268" i="13"/>
  <c r="E268" i="13" s="1"/>
  <c r="C268" i="13"/>
  <c r="B268" i="13"/>
  <c r="A268" i="13"/>
  <c r="W267" i="13"/>
  <c r="U267" i="13"/>
  <c r="D267" i="13"/>
  <c r="C267" i="13"/>
  <c r="B267" i="13"/>
  <c r="A267" i="13"/>
  <c r="W266" i="13"/>
  <c r="U266" i="13"/>
  <c r="D266" i="13"/>
  <c r="M266" i="13" s="1"/>
  <c r="C266" i="13"/>
  <c r="B266" i="13"/>
  <c r="A266" i="13"/>
  <c r="W265" i="13"/>
  <c r="U265" i="13"/>
  <c r="D265" i="13"/>
  <c r="I265" i="13" s="1"/>
  <c r="C265" i="13"/>
  <c r="B265" i="13"/>
  <c r="A265" i="13"/>
  <c r="W264" i="13"/>
  <c r="U264" i="13"/>
  <c r="D264" i="13"/>
  <c r="C264" i="13"/>
  <c r="B264" i="13"/>
  <c r="A264" i="13"/>
  <c r="W263" i="13"/>
  <c r="U263" i="13"/>
  <c r="D263" i="13"/>
  <c r="E263" i="13" s="1"/>
  <c r="C263" i="13"/>
  <c r="B263" i="13"/>
  <c r="A263" i="13"/>
  <c r="W262" i="13"/>
  <c r="U262" i="13"/>
  <c r="D262" i="13"/>
  <c r="M262" i="13" s="1"/>
  <c r="C262" i="13"/>
  <c r="B262" i="13"/>
  <c r="A262" i="13"/>
  <c r="W261" i="13"/>
  <c r="U261" i="13"/>
  <c r="D261" i="13"/>
  <c r="I261" i="13" s="1"/>
  <c r="C261" i="13"/>
  <c r="B261" i="13"/>
  <c r="A261" i="13"/>
  <c r="W260" i="13"/>
  <c r="U260" i="13"/>
  <c r="D260" i="13"/>
  <c r="E260" i="13" s="1"/>
  <c r="C260" i="13"/>
  <c r="B260" i="13"/>
  <c r="A260" i="13"/>
  <c r="W259" i="13"/>
  <c r="U259" i="13"/>
  <c r="D259" i="13"/>
  <c r="C259" i="13"/>
  <c r="B259" i="13"/>
  <c r="A259" i="13"/>
  <c r="W258" i="13"/>
  <c r="U258" i="13"/>
  <c r="D258" i="13"/>
  <c r="M258" i="13" s="1"/>
  <c r="C258" i="13"/>
  <c r="B258" i="13"/>
  <c r="A258" i="13"/>
  <c r="W257" i="13"/>
  <c r="U257" i="13"/>
  <c r="D257" i="13"/>
  <c r="I257" i="13" s="1"/>
  <c r="C257" i="13"/>
  <c r="B257" i="13"/>
  <c r="A257" i="13"/>
  <c r="W256" i="13"/>
  <c r="U256" i="13"/>
  <c r="D256" i="13"/>
  <c r="E256" i="13" s="1"/>
  <c r="C256" i="13"/>
  <c r="B256" i="13"/>
  <c r="A256" i="13"/>
  <c r="W255" i="13"/>
  <c r="U255" i="13"/>
  <c r="D255" i="13"/>
  <c r="C255" i="13"/>
  <c r="B255" i="13"/>
  <c r="A255" i="13"/>
  <c r="W254" i="13"/>
  <c r="U254" i="13"/>
  <c r="D254" i="13"/>
  <c r="M254" i="13" s="1"/>
  <c r="C254" i="13"/>
  <c r="B254" i="13"/>
  <c r="A254" i="13"/>
  <c r="W253" i="13"/>
  <c r="U253" i="13"/>
  <c r="D253" i="13"/>
  <c r="I253" i="13" s="1"/>
  <c r="C253" i="13"/>
  <c r="B253" i="13"/>
  <c r="A253" i="13"/>
  <c r="W252" i="13"/>
  <c r="U252" i="13"/>
  <c r="D252" i="13"/>
  <c r="E252" i="13" s="1"/>
  <c r="C252" i="13"/>
  <c r="B252" i="13"/>
  <c r="A252" i="13"/>
  <c r="W251" i="13"/>
  <c r="U251" i="13"/>
  <c r="D251" i="13"/>
  <c r="C251" i="13"/>
  <c r="B251" i="13"/>
  <c r="A251" i="13"/>
  <c r="W250" i="13"/>
  <c r="U250" i="13"/>
  <c r="D250" i="13"/>
  <c r="M250" i="13" s="1"/>
  <c r="C250" i="13"/>
  <c r="B250" i="13"/>
  <c r="A250" i="13"/>
  <c r="W249" i="13"/>
  <c r="U249" i="13"/>
  <c r="D249" i="13"/>
  <c r="C249" i="13"/>
  <c r="B249" i="13"/>
  <c r="A249" i="13"/>
  <c r="W248" i="13"/>
  <c r="U248" i="13"/>
  <c r="D248" i="13"/>
  <c r="Q248" i="13" s="1"/>
  <c r="C248" i="13"/>
  <c r="B248" i="13"/>
  <c r="A248" i="13"/>
  <c r="W247" i="13"/>
  <c r="U247" i="13"/>
  <c r="D247" i="13"/>
  <c r="E247" i="13" s="1"/>
  <c r="C247" i="13"/>
  <c r="B247" i="13"/>
  <c r="A247" i="13"/>
  <c r="W246" i="13"/>
  <c r="U246" i="13"/>
  <c r="D246" i="13"/>
  <c r="M246" i="13" s="1"/>
  <c r="C246" i="13"/>
  <c r="B246" i="13"/>
  <c r="A246" i="13"/>
  <c r="W245" i="13"/>
  <c r="U245" i="13"/>
  <c r="D245" i="13"/>
  <c r="E245" i="13" s="1"/>
  <c r="C245" i="13"/>
  <c r="B245" i="13"/>
  <c r="A245" i="13"/>
  <c r="W244" i="13"/>
  <c r="U244" i="13"/>
  <c r="D244" i="13"/>
  <c r="E244" i="13" s="1"/>
  <c r="C244" i="13"/>
  <c r="B244" i="13"/>
  <c r="A244" i="13"/>
  <c r="W243" i="13"/>
  <c r="U243" i="13"/>
  <c r="D243" i="13"/>
  <c r="E243" i="13" s="1"/>
  <c r="C243" i="13"/>
  <c r="B243" i="13"/>
  <c r="A243" i="13"/>
  <c r="W242" i="13"/>
  <c r="U242" i="13"/>
  <c r="D242" i="13"/>
  <c r="M242" i="13" s="1"/>
  <c r="C242" i="13"/>
  <c r="B242" i="13"/>
  <c r="A242" i="13"/>
  <c r="W241" i="13"/>
  <c r="U241" i="13"/>
  <c r="D241" i="13"/>
  <c r="I241" i="13" s="1"/>
  <c r="C241" i="13"/>
  <c r="B241" i="13"/>
  <c r="A241" i="13"/>
  <c r="W240" i="13"/>
  <c r="U240" i="13"/>
  <c r="D240" i="13"/>
  <c r="E240" i="13" s="1"/>
  <c r="C240" i="13"/>
  <c r="B240" i="13"/>
  <c r="A240" i="13"/>
  <c r="W239" i="13"/>
  <c r="U239" i="13"/>
  <c r="D239" i="13"/>
  <c r="C239" i="13"/>
  <c r="B239" i="13"/>
  <c r="A239" i="13"/>
  <c r="W238" i="13"/>
  <c r="U238" i="13"/>
  <c r="D238" i="13"/>
  <c r="M238" i="13" s="1"/>
  <c r="C238" i="13"/>
  <c r="B238" i="13"/>
  <c r="A238" i="13"/>
  <c r="W237" i="13"/>
  <c r="U237" i="13"/>
  <c r="D237" i="13"/>
  <c r="C237" i="13"/>
  <c r="B237" i="13"/>
  <c r="A237" i="13"/>
  <c r="W236" i="13"/>
  <c r="U236" i="13"/>
  <c r="D236" i="13"/>
  <c r="I236" i="13" s="1"/>
  <c r="C236" i="13"/>
  <c r="B236" i="13"/>
  <c r="A236" i="13"/>
  <c r="W235" i="13"/>
  <c r="U235" i="13"/>
  <c r="D235" i="13"/>
  <c r="C235" i="13"/>
  <c r="B235" i="13"/>
  <c r="A235" i="13"/>
  <c r="W234" i="13"/>
  <c r="U234" i="13"/>
  <c r="D234" i="13"/>
  <c r="M234" i="13" s="1"/>
  <c r="C234" i="13"/>
  <c r="B234" i="13"/>
  <c r="A234" i="13"/>
  <c r="W233" i="13"/>
  <c r="U233" i="13"/>
  <c r="D233" i="13"/>
  <c r="I233" i="13" s="1"/>
  <c r="C233" i="13"/>
  <c r="B233" i="13"/>
  <c r="A233" i="13"/>
  <c r="W232" i="13"/>
  <c r="U232" i="13"/>
  <c r="D232" i="13"/>
  <c r="C232" i="13"/>
  <c r="B232" i="13"/>
  <c r="A232" i="13"/>
  <c r="W231" i="13"/>
  <c r="U231" i="13"/>
  <c r="D231" i="13"/>
  <c r="C231" i="13"/>
  <c r="B231" i="13"/>
  <c r="A231" i="13"/>
  <c r="W230" i="13"/>
  <c r="U230" i="13"/>
  <c r="D230" i="13"/>
  <c r="M230" i="13" s="1"/>
  <c r="C230" i="13"/>
  <c r="B230" i="13"/>
  <c r="A230" i="13"/>
  <c r="W229" i="13"/>
  <c r="U229" i="13"/>
  <c r="D229" i="13"/>
  <c r="I229" i="13" s="1"/>
  <c r="C229" i="13"/>
  <c r="B229" i="13"/>
  <c r="A229" i="13"/>
  <c r="W228" i="13"/>
  <c r="U228" i="13"/>
  <c r="D228" i="13"/>
  <c r="E228" i="13" s="1"/>
  <c r="C228" i="13"/>
  <c r="B228" i="13"/>
  <c r="A228" i="13"/>
  <c r="W227" i="13"/>
  <c r="U227" i="13"/>
  <c r="D227" i="13"/>
  <c r="E227" i="13" s="1"/>
  <c r="C227" i="13"/>
  <c r="B227" i="13"/>
  <c r="A227" i="13"/>
  <c r="W226" i="13"/>
  <c r="U226" i="13"/>
  <c r="D226" i="13"/>
  <c r="M226" i="13" s="1"/>
  <c r="C226" i="13"/>
  <c r="B226" i="13"/>
  <c r="A226" i="13"/>
  <c r="W225" i="13"/>
  <c r="U225" i="13"/>
  <c r="D225" i="13"/>
  <c r="I225" i="13" s="1"/>
  <c r="C225" i="13"/>
  <c r="B225" i="13"/>
  <c r="A225" i="13"/>
  <c r="W224" i="13"/>
  <c r="U224" i="13"/>
  <c r="D224" i="13"/>
  <c r="E224" i="13" s="1"/>
  <c r="C224" i="13"/>
  <c r="B224" i="13"/>
  <c r="A224" i="13"/>
  <c r="W223" i="13"/>
  <c r="U223" i="13"/>
  <c r="D223" i="13"/>
  <c r="E223" i="13" s="1"/>
  <c r="C223" i="13"/>
  <c r="B223" i="13"/>
  <c r="A223" i="13"/>
  <c r="W222" i="13"/>
  <c r="U222" i="13"/>
  <c r="D222" i="13"/>
  <c r="M222" i="13" s="1"/>
  <c r="C222" i="13"/>
  <c r="B222" i="13"/>
  <c r="A222" i="13"/>
  <c r="W221" i="13"/>
  <c r="U221" i="13"/>
  <c r="D221" i="13"/>
  <c r="I221" i="13" s="1"/>
  <c r="C221" i="13"/>
  <c r="B221" i="13"/>
  <c r="A221" i="13"/>
  <c r="W220" i="13"/>
  <c r="U220" i="13"/>
  <c r="D220" i="13"/>
  <c r="Q220" i="13" s="1"/>
  <c r="C220" i="13"/>
  <c r="B220" i="13"/>
  <c r="A220" i="13"/>
  <c r="W219" i="13"/>
  <c r="U219" i="13"/>
  <c r="D219" i="13"/>
  <c r="C219" i="13"/>
  <c r="B219" i="13"/>
  <c r="A219" i="13"/>
  <c r="W218" i="13"/>
  <c r="U218" i="13"/>
  <c r="D218" i="13"/>
  <c r="M218" i="13" s="1"/>
  <c r="C218" i="13"/>
  <c r="B218" i="13"/>
  <c r="A218" i="13"/>
  <c r="W217" i="13"/>
  <c r="U217" i="13"/>
  <c r="D217" i="13"/>
  <c r="I217" i="13" s="1"/>
  <c r="C217" i="13"/>
  <c r="B217" i="13"/>
  <c r="A217" i="13"/>
  <c r="W216" i="13"/>
  <c r="U216" i="13"/>
  <c r="D216" i="13"/>
  <c r="Q216" i="13" s="1"/>
  <c r="C216" i="13"/>
  <c r="B216" i="13"/>
  <c r="A216" i="13"/>
  <c r="W215" i="13"/>
  <c r="U215" i="13"/>
  <c r="D215" i="13"/>
  <c r="C215" i="13"/>
  <c r="B215" i="13"/>
  <c r="A215" i="13"/>
  <c r="W214" i="13"/>
  <c r="U214" i="13"/>
  <c r="D214" i="13"/>
  <c r="M214" i="13" s="1"/>
  <c r="C214" i="13"/>
  <c r="B214" i="13"/>
  <c r="A214" i="13"/>
  <c r="W213" i="13"/>
  <c r="U213" i="13"/>
  <c r="D213" i="13"/>
  <c r="K213" i="13" s="1"/>
  <c r="C213" i="13"/>
  <c r="B213" i="13"/>
  <c r="A213" i="13"/>
  <c r="W212" i="13"/>
  <c r="U212" i="13"/>
  <c r="D212" i="13"/>
  <c r="Q212" i="13" s="1"/>
  <c r="C212" i="13"/>
  <c r="B212" i="13"/>
  <c r="A212" i="13"/>
  <c r="W211" i="13"/>
  <c r="U211" i="13"/>
  <c r="D211" i="13"/>
  <c r="C211" i="13"/>
  <c r="B211" i="13"/>
  <c r="A211" i="13"/>
  <c r="W210" i="13"/>
  <c r="U210" i="13"/>
  <c r="D210" i="13"/>
  <c r="C210" i="13"/>
  <c r="B210" i="13"/>
  <c r="A210" i="13"/>
  <c r="W209" i="13"/>
  <c r="U209" i="13"/>
  <c r="D209" i="13"/>
  <c r="C209" i="13"/>
  <c r="B209" i="13"/>
  <c r="A209" i="13"/>
  <c r="W208" i="13"/>
  <c r="U208" i="13"/>
  <c r="D208" i="13"/>
  <c r="C208" i="13"/>
  <c r="B208" i="13"/>
  <c r="A208" i="13"/>
  <c r="W207" i="13"/>
  <c r="U207" i="13"/>
  <c r="D207" i="13"/>
  <c r="E207" i="13" s="1"/>
  <c r="C207" i="13"/>
  <c r="B207" i="13"/>
  <c r="A207" i="13"/>
  <c r="W206" i="13"/>
  <c r="U206" i="13"/>
  <c r="D206" i="13"/>
  <c r="M206" i="13" s="1"/>
  <c r="C206" i="13"/>
  <c r="B206" i="13"/>
  <c r="A206" i="13"/>
  <c r="W205" i="13"/>
  <c r="U205" i="13"/>
  <c r="D205" i="13"/>
  <c r="K205" i="13" s="1"/>
  <c r="C205" i="13"/>
  <c r="B205" i="13"/>
  <c r="A205" i="13"/>
  <c r="W204" i="13"/>
  <c r="U204" i="13"/>
  <c r="D204" i="13"/>
  <c r="E204" i="13" s="1"/>
  <c r="C204" i="13"/>
  <c r="B204" i="13"/>
  <c r="A204" i="13"/>
  <c r="W203" i="13"/>
  <c r="U203" i="13"/>
  <c r="D203" i="13"/>
  <c r="E203" i="13" s="1"/>
  <c r="C203" i="13"/>
  <c r="B203" i="13"/>
  <c r="A203" i="13"/>
  <c r="W202" i="13"/>
  <c r="U202" i="13"/>
  <c r="D202" i="13"/>
  <c r="M202" i="13" s="1"/>
  <c r="C202" i="13"/>
  <c r="B202" i="13"/>
  <c r="A202" i="13"/>
  <c r="W201" i="13"/>
  <c r="U201" i="13"/>
  <c r="D201" i="13"/>
  <c r="C201" i="13"/>
  <c r="B201" i="13"/>
  <c r="A201" i="13"/>
  <c r="W200" i="13"/>
  <c r="U200" i="13"/>
  <c r="D200" i="13"/>
  <c r="C200" i="13"/>
  <c r="B200" i="13"/>
  <c r="A200" i="13"/>
  <c r="W199" i="13"/>
  <c r="U199" i="13"/>
  <c r="D199" i="13"/>
  <c r="C199" i="13"/>
  <c r="B199" i="13"/>
  <c r="A199" i="13"/>
  <c r="W198" i="13"/>
  <c r="U198" i="13"/>
  <c r="D198" i="13"/>
  <c r="M198" i="13" s="1"/>
  <c r="C198" i="13"/>
  <c r="B198" i="13"/>
  <c r="A198" i="13"/>
  <c r="W197" i="13"/>
  <c r="U197" i="13"/>
  <c r="D197" i="13"/>
  <c r="I197" i="13" s="1"/>
  <c r="C197" i="13"/>
  <c r="B197" i="13"/>
  <c r="A197" i="13"/>
  <c r="W196" i="13"/>
  <c r="U196" i="13"/>
  <c r="D196" i="13"/>
  <c r="C196" i="13"/>
  <c r="B196" i="13"/>
  <c r="A196" i="13"/>
  <c r="W195" i="13"/>
  <c r="U195" i="13"/>
  <c r="D195" i="13"/>
  <c r="C195" i="13"/>
  <c r="B195" i="13"/>
  <c r="A195" i="13"/>
  <c r="W194" i="13"/>
  <c r="U194" i="13"/>
  <c r="D194" i="13"/>
  <c r="M194" i="13" s="1"/>
  <c r="C194" i="13"/>
  <c r="B194" i="13"/>
  <c r="A194" i="13"/>
  <c r="W193" i="13"/>
  <c r="U193" i="13"/>
  <c r="D193" i="13"/>
  <c r="I193" i="13" s="1"/>
  <c r="C193" i="13"/>
  <c r="B193" i="13"/>
  <c r="A193" i="13"/>
  <c r="W192" i="13"/>
  <c r="U192" i="13"/>
  <c r="D192" i="13"/>
  <c r="E192" i="13" s="1"/>
  <c r="C192" i="13"/>
  <c r="B192" i="13"/>
  <c r="A192" i="13"/>
  <c r="W191" i="13"/>
  <c r="U191" i="13"/>
  <c r="D191" i="13"/>
  <c r="E191" i="13" s="1"/>
  <c r="C191" i="13"/>
  <c r="B191" i="13"/>
  <c r="A191" i="13"/>
  <c r="W190" i="13"/>
  <c r="U190" i="13"/>
  <c r="D190" i="13"/>
  <c r="M190" i="13" s="1"/>
  <c r="C190" i="13"/>
  <c r="B190" i="13"/>
  <c r="A190" i="13"/>
  <c r="W189" i="13"/>
  <c r="U189" i="13"/>
  <c r="D189" i="13"/>
  <c r="I189" i="13" s="1"/>
  <c r="C189" i="13"/>
  <c r="B189" i="13"/>
  <c r="A189" i="13"/>
  <c r="W188" i="13"/>
  <c r="U188" i="13"/>
  <c r="D188" i="13"/>
  <c r="E188" i="13" s="1"/>
  <c r="C188" i="13"/>
  <c r="B188" i="13"/>
  <c r="A188" i="13"/>
  <c r="W187" i="13"/>
  <c r="U187" i="13"/>
  <c r="D187" i="13"/>
  <c r="C187" i="13"/>
  <c r="B187" i="13"/>
  <c r="A187" i="13"/>
  <c r="W186" i="13"/>
  <c r="U186" i="13"/>
  <c r="D186" i="13"/>
  <c r="M186" i="13" s="1"/>
  <c r="C186" i="13"/>
  <c r="B186" i="13"/>
  <c r="A186" i="13"/>
  <c r="W185" i="13"/>
  <c r="U185" i="13"/>
  <c r="D185" i="13"/>
  <c r="C185" i="13"/>
  <c r="B185" i="13"/>
  <c r="A185" i="13"/>
  <c r="W184" i="13"/>
  <c r="U184" i="13"/>
  <c r="D184" i="13"/>
  <c r="E184" i="13" s="1"/>
  <c r="C184" i="13"/>
  <c r="B184" i="13"/>
  <c r="A184" i="13"/>
  <c r="W183" i="13"/>
  <c r="U183" i="13"/>
  <c r="D183" i="13"/>
  <c r="E183" i="13" s="1"/>
  <c r="C183" i="13"/>
  <c r="B183" i="13"/>
  <c r="A183" i="13"/>
  <c r="W182" i="13"/>
  <c r="U182" i="13"/>
  <c r="D182" i="13"/>
  <c r="M182" i="13" s="1"/>
  <c r="C182" i="13"/>
  <c r="B182" i="13"/>
  <c r="A182" i="13"/>
  <c r="W181" i="13"/>
  <c r="U181" i="13"/>
  <c r="D181" i="13"/>
  <c r="I181" i="13" s="1"/>
  <c r="C181" i="13"/>
  <c r="B181" i="13"/>
  <c r="A181" i="13"/>
  <c r="W180" i="13"/>
  <c r="U180" i="13"/>
  <c r="D180" i="13"/>
  <c r="E180" i="13" s="1"/>
  <c r="C180" i="13"/>
  <c r="B180" i="13"/>
  <c r="A180" i="13"/>
  <c r="W179" i="13"/>
  <c r="U179" i="13"/>
  <c r="D179" i="13"/>
  <c r="C179" i="13"/>
  <c r="B179" i="13"/>
  <c r="A179" i="13"/>
  <c r="W178" i="13"/>
  <c r="U178" i="13"/>
  <c r="D178" i="13"/>
  <c r="M178" i="13" s="1"/>
  <c r="C178" i="13"/>
  <c r="B178" i="13"/>
  <c r="A178" i="13"/>
  <c r="W177" i="13"/>
  <c r="U177" i="13"/>
  <c r="D177" i="13"/>
  <c r="I177" i="13" s="1"/>
  <c r="C177" i="13"/>
  <c r="B177" i="13"/>
  <c r="A177" i="13"/>
  <c r="W176" i="13"/>
  <c r="U176" i="13"/>
  <c r="D176" i="13"/>
  <c r="E176" i="13" s="1"/>
  <c r="C176" i="13"/>
  <c r="B176" i="13"/>
  <c r="A176" i="13"/>
  <c r="W175" i="13"/>
  <c r="U175" i="13"/>
  <c r="D175" i="13"/>
  <c r="E175" i="13" s="1"/>
  <c r="C175" i="13"/>
  <c r="B175" i="13"/>
  <c r="A175" i="13"/>
  <c r="W174" i="13"/>
  <c r="U174" i="13"/>
  <c r="D174" i="13"/>
  <c r="M174" i="13" s="1"/>
  <c r="C174" i="13"/>
  <c r="B174" i="13"/>
  <c r="A174" i="13"/>
  <c r="W173" i="13"/>
  <c r="U173" i="13"/>
  <c r="D173" i="13"/>
  <c r="I173" i="13" s="1"/>
  <c r="C173" i="13"/>
  <c r="B173" i="13"/>
  <c r="A173" i="13"/>
  <c r="W172" i="13"/>
  <c r="U172" i="13"/>
  <c r="D172" i="13"/>
  <c r="E172" i="13" s="1"/>
  <c r="C172" i="13"/>
  <c r="B172" i="13"/>
  <c r="A172" i="13"/>
  <c r="W171" i="13"/>
  <c r="U171" i="13"/>
  <c r="D171" i="13"/>
  <c r="C171" i="13"/>
  <c r="B171" i="13"/>
  <c r="A171" i="13"/>
  <c r="W170" i="13"/>
  <c r="U170" i="13"/>
  <c r="D170" i="13"/>
  <c r="C170" i="13"/>
  <c r="B170" i="13"/>
  <c r="A170" i="13"/>
  <c r="W169" i="13"/>
  <c r="U169" i="13"/>
  <c r="D169" i="13"/>
  <c r="I169" i="13" s="1"/>
  <c r="C169" i="13"/>
  <c r="B169" i="13"/>
  <c r="A169" i="13"/>
  <c r="W168" i="13"/>
  <c r="U168" i="13"/>
  <c r="D168" i="13"/>
  <c r="E168" i="13" s="1"/>
  <c r="C168" i="13"/>
  <c r="B168" i="13"/>
  <c r="A168" i="13"/>
  <c r="W167" i="13"/>
  <c r="U167" i="13"/>
  <c r="D167" i="13"/>
  <c r="E167" i="13" s="1"/>
  <c r="C167" i="13"/>
  <c r="B167" i="13"/>
  <c r="A167" i="13"/>
  <c r="W166" i="13"/>
  <c r="U166" i="13"/>
  <c r="D166" i="13"/>
  <c r="C166" i="13"/>
  <c r="B166" i="13"/>
  <c r="A166" i="13"/>
  <c r="W165" i="13"/>
  <c r="U165" i="13"/>
  <c r="D165" i="13"/>
  <c r="I165" i="13" s="1"/>
  <c r="C165" i="13"/>
  <c r="B165" i="13"/>
  <c r="A165" i="13"/>
  <c r="W164" i="13"/>
  <c r="U164" i="13"/>
  <c r="D164" i="13"/>
  <c r="E164" i="13" s="1"/>
  <c r="C164" i="13"/>
  <c r="B164" i="13"/>
  <c r="A164" i="13"/>
  <c r="W163" i="13"/>
  <c r="U163" i="13"/>
  <c r="D163" i="13"/>
  <c r="C163" i="13"/>
  <c r="B163" i="13"/>
  <c r="A163" i="13"/>
  <c r="W162" i="13"/>
  <c r="U162" i="13"/>
  <c r="D162" i="13"/>
  <c r="C162" i="13"/>
  <c r="B162" i="13"/>
  <c r="A162" i="13"/>
  <c r="W161" i="13"/>
  <c r="U161" i="13"/>
  <c r="D161" i="13"/>
  <c r="C161" i="13"/>
  <c r="B161" i="13"/>
  <c r="A161" i="13"/>
  <c r="W160" i="13"/>
  <c r="U160" i="13"/>
  <c r="D160" i="13"/>
  <c r="C160" i="13"/>
  <c r="B160" i="13"/>
  <c r="A160" i="13"/>
  <c r="W159" i="13"/>
  <c r="U159" i="13"/>
  <c r="D159" i="13"/>
  <c r="K159" i="13" s="1"/>
  <c r="C159" i="13"/>
  <c r="B159" i="13"/>
  <c r="A159" i="13"/>
  <c r="W158" i="13"/>
  <c r="U158" i="13"/>
  <c r="D158" i="13"/>
  <c r="C158" i="13"/>
  <c r="B158" i="13"/>
  <c r="A158" i="13"/>
  <c r="W157" i="13"/>
  <c r="U157" i="13"/>
  <c r="D157" i="13"/>
  <c r="M157" i="13" s="1"/>
  <c r="C157" i="13"/>
  <c r="B157" i="13"/>
  <c r="A157" i="13"/>
  <c r="W156" i="13"/>
  <c r="U156" i="13"/>
  <c r="D156" i="13"/>
  <c r="G156" i="13" s="1"/>
  <c r="C156" i="13"/>
  <c r="B156" i="13"/>
  <c r="A156" i="13"/>
  <c r="W155" i="13"/>
  <c r="U155" i="13"/>
  <c r="D155" i="13"/>
  <c r="C155" i="13"/>
  <c r="B155" i="13"/>
  <c r="A155" i="13"/>
  <c r="W154" i="13"/>
  <c r="U154" i="13"/>
  <c r="D154" i="13"/>
  <c r="C154" i="13"/>
  <c r="B154" i="13"/>
  <c r="A154" i="13"/>
  <c r="W153" i="13"/>
  <c r="U153" i="13"/>
  <c r="D153" i="13"/>
  <c r="M153" i="13" s="1"/>
  <c r="C153" i="13"/>
  <c r="B153" i="13"/>
  <c r="A153" i="13"/>
  <c r="W152" i="13"/>
  <c r="U152" i="13"/>
  <c r="D152" i="13"/>
  <c r="I152" i="13" s="1"/>
  <c r="C152" i="13"/>
  <c r="B152" i="13"/>
  <c r="A152" i="13"/>
  <c r="W151" i="13"/>
  <c r="U151" i="13"/>
  <c r="D151" i="13"/>
  <c r="C151" i="13"/>
  <c r="B151" i="13"/>
  <c r="A151" i="13"/>
  <c r="W150" i="13"/>
  <c r="U150" i="13"/>
  <c r="D150" i="13"/>
  <c r="C150" i="13"/>
  <c r="B150" i="13"/>
  <c r="A150" i="13"/>
  <c r="W149" i="13"/>
  <c r="U149" i="13"/>
  <c r="D149" i="13"/>
  <c r="M149" i="13" s="1"/>
  <c r="C149" i="13"/>
  <c r="B149" i="13"/>
  <c r="A149" i="13"/>
  <c r="W148" i="13"/>
  <c r="U148" i="13"/>
  <c r="D148" i="13"/>
  <c r="I148" i="13" s="1"/>
  <c r="C148" i="13"/>
  <c r="B148" i="13"/>
  <c r="A148" i="13"/>
  <c r="W147" i="13"/>
  <c r="U147" i="13"/>
  <c r="D147" i="13"/>
  <c r="C147" i="13"/>
  <c r="B147" i="13"/>
  <c r="A147" i="13"/>
  <c r="W146" i="13"/>
  <c r="U146" i="13"/>
  <c r="D146" i="13"/>
  <c r="C146" i="13"/>
  <c r="B146" i="13"/>
  <c r="A146" i="13"/>
  <c r="W145" i="13"/>
  <c r="U145" i="13"/>
  <c r="D145" i="13"/>
  <c r="M145" i="13" s="1"/>
  <c r="C145" i="13"/>
  <c r="B145" i="13"/>
  <c r="A145" i="13"/>
  <c r="W144" i="13"/>
  <c r="U144" i="13"/>
  <c r="D144" i="13"/>
  <c r="I144" i="13" s="1"/>
  <c r="C144" i="13"/>
  <c r="B144" i="13"/>
  <c r="A144" i="13"/>
  <c r="W143" i="13"/>
  <c r="U143" i="13"/>
  <c r="D143" i="13"/>
  <c r="C143" i="13"/>
  <c r="B143" i="13"/>
  <c r="A143" i="13"/>
  <c r="W142" i="13"/>
  <c r="U142" i="13"/>
  <c r="D142" i="13"/>
  <c r="C142" i="13"/>
  <c r="B142" i="13"/>
  <c r="A142" i="13"/>
  <c r="W141" i="13"/>
  <c r="U141" i="13"/>
  <c r="D141" i="13"/>
  <c r="C141" i="13"/>
  <c r="B141" i="13"/>
  <c r="A141" i="13"/>
  <c r="W140" i="13"/>
  <c r="U140" i="13"/>
  <c r="D140" i="13"/>
  <c r="C140" i="13"/>
  <c r="B140" i="13"/>
  <c r="A140" i="13"/>
  <c r="W139" i="13"/>
  <c r="U139" i="13"/>
  <c r="D139" i="13"/>
  <c r="E139" i="13" s="1"/>
  <c r="C139" i="13"/>
  <c r="B139" i="13"/>
  <c r="A139" i="13"/>
  <c r="W138" i="13"/>
  <c r="U138" i="13"/>
  <c r="D138" i="13"/>
  <c r="C138" i="13"/>
  <c r="B138" i="13"/>
  <c r="A138" i="13"/>
  <c r="W137" i="13"/>
  <c r="U137" i="13"/>
  <c r="D137" i="13"/>
  <c r="M137" i="13" s="1"/>
  <c r="C137" i="13"/>
  <c r="B137" i="13"/>
  <c r="A137" i="13"/>
  <c r="W136" i="13"/>
  <c r="U136" i="13"/>
  <c r="D136" i="13"/>
  <c r="C136" i="13"/>
  <c r="B136" i="13"/>
  <c r="A136" i="13"/>
  <c r="W135" i="13"/>
  <c r="U135" i="13"/>
  <c r="D135" i="13"/>
  <c r="C135" i="13"/>
  <c r="B135" i="13"/>
  <c r="A135" i="13"/>
  <c r="W134" i="13"/>
  <c r="U134" i="13"/>
  <c r="D134" i="13"/>
  <c r="C134" i="13"/>
  <c r="B134" i="13"/>
  <c r="A134" i="13"/>
  <c r="W133" i="13"/>
  <c r="U133" i="13"/>
  <c r="D133" i="13"/>
  <c r="M133" i="13" s="1"/>
  <c r="C133" i="13"/>
  <c r="B133" i="13"/>
  <c r="A133" i="13"/>
  <c r="W132" i="13"/>
  <c r="U132" i="13"/>
  <c r="D132" i="13"/>
  <c r="I132" i="13" s="1"/>
  <c r="C132" i="13"/>
  <c r="B132" i="13"/>
  <c r="A132" i="13"/>
  <c r="W131" i="13"/>
  <c r="U131" i="13"/>
  <c r="D131" i="13"/>
  <c r="M131" i="13" s="1"/>
  <c r="C131" i="13"/>
  <c r="B131" i="13"/>
  <c r="A131" i="13"/>
  <c r="W130" i="13"/>
  <c r="U130" i="13"/>
  <c r="D130" i="13"/>
  <c r="C130" i="13"/>
  <c r="B130" i="13"/>
  <c r="A130" i="13"/>
  <c r="W129" i="13"/>
  <c r="U129" i="13"/>
  <c r="D129" i="13"/>
  <c r="M129" i="13" s="1"/>
  <c r="C129" i="13"/>
  <c r="B129" i="13"/>
  <c r="A129" i="13"/>
  <c r="W128" i="13"/>
  <c r="U128" i="13"/>
  <c r="D128" i="13"/>
  <c r="G128" i="13" s="1"/>
  <c r="C128" i="13"/>
  <c r="B128" i="13"/>
  <c r="A128" i="13"/>
  <c r="W127" i="13"/>
  <c r="U127" i="13"/>
  <c r="D127" i="13"/>
  <c r="E127" i="13" s="1"/>
  <c r="C127" i="13"/>
  <c r="B127" i="13"/>
  <c r="A127" i="13"/>
  <c r="W126" i="13"/>
  <c r="U126" i="13"/>
  <c r="D126" i="13"/>
  <c r="C126" i="13"/>
  <c r="B126" i="13"/>
  <c r="A126" i="13"/>
  <c r="W125" i="13"/>
  <c r="U125" i="13"/>
  <c r="D125" i="13"/>
  <c r="M125" i="13" s="1"/>
  <c r="C125" i="13"/>
  <c r="B125" i="13"/>
  <c r="A125" i="13"/>
  <c r="W124" i="13"/>
  <c r="U124" i="13"/>
  <c r="D124" i="13"/>
  <c r="G124" i="13" s="1"/>
  <c r="C124" i="13"/>
  <c r="B124" i="13"/>
  <c r="A124" i="13"/>
  <c r="W123" i="13"/>
  <c r="U123" i="13"/>
  <c r="D123" i="13"/>
  <c r="I123" i="13" s="1"/>
  <c r="C123" i="13"/>
  <c r="B123" i="13"/>
  <c r="A123" i="13"/>
  <c r="W122" i="13"/>
  <c r="U122" i="13"/>
  <c r="D122" i="13"/>
  <c r="C122" i="13"/>
  <c r="B122" i="13"/>
  <c r="A122" i="13"/>
  <c r="W121" i="13"/>
  <c r="U121" i="13"/>
  <c r="D121" i="13"/>
  <c r="C121" i="13"/>
  <c r="B121" i="13"/>
  <c r="A121" i="13"/>
  <c r="W120" i="13"/>
  <c r="U120" i="13"/>
  <c r="D120" i="13"/>
  <c r="C120" i="13"/>
  <c r="B120" i="13"/>
  <c r="A120" i="13"/>
  <c r="W119" i="13"/>
  <c r="U119" i="13"/>
  <c r="D119" i="13"/>
  <c r="Q119" i="13" s="1"/>
  <c r="C119" i="13"/>
  <c r="B119" i="13"/>
  <c r="A119" i="13"/>
  <c r="W118" i="13"/>
  <c r="U118" i="13"/>
  <c r="D118" i="13"/>
  <c r="C118" i="13"/>
  <c r="B118" i="13"/>
  <c r="A118" i="13"/>
  <c r="W117" i="13"/>
  <c r="U117" i="13"/>
  <c r="D117" i="13"/>
  <c r="C117" i="13"/>
  <c r="B117" i="13"/>
  <c r="A117" i="13"/>
  <c r="W116" i="13"/>
  <c r="U116" i="13"/>
  <c r="D116" i="13"/>
  <c r="C116" i="13"/>
  <c r="B116" i="13"/>
  <c r="A116" i="13"/>
  <c r="W115" i="13"/>
  <c r="U115" i="13"/>
  <c r="D115" i="13"/>
  <c r="Q115" i="13" s="1"/>
  <c r="C115" i="13"/>
  <c r="B115" i="13"/>
  <c r="A115" i="13"/>
  <c r="W114" i="13"/>
  <c r="U114" i="13"/>
  <c r="D114" i="13"/>
  <c r="C114" i="13"/>
  <c r="B114" i="13"/>
  <c r="A114" i="13"/>
  <c r="W113" i="13"/>
  <c r="U113" i="13"/>
  <c r="D113" i="13"/>
  <c r="M113" i="13" s="1"/>
  <c r="C113" i="13"/>
  <c r="B113" i="13"/>
  <c r="A113" i="13"/>
  <c r="W112" i="13"/>
  <c r="U112" i="13"/>
  <c r="D112" i="13"/>
  <c r="C112" i="13"/>
  <c r="B112" i="13"/>
  <c r="A112" i="13"/>
  <c r="W111" i="13"/>
  <c r="U111" i="13"/>
  <c r="D111" i="13"/>
  <c r="Q111" i="13" s="1"/>
  <c r="C111" i="13"/>
  <c r="B111" i="13"/>
  <c r="A111" i="13"/>
  <c r="W110" i="13"/>
  <c r="U110" i="13"/>
  <c r="D110" i="13"/>
  <c r="C110" i="13"/>
  <c r="B110" i="13"/>
  <c r="A110" i="13"/>
  <c r="W109" i="13"/>
  <c r="U109" i="13"/>
  <c r="D109" i="13"/>
  <c r="C109" i="13"/>
  <c r="B109" i="13"/>
  <c r="A109" i="13"/>
  <c r="W108" i="13"/>
  <c r="U108" i="13"/>
  <c r="D108" i="13"/>
  <c r="K108" i="13" s="1"/>
  <c r="C108" i="13"/>
  <c r="B108" i="13"/>
  <c r="A108" i="13"/>
  <c r="W107" i="13"/>
  <c r="U107" i="13"/>
  <c r="D107" i="13"/>
  <c r="C107" i="13"/>
  <c r="B107" i="13"/>
  <c r="A107" i="13"/>
  <c r="W106" i="13"/>
  <c r="U106" i="13"/>
  <c r="D106" i="13"/>
  <c r="C106" i="13"/>
  <c r="B106" i="13"/>
  <c r="A106" i="13"/>
  <c r="W105" i="13"/>
  <c r="U105" i="13"/>
  <c r="D105" i="13"/>
  <c r="C105" i="13"/>
  <c r="B105" i="13"/>
  <c r="A105" i="13"/>
  <c r="W104" i="13"/>
  <c r="U104" i="13"/>
  <c r="D104" i="13"/>
  <c r="C104" i="13"/>
  <c r="B104" i="13"/>
  <c r="A104" i="13"/>
  <c r="W103" i="13"/>
  <c r="U103" i="13"/>
  <c r="D103" i="13"/>
  <c r="Q103" i="13" s="1"/>
  <c r="C103" i="13"/>
  <c r="B103" i="13"/>
  <c r="A103" i="13"/>
  <c r="W102" i="13"/>
  <c r="U102" i="13"/>
  <c r="D102" i="13"/>
  <c r="C102" i="13"/>
  <c r="B102" i="13"/>
  <c r="A102" i="13"/>
  <c r="W101" i="13"/>
  <c r="U101" i="13"/>
  <c r="D101" i="13"/>
  <c r="C101" i="13"/>
  <c r="B101" i="13"/>
  <c r="A101" i="13"/>
  <c r="W100" i="13"/>
  <c r="U100" i="13"/>
  <c r="D100" i="13"/>
  <c r="I100" i="13" s="1"/>
  <c r="C100" i="13"/>
  <c r="B100" i="13"/>
  <c r="A100" i="13"/>
  <c r="W99" i="13"/>
  <c r="U99" i="13"/>
  <c r="D99" i="13"/>
  <c r="Q99" i="13" s="1"/>
  <c r="C99" i="13"/>
  <c r="B99" i="13"/>
  <c r="A99" i="13"/>
  <c r="W98" i="13"/>
  <c r="U98" i="13"/>
  <c r="D98" i="13"/>
  <c r="C98" i="13"/>
  <c r="B98" i="13"/>
  <c r="A98" i="13"/>
  <c r="W97" i="13"/>
  <c r="U97" i="13"/>
  <c r="D97" i="13"/>
  <c r="C97" i="13"/>
  <c r="B97" i="13"/>
  <c r="A97" i="13"/>
  <c r="W96" i="13"/>
  <c r="U96" i="13"/>
  <c r="D96" i="13"/>
  <c r="C96" i="13"/>
  <c r="B96" i="13"/>
  <c r="A96" i="13"/>
  <c r="W95" i="13"/>
  <c r="U95" i="13"/>
  <c r="D95" i="13"/>
  <c r="C95" i="13"/>
  <c r="B95" i="13"/>
  <c r="A95" i="13"/>
  <c r="W94" i="13"/>
  <c r="U94" i="13"/>
  <c r="D94" i="13"/>
  <c r="C94" i="13"/>
  <c r="B94" i="13"/>
  <c r="A94" i="13"/>
  <c r="W93" i="13"/>
  <c r="U93" i="13"/>
  <c r="D93" i="13"/>
  <c r="M93" i="13" s="1"/>
  <c r="C93" i="13"/>
  <c r="B93" i="13"/>
  <c r="A93" i="13"/>
  <c r="W92" i="13"/>
  <c r="U92" i="13"/>
  <c r="D92" i="13"/>
  <c r="I92" i="13" s="1"/>
  <c r="C92" i="13"/>
  <c r="B92" i="13"/>
  <c r="A92" i="13"/>
  <c r="W91" i="13"/>
  <c r="U91" i="13"/>
  <c r="D91" i="13"/>
  <c r="C91" i="13"/>
  <c r="B91" i="13"/>
  <c r="A91" i="13"/>
  <c r="W90" i="13"/>
  <c r="U90" i="13"/>
  <c r="D90" i="13"/>
  <c r="C90" i="13"/>
  <c r="B90" i="13"/>
  <c r="A90" i="13"/>
  <c r="W89" i="13"/>
  <c r="U89" i="13"/>
  <c r="D89" i="13"/>
  <c r="M89" i="13" s="1"/>
  <c r="C89" i="13"/>
  <c r="B89" i="13"/>
  <c r="A89" i="13"/>
  <c r="W88" i="13"/>
  <c r="U88" i="13"/>
  <c r="D88" i="13"/>
  <c r="I88" i="13" s="1"/>
  <c r="C88" i="13"/>
  <c r="B88" i="13"/>
  <c r="A88" i="13"/>
  <c r="W87" i="13"/>
  <c r="U87" i="13"/>
  <c r="D87" i="13"/>
  <c r="C87" i="13"/>
  <c r="B87" i="13"/>
  <c r="A87" i="13"/>
  <c r="W86" i="13"/>
  <c r="U86" i="13"/>
  <c r="D86" i="13"/>
  <c r="C86" i="13"/>
  <c r="B86" i="13"/>
  <c r="A86" i="13"/>
  <c r="W85" i="13"/>
  <c r="U85" i="13"/>
  <c r="D85" i="13"/>
  <c r="M85" i="13" s="1"/>
  <c r="C85" i="13"/>
  <c r="B85" i="13"/>
  <c r="A85" i="13"/>
  <c r="W84" i="13"/>
  <c r="U84" i="13"/>
  <c r="D84" i="13"/>
  <c r="I84" i="13" s="1"/>
  <c r="C84" i="13"/>
  <c r="B84" i="13"/>
  <c r="A84" i="13"/>
  <c r="W83" i="13"/>
  <c r="U83" i="13"/>
  <c r="D83" i="13"/>
  <c r="Q83" i="13" s="1"/>
  <c r="C83" i="13"/>
  <c r="B83" i="13"/>
  <c r="A83" i="13"/>
  <c r="W82" i="13"/>
  <c r="U82" i="13"/>
  <c r="D82" i="13"/>
  <c r="C82" i="13"/>
  <c r="B82" i="13"/>
  <c r="A82" i="13"/>
  <c r="W81" i="13"/>
  <c r="U81" i="13"/>
  <c r="D81" i="13"/>
  <c r="M81" i="13" s="1"/>
  <c r="C81" i="13"/>
  <c r="B81" i="13"/>
  <c r="A81" i="13"/>
  <c r="W80" i="13"/>
  <c r="U80" i="13"/>
  <c r="D80" i="13"/>
  <c r="I80" i="13" s="1"/>
  <c r="C80" i="13"/>
  <c r="B80" i="13"/>
  <c r="A80" i="13"/>
  <c r="W79" i="13"/>
  <c r="U79" i="13"/>
  <c r="D79" i="13"/>
  <c r="Q79" i="13" s="1"/>
  <c r="C79" i="13"/>
  <c r="B79" i="13"/>
  <c r="A79" i="13"/>
  <c r="W78" i="13"/>
  <c r="U78" i="13"/>
  <c r="D78" i="13"/>
  <c r="C78" i="13"/>
  <c r="B78" i="13"/>
  <c r="A78" i="13"/>
  <c r="W77" i="13"/>
  <c r="U77" i="13"/>
  <c r="D77" i="13"/>
  <c r="M77" i="13" s="1"/>
  <c r="C77" i="13"/>
  <c r="B77" i="13"/>
  <c r="A77" i="13"/>
  <c r="W76" i="13"/>
  <c r="U76" i="13"/>
  <c r="D76" i="13"/>
  <c r="I76" i="13" s="1"/>
  <c r="C76" i="13"/>
  <c r="B76" i="13"/>
  <c r="A76" i="13"/>
  <c r="W75" i="13"/>
  <c r="U75" i="13"/>
  <c r="D75" i="13"/>
  <c r="C75" i="13"/>
  <c r="B75" i="13"/>
  <c r="A75" i="13"/>
  <c r="W74" i="13"/>
  <c r="U74" i="13"/>
  <c r="D74" i="13"/>
  <c r="C74" i="13"/>
  <c r="B74" i="13"/>
  <c r="A74" i="13"/>
  <c r="W73" i="13"/>
  <c r="U73" i="13"/>
  <c r="D73" i="13"/>
  <c r="M73" i="13" s="1"/>
  <c r="C73" i="13"/>
  <c r="B73" i="13"/>
  <c r="A73" i="13"/>
  <c r="W72" i="13"/>
  <c r="U72" i="13"/>
  <c r="D72" i="13"/>
  <c r="I72" i="13" s="1"/>
  <c r="C72" i="13"/>
  <c r="B72" i="13"/>
  <c r="A72" i="13"/>
  <c r="W71" i="13"/>
  <c r="U71" i="13"/>
  <c r="D71" i="13"/>
  <c r="Q71" i="13" s="1"/>
  <c r="C71" i="13"/>
  <c r="B71" i="13"/>
  <c r="A71" i="13"/>
  <c r="W70" i="13"/>
  <c r="U70" i="13"/>
  <c r="D70" i="13"/>
  <c r="C70" i="13"/>
  <c r="B70" i="13"/>
  <c r="A70" i="13"/>
  <c r="W69" i="13"/>
  <c r="U69" i="13"/>
  <c r="D69" i="13"/>
  <c r="C69" i="13"/>
  <c r="B69" i="13"/>
  <c r="A69" i="13"/>
  <c r="W68" i="13"/>
  <c r="U68" i="13"/>
  <c r="D68" i="13"/>
  <c r="C68" i="13"/>
  <c r="B68" i="13"/>
  <c r="A68" i="13"/>
  <c r="W67" i="13"/>
  <c r="U67" i="13"/>
  <c r="D67" i="13"/>
  <c r="Q67" i="13" s="1"/>
  <c r="C67" i="13"/>
  <c r="B67" i="13"/>
  <c r="A67" i="13"/>
  <c r="W66" i="13"/>
  <c r="U66" i="13"/>
  <c r="D66" i="13"/>
  <c r="C66" i="13"/>
  <c r="B66" i="13"/>
  <c r="A66" i="13"/>
  <c r="W65" i="13"/>
  <c r="U65" i="13"/>
  <c r="D65" i="13"/>
  <c r="C65" i="13"/>
  <c r="B65" i="13"/>
  <c r="A65" i="13"/>
  <c r="W64" i="13"/>
  <c r="U64" i="13"/>
  <c r="D64" i="13"/>
  <c r="C64" i="13"/>
  <c r="B64" i="13"/>
  <c r="A64" i="13"/>
  <c r="W63" i="13"/>
  <c r="U63" i="13"/>
  <c r="D63" i="13"/>
  <c r="C63" i="13"/>
  <c r="B63" i="13"/>
  <c r="A63" i="13"/>
  <c r="W62" i="13"/>
  <c r="U62" i="13"/>
  <c r="D62" i="13"/>
  <c r="C62" i="13"/>
  <c r="B62" i="13"/>
  <c r="A62" i="13"/>
  <c r="W61" i="13"/>
  <c r="U61" i="13"/>
  <c r="D61" i="13"/>
  <c r="M61" i="13" s="1"/>
  <c r="C61" i="13"/>
  <c r="B61" i="13"/>
  <c r="A61" i="13"/>
  <c r="W60" i="13"/>
  <c r="U60" i="13"/>
  <c r="D60" i="13"/>
  <c r="I60" i="13" s="1"/>
  <c r="C60" i="13"/>
  <c r="B60" i="13"/>
  <c r="A60" i="13"/>
  <c r="W59" i="13"/>
  <c r="U59" i="13"/>
  <c r="D59" i="13"/>
  <c r="C59" i="13"/>
  <c r="B59" i="13"/>
  <c r="A59" i="13"/>
  <c r="W58" i="13"/>
  <c r="U58" i="13"/>
  <c r="D58" i="13"/>
  <c r="C58" i="13"/>
  <c r="B58" i="13"/>
  <c r="A58" i="13"/>
  <c r="W57" i="13"/>
  <c r="U57" i="13"/>
  <c r="D57" i="13"/>
  <c r="M57" i="13" s="1"/>
  <c r="C57" i="13"/>
  <c r="B57" i="13"/>
  <c r="A57" i="13"/>
  <c r="W56" i="13"/>
  <c r="U56" i="13"/>
  <c r="D56" i="13"/>
  <c r="I56" i="13" s="1"/>
  <c r="C56" i="13"/>
  <c r="B56" i="13"/>
  <c r="A56" i="13"/>
  <c r="W55" i="13"/>
  <c r="U55" i="13"/>
  <c r="D55" i="13"/>
  <c r="E55" i="13" s="1"/>
  <c r="C55" i="13"/>
  <c r="B55" i="13"/>
  <c r="A55" i="13"/>
  <c r="W54" i="13"/>
  <c r="U54" i="13"/>
  <c r="D54" i="13"/>
  <c r="C54" i="13"/>
  <c r="B54" i="13"/>
  <c r="A54" i="13"/>
  <c r="W53" i="13"/>
  <c r="U53" i="13"/>
  <c r="D53" i="13"/>
  <c r="M53" i="13" s="1"/>
  <c r="C53" i="13"/>
  <c r="B53" i="13"/>
  <c r="A53" i="13"/>
  <c r="W52" i="13"/>
  <c r="U52" i="13"/>
  <c r="D52" i="13"/>
  <c r="I52" i="13" s="1"/>
  <c r="C52" i="13"/>
  <c r="B52" i="13"/>
  <c r="A52" i="13"/>
  <c r="W51" i="13"/>
  <c r="U51" i="13"/>
  <c r="D51" i="13"/>
  <c r="E51" i="13" s="1"/>
  <c r="C51" i="13"/>
  <c r="B51" i="13"/>
  <c r="A51" i="13"/>
  <c r="W50" i="13"/>
  <c r="U50" i="13"/>
  <c r="D50" i="13"/>
  <c r="C50" i="13"/>
  <c r="B50" i="13"/>
  <c r="A50" i="13"/>
  <c r="W49" i="13"/>
  <c r="U49" i="13"/>
  <c r="D49" i="13"/>
  <c r="M49" i="13" s="1"/>
  <c r="C49" i="13"/>
  <c r="B49" i="13"/>
  <c r="A49" i="13"/>
  <c r="W48" i="13"/>
  <c r="U48" i="13"/>
  <c r="D48" i="13"/>
  <c r="C48" i="13"/>
  <c r="B48" i="13"/>
  <c r="A48" i="13"/>
  <c r="W47" i="13"/>
  <c r="U47" i="13"/>
  <c r="D47" i="13"/>
  <c r="C47" i="13"/>
  <c r="B47" i="13"/>
  <c r="A47" i="13"/>
  <c r="W46" i="13"/>
  <c r="U46" i="13"/>
  <c r="D46" i="13"/>
  <c r="C46" i="13"/>
  <c r="B46" i="13"/>
  <c r="A46" i="13"/>
  <c r="W45" i="13"/>
  <c r="U45" i="13"/>
  <c r="D45" i="13"/>
  <c r="M45" i="13" s="1"/>
  <c r="C45" i="13"/>
  <c r="B45" i="13"/>
  <c r="A45" i="13"/>
  <c r="W44" i="13"/>
  <c r="U44" i="13"/>
  <c r="D44" i="13"/>
  <c r="I44" i="13" s="1"/>
  <c r="C44" i="13"/>
  <c r="B44" i="13"/>
  <c r="A44" i="13"/>
  <c r="W43" i="13"/>
  <c r="U43" i="13"/>
  <c r="D43" i="13"/>
  <c r="C43" i="13"/>
  <c r="B43" i="13"/>
  <c r="A43" i="13"/>
  <c r="W42" i="13"/>
  <c r="U42" i="13"/>
  <c r="D42" i="13"/>
  <c r="C42" i="13"/>
  <c r="B42" i="13"/>
  <c r="A42" i="13"/>
  <c r="W41" i="13"/>
  <c r="U41" i="13"/>
  <c r="D41" i="13"/>
  <c r="M41" i="13" s="1"/>
  <c r="C41" i="13"/>
  <c r="B41" i="13"/>
  <c r="A41" i="13"/>
  <c r="W40" i="13"/>
  <c r="U40" i="13"/>
  <c r="D40" i="13"/>
  <c r="I40" i="13" s="1"/>
  <c r="C40" i="13"/>
  <c r="B40" i="13"/>
  <c r="A40" i="13"/>
  <c r="W39" i="13"/>
  <c r="U39" i="13"/>
  <c r="D39" i="13"/>
  <c r="E39" i="13" s="1"/>
  <c r="C39" i="13"/>
  <c r="B39" i="13"/>
  <c r="A39" i="13"/>
  <c r="W38" i="13"/>
  <c r="U38" i="13"/>
  <c r="D38" i="13"/>
  <c r="C38" i="13"/>
  <c r="B38" i="13"/>
  <c r="A38" i="13"/>
  <c r="W37" i="13"/>
  <c r="U37" i="13"/>
  <c r="D37" i="13"/>
  <c r="M37" i="13" s="1"/>
  <c r="C37" i="13"/>
  <c r="B37" i="13"/>
  <c r="A37" i="13"/>
  <c r="W36" i="13"/>
  <c r="U36" i="13"/>
  <c r="D36" i="13"/>
  <c r="I36" i="13" s="1"/>
  <c r="C36" i="13"/>
  <c r="B36" i="13"/>
  <c r="A36" i="13"/>
  <c r="W35" i="13"/>
  <c r="U35" i="13"/>
  <c r="D35" i="13"/>
  <c r="C35" i="13"/>
  <c r="B35" i="13"/>
  <c r="A35" i="13"/>
  <c r="W34" i="13"/>
  <c r="U34" i="13"/>
  <c r="D34" i="13"/>
  <c r="C34" i="13"/>
  <c r="B34" i="13"/>
  <c r="A34" i="13"/>
  <c r="W33" i="13"/>
  <c r="U33" i="13"/>
  <c r="D33" i="13"/>
  <c r="C33" i="13"/>
  <c r="B33" i="13"/>
  <c r="A33" i="13"/>
  <c r="W32" i="13"/>
  <c r="U32" i="13"/>
  <c r="D32" i="13"/>
  <c r="K32" i="13" s="1"/>
  <c r="C32" i="13"/>
  <c r="B32" i="13"/>
  <c r="A32" i="13"/>
  <c r="W31" i="13"/>
  <c r="U31" i="13"/>
  <c r="D31" i="13"/>
  <c r="E31" i="13" s="1"/>
  <c r="C31" i="13"/>
  <c r="B31" i="13"/>
  <c r="A31" i="13"/>
  <c r="W30" i="13"/>
  <c r="U30" i="13"/>
  <c r="D30" i="13"/>
  <c r="C30" i="13"/>
  <c r="B30" i="13"/>
  <c r="A30" i="13"/>
  <c r="W29" i="13"/>
  <c r="U29" i="13"/>
  <c r="D29" i="13"/>
  <c r="M29" i="13" s="1"/>
  <c r="C29" i="13"/>
  <c r="B29" i="13"/>
  <c r="A29" i="13"/>
  <c r="W28" i="13"/>
  <c r="U28" i="13"/>
  <c r="D28" i="13"/>
  <c r="I28" i="13" s="1"/>
  <c r="C28" i="13"/>
  <c r="B28" i="13"/>
  <c r="A28" i="13"/>
  <c r="W27" i="13"/>
  <c r="U27" i="13"/>
  <c r="D27" i="13"/>
  <c r="C27" i="13"/>
  <c r="B27" i="13"/>
  <c r="A27" i="13"/>
  <c r="W26" i="13"/>
  <c r="U26" i="13"/>
  <c r="D26" i="13"/>
  <c r="C26" i="13"/>
  <c r="B26" i="13"/>
  <c r="A26" i="13"/>
  <c r="W25" i="13"/>
  <c r="U25" i="13"/>
  <c r="D25" i="13"/>
  <c r="M25" i="13" s="1"/>
  <c r="C25" i="13"/>
  <c r="B25" i="13"/>
  <c r="A25" i="13"/>
  <c r="W24" i="13"/>
  <c r="U24" i="13"/>
  <c r="D24" i="13"/>
  <c r="I24" i="13" s="1"/>
  <c r="C24" i="13"/>
  <c r="B24" i="13"/>
  <c r="A24" i="13"/>
  <c r="W23" i="13"/>
  <c r="U23" i="13"/>
  <c r="D23" i="13"/>
  <c r="E23" i="13" s="1"/>
  <c r="C23" i="13"/>
  <c r="B23" i="13"/>
  <c r="A23" i="13"/>
  <c r="W22" i="13"/>
  <c r="U22" i="13"/>
  <c r="D22" i="13"/>
  <c r="C22" i="13"/>
  <c r="B22" i="13"/>
  <c r="A22" i="13"/>
  <c r="W21" i="13"/>
  <c r="U21" i="13"/>
  <c r="D21" i="13"/>
  <c r="M21" i="13" s="1"/>
  <c r="C21" i="13"/>
  <c r="B21" i="13"/>
  <c r="A21" i="13"/>
  <c r="W20" i="13"/>
  <c r="U20" i="13"/>
  <c r="D20" i="13"/>
  <c r="I20" i="13" s="1"/>
  <c r="C20" i="13"/>
  <c r="B20" i="13"/>
  <c r="A20" i="13"/>
  <c r="W19" i="13"/>
  <c r="U19" i="13"/>
  <c r="D19" i="13"/>
  <c r="E19" i="13" s="1"/>
  <c r="C19" i="13"/>
  <c r="B19" i="13"/>
  <c r="A19" i="13"/>
  <c r="W18" i="13"/>
  <c r="U18" i="13"/>
  <c r="D18" i="13"/>
  <c r="C18" i="13"/>
  <c r="B18" i="13"/>
  <c r="A18" i="13"/>
  <c r="W17" i="13"/>
  <c r="U17" i="13"/>
  <c r="D17" i="13"/>
  <c r="M17" i="13" s="1"/>
  <c r="C17" i="13"/>
  <c r="B17" i="13"/>
  <c r="A17" i="13"/>
  <c r="W16" i="13"/>
  <c r="U16" i="13"/>
  <c r="D16" i="13"/>
  <c r="I16" i="13" s="1"/>
  <c r="C16" i="13"/>
  <c r="B16" i="13"/>
  <c r="A16" i="13"/>
  <c r="W15" i="13"/>
  <c r="U15" i="13"/>
  <c r="D15" i="13"/>
  <c r="E15" i="13" s="1"/>
  <c r="C15" i="13"/>
  <c r="B15" i="13"/>
  <c r="A15" i="13"/>
  <c r="W14" i="13"/>
  <c r="U14" i="13"/>
  <c r="D14" i="13"/>
  <c r="C14" i="13"/>
  <c r="B14" i="13"/>
  <c r="A14" i="13"/>
  <c r="O10" i="13"/>
  <c r="G10" i="13"/>
  <c r="E10" i="13"/>
  <c r="O9" i="13"/>
  <c r="O8" i="13"/>
  <c r="E8" i="13"/>
  <c r="O7" i="13"/>
  <c r="E7" i="13"/>
  <c r="O6" i="13"/>
  <c r="E6" i="13"/>
  <c r="A4" i="13"/>
  <c r="A3" i="13"/>
  <c r="A2" i="13"/>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F14" i="11"/>
  <c r="D14" i="11"/>
  <c r="B14" i="11"/>
  <c r="A14" i="11"/>
  <c r="M1013" i="10"/>
  <c r="D1013" i="10"/>
  <c r="C1013" i="10"/>
  <c r="B1013" i="10"/>
  <c r="A1013" i="10"/>
  <c r="M1012" i="10"/>
  <c r="D1012" i="10"/>
  <c r="C1012" i="10"/>
  <c r="B1012" i="10"/>
  <c r="A1012" i="10"/>
  <c r="M1011" i="10"/>
  <c r="D1011" i="10"/>
  <c r="C1011" i="10"/>
  <c r="B1011" i="10"/>
  <c r="A1011" i="10"/>
  <c r="M1010" i="10"/>
  <c r="D1010" i="10"/>
  <c r="C1010" i="10"/>
  <c r="B1010" i="10"/>
  <c r="A1010" i="10"/>
  <c r="M1009" i="10"/>
  <c r="D1009" i="10"/>
  <c r="C1009" i="10"/>
  <c r="B1009" i="10"/>
  <c r="A1009" i="10"/>
  <c r="M1008" i="10"/>
  <c r="D1008" i="10"/>
  <c r="C1008" i="10"/>
  <c r="B1008" i="10"/>
  <c r="A1008" i="10"/>
  <c r="M1007" i="10"/>
  <c r="D1007" i="10"/>
  <c r="C1007" i="10"/>
  <c r="B1007" i="10"/>
  <c r="A1007" i="10"/>
  <c r="M1006" i="10"/>
  <c r="D1006" i="10"/>
  <c r="C1006" i="10"/>
  <c r="B1006" i="10"/>
  <c r="A1006" i="10"/>
  <c r="M1005" i="10"/>
  <c r="D1005" i="10"/>
  <c r="C1005" i="10"/>
  <c r="B1005" i="10"/>
  <c r="A1005" i="10"/>
  <c r="M1004" i="10"/>
  <c r="D1004" i="10"/>
  <c r="C1004" i="10"/>
  <c r="B1004" i="10"/>
  <c r="A1004" i="10"/>
  <c r="M1003" i="10"/>
  <c r="D1003" i="10"/>
  <c r="C1003" i="10"/>
  <c r="B1003" i="10"/>
  <c r="A1003" i="10"/>
  <c r="M1002" i="10"/>
  <c r="D1002" i="10"/>
  <c r="C1002" i="10"/>
  <c r="B1002" i="10"/>
  <c r="A1002" i="10"/>
  <c r="M1001" i="10"/>
  <c r="D1001" i="10"/>
  <c r="C1001" i="10"/>
  <c r="B1001" i="10"/>
  <c r="A1001" i="10"/>
  <c r="M1000" i="10"/>
  <c r="D1000" i="10"/>
  <c r="C1000" i="10"/>
  <c r="B1000" i="10"/>
  <c r="A1000" i="10"/>
  <c r="M999" i="10"/>
  <c r="D999" i="10"/>
  <c r="C999" i="10"/>
  <c r="B999" i="10"/>
  <c r="A999" i="10"/>
  <c r="M998" i="10"/>
  <c r="D998" i="10"/>
  <c r="C998" i="10"/>
  <c r="B998" i="10"/>
  <c r="A998" i="10"/>
  <c r="M997" i="10"/>
  <c r="D997" i="10"/>
  <c r="C997" i="10"/>
  <c r="B997" i="10"/>
  <c r="A997" i="10"/>
  <c r="M996" i="10"/>
  <c r="D996" i="10"/>
  <c r="C996" i="10"/>
  <c r="B996" i="10"/>
  <c r="A996" i="10"/>
  <c r="M995" i="10"/>
  <c r="D995" i="10"/>
  <c r="C995" i="10"/>
  <c r="B995" i="10"/>
  <c r="A995" i="10"/>
  <c r="M994" i="10"/>
  <c r="D994" i="10"/>
  <c r="C994" i="10"/>
  <c r="B994" i="10"/>
  <c r="A994" i="10"/>
  <c r="M993" i="10"/>
  <c r="D993" i="10"/>
  <c r="C993" i="10"/>
  <c r="B993" i="10"/>
  <c r="A993" i="10"/>
  <c r="M992" i="10"/>
  <c r="D992" i="10"/>
  <c r="C992" i="10"/>
  <c r="B992" i="10"/>
  <c r="A992" i="10"/>
  <c r="M991" i="10"/>
  <c r="D991" i="10"/>
  <c r="C991" i="10"/>
  <c r="B991" i="10"/>
  <c r="A991" i="10"/>
  <c r="M990" i="10"/>
  <c r="D990" i="10"/>
  <c r="C990" i="10"/>
  <c r="B990" i="10"/>
  <c r="A990" i="10"/>
  <c r="M989" i="10"/>
  <c r="D989" i="10"/>
  <c r="C989" i="10"/>
  <c r="B989" i="10"/>
  <c r="A989" i="10"/>
  <c r="M988" i="10"/>
  <c r="D988" i="10"/>
  <c r="C988" i="10"/>
  <c r="B988" i="10"/>
  <c r="A988" i="10"/>
  <c r="M987" i="10"/>
  <c r="D987" i="10"/>
  <c r="C987" i="10"/>
  <c r="B987" i="10"/>
  <c r="A987" i="10"/>
  <c r="M986" i="10"/>
  <c r="D986" i="10"/>
  <c r="C986" i="10"/>
  <c r="B986" i="10"/>
  <c r="A986" i="10"/>
  <c r="M985" i="10"/>
  <c r="D985" i="10"/>
  <c r="C985" i="10"/>
  <c r="B985" i="10"/>
  <c r="A985" i="10"/>
  <c r="M984" i="10"/>
  <c r="D984" i="10"/>
  <c r="C984" i="10"/>
  <c r="B984" i="10"/>
  <c r="A984" i="10"/>
  <c r="M983" i="10"/>
  <c r="D983" i="10"/>
  <c r="C983" i="10"/>
  <c r="B983" i="10"/>
  <c r="A983" i="10"/>
  <c r="M982" i="10"/>
  <c r="D982" i="10"/>
  <c r="C982" i="10"/>
  <c r="B982" i="10"/>
  <c r="A982" i="10"/>
  <c r="M981" i="10"/>
  <c r="D981" i="10"/>
  <c r="C981" i="10"/>
  <c r="B981" i="10"/>
  <c r="A981" i="10"/>
  <c r="M980" i="10"/>
  <c r="D980" i="10"/>
  <c r="C980" i="10"/>
  <c r="B980" i="10"/>
  <c r="A980" i="10"/>
  <c r="M979" i="10"/>
  <c r="D979" i="10"/>
  <c r="C979" i="10"/>
  <c r="B979" i="10"/>
  <c r="A979" i="10"/>
  <c r="M978" i="10"/>
  <c r="D978" i="10"/>
  <c r="C978" i="10"/>
  <c r="B978" i="10"/>
  <c r="A978" i="10"/>
  <c r="M977" i="10"/>
  <c r="D977" i="10"/>
  <c r="C977" i="10"/>
  <c r="B977" i="10"/>
  <c r="A977" i="10"/>
  <c r="M976" i="10"/>
  <c r="D976" i="10"/>
  <c r="C976" i="10"/>
  <c r="B976" i="10"/>
  <c r="A976" i="10"/>
  <c r="M975" i="10"/>
  <c r="D975" i="10"/>
  <c r="C975" i="10"/>
  <c r="B975" i="10"/>
  <c r="A975" i="10"/>
  <c r="M974" i="10"/>
  <c r="D974" i="10"/>
  <c r="C974" i="10"/>
  <c r="B974" i="10"/>
  <c r="A974" i="10"/>
  <c r="M973" i="10"/>
  <c r="D973" i="10"/>
  <c r="C973" i="10"/>
  <c r="B973" i="10"/>
  <c r="A973" i="10"/>
  <c r="M972" i="10"/>
  <c r="D972" i="10"/>
  <c r="C972" i="10"/>
  <c r="B972" i="10"/>
  <c r="A972" i="10"/>
  <c r="M971" i="10"/>
  <c r="D971" i="10"/>
  <c r="C971" i="10"/>
  <c r="B971" i="10"/>
  <c r="A971" i="10"/>
  <c r="M970" i="10"/>
  <c r="D970" i="10"/>
  <c r="C970" i="10"/>
  <c r="B970" i="10"/>
  <c r="A970" i="10"/>
  <c r="M969" i="10"/>
  <c r="D969" i="10"/>
  <c r="C969" i="10"/>
  <c r="B969" i="10"/>
  <c r="A969" i="10"/>
  <c r="M968" i="10"/>
  <c r="D968" i="10"/>
  <c r="C968" i="10"/>
  <c r="B968" i="10"/>
  <c r="A968" i="10"/>
  <c r="M967" i="10"/>
  <c r="D967" i="10"/>
  <c r="C967" i="10"/>
  <c r="B967" i="10"/>
  <c r="A967" i="10"/>
  <c r="M966" i="10"/>
  <c r="D966" i="10"/>
  <c r="C966" i="10"/>
  <c r="B966" i="10"/>
  <c r="A966" i="10"/>
  <c r="M965" i="10"/>
  <c r="D965" i="10"/>
  <c r="C965" i="10"/>
  <c r="B965" i="10"/>
  <c r="A965" i="10"/>
  <c r="M964" i="10"/>
  <c r="D964" i="10"/>
  <c r="C964" i="10"/>
  <c r="B964" i="10"/>
  <c r="A964" i="10"/>
  <c r="M963" i="10"/>
  <c r="D963" i="10"/>
  <c r="C963" i="10"/>
  <c r="B963" i="10"/>
  <c r="A963" i="10"/>
  <c r="M962" i="10"/>
  <c r="D962" i="10"/>
  <c r="C962" i="10"/>
  <c r="B962" i="10"/>
  <c r="A962" i="10"/>
  <c r="M961" i="10"/>
  <c r="D961" i="10"/>
  <c r="C961" i="10"/>
  <c r="B961" i="10"/>
  <c r="A961" i="10"/>
  <c r="M960" i="10"/>
  <c r="D960" i="10"/>
  <c r="C960" i="10"/>
  <c r="B960" i="10"/>
  <c r="A960" i="10"/>
  <c r="M959" i="10"/>
  <c r="D959" i="10"/>
  <c r="C959" i="10"/>
  <c r="B959" i="10"/>
  <c r="A959" i="10"/>
  <c r="M958" i="10"/>
  <c r="D958" i="10"/>
  <c r="C958" i="10"/>
  <c r="B958" i="10"/>
  <c r="A958" i="10"/>
  <c r="M957" i="10"/>
  <c r="D957" i="10"/>
  <c r="C957" i="10"/>
  <c r="B957" i="10"/>
  <c r="A957" i="10"/>
  <c r="M956" i="10"/>
  <c r="D956" i="10"/>
  <c r="C956" i="10"/>
  <c r="B956" i="10"/>
  <c r="A956" i="10"/>
  <c r="M955" i="10"/>
  <c r="D955" i="10"/>
  <c r="C955" i="10"/>
  <c r="B955" i="10"/>
  <c r="A955" i="10"/>
  <c r="M954" i="10"/>
  <c r="D954" i="10"/>
  <c r="C954" i="10"/>
  <c r="B954" i="10"/>
  <c r="A954" i="10"/>
  <c r="M953" i="10"/>
  <c r="D953" i="10"/>
  <c r="C953" i="10"/>
  <c r="B953" i="10"/>
  <c r="A953" i="10"/>
  <c r="M952" i="10"/>
  <c r="D952" i="10"/>
  <c r="C952" i="10"/>
  <c r="B952" i="10"/>
  <c r="A952" i="10"/>
  <c r="M951" i="10"/>
  <c r="D951" i="10"/>
  <c r="C951" i="10"/>
  <c r="B951" i="10"/>
  <c r="A951" i="10"/>
  <c r="M950" i="10"/>
  <c r="D950" i="10"/>
  <c r="C950" i="10"/>
  <c r="B950" i="10"/>
  <c r="A950" i="10"/>
  <c r="M949" i="10"/>
  <c r="D949" i="10"/>
  <c r="C949" i="10"/>
  <c r="B949" i="10"/>
  <c r="A949" i="10"/>
  <c r="M948" i="10"/>
  <c r="D948" i="10"/>
  <c r="C948" i="10"/>
  <c r="B948" i="10"/>
  <c r="A948" i="10"/>
  <c r="M947" i="10"/>
  <c r="D947" i="10"/>
  <c r="C947" i="10"/>
  <c r="B947" i="10"/>
  <c r="A947" i="10"/>
  <c r="M946" i="10"/>
  <c r="D946" i="10"/>
  <c r="C946" i="10"/>
  <c r="B946" i="10"/>
  <c r="A946" i="10"/>
  <c r="M945" i="10"/>
  <c r="D945" i="10"/>
  <c r="C945" i="10"/>
  <c r="B945" i="10"/>
  <c r="A945" i="10"/>
  <c r="M944" i="10"/>
  <c r="D944" i="10"/>
  <c r="C944" i="10"/>
  <c r="B944" i="10"/>
  <c r="A944" i="10"/>
  <c r="M943" i="10"/>
  <c r="D943" i="10"/>
  <c r="C943" i="10"/>
  <c r="B943" i="10"/>
  <c r="A943" i="10"/>
  <c r="M942" i="10"/>
  <c r="D942" i="10"/>
  <c r="C942" i="10"/>
  <c r="B942" i="10"/>
  <c r="A942" i="10"/>
  <c r="M941" i="10"/>
  <c r="D941" i="10"/>
  <c r="C941" i="10"/>
  <c r="B941" i="10"/>
  <c r="A941" i="10"/>
  <c r="M940" i="10"/>
  <c r="D940" i="10"/>
  <c r="C940" i="10"/>
  <c r="B940" i="10"/>
  <c r="A940" i="10"/>
  <c r="M939" i="10"/>
  <c r="D939" i="10"/>
  <c r="C939" i="10"/>
  <c r="B939" i="10"/>
  <c r="A939" i="10"/>
  <c r="M938" i="10"/>
  <c r="D938" i="10"/>
  <c r="C938" i="10"/>
  <c r="B938" i="10"/>
  <c r="A938" i="10"/>
  <c r="M937" i="10"/>
  <c r="D937" i="10"/>
  <c r="C937" i="10"/>
  <c r="B937" i="10"/>
  <c r="A937" i="10"/>
  <c r="M936" i="10"/>
  <c r="D936" i="10"/>
  <c r="C936" i="10"/>
  <c r="B936" i="10"/>
  <c r="A936" i="10"/>
  <c r="M935" i="10"/>
  <c r="D935" i="10"/>
  <c r="C935" i="10"/>
  <c r="B935" i="10"/>
  <c r="A935" i="10"/>
  <c r="M934" i="10"/>
  <c r="D934" i="10"/>
  <c r="C934" i="10"/>
  <c r="B934" i="10"/>
  <c r="A934" i="10"/>
  <c r="M933" i="10"/>
  <c r="D933" i="10"/>
  <c r="C933" i="10"/>
  <c r="B933" i="10"/>
  <c r="A933" i="10"/>
  <c r="M932" i="10"/>
  <c r="D932" i="10"/>
  <c r="C932" i="10"/>
  <c r="B932" i="10"/>
  <c r="A932" i="10"/>
  <c r="M931" i="10"/>
  <c r="D931" i="10"/>
  <c r="C931" i="10"/>
  <c r="B931" i="10"/>
  <c r="A931" i="10"/>
  <c r="M930" i="10"/>
  <c r="D930" i="10"/>
  <c r="C930" i="10"/>
  <c r="B930" i="10"/>
  <c r="A930" i="10"/>
  <c r="M929" i="10"/>
  <c r="D929" i="10"/>
  <c r="C929" i="10"/>
  <c r="B929" i="10"/>
  <c r="A929" i="10"/>
  <c r="M928" i="10"/>
  <c r="D928" i="10"/>
  <c r="C928" i="10"/>
  <c r="B928" i="10"/>
  <c r="A928" i="10"/>
  <c r="M927" i="10"/>
  <c r="D927" i="10"/>
  <c r="C927" i="10"/>
  <c r="B927" i="10"/>
  <c r="A927" i="10"/>
  <c r="M926" i="10"/>
  <c r="D926" i="10"/>
  <c r="C926" i="10"/>
  <c r="B926" i="10"/>
  <c r="A926" i="10"/>
  <c r="M925" i="10"/>
  <c r="D925" i="10"/>
  <c r="C925" i="10"/>
  <c r="B925" i="10"/>
  <c r="A925" i="10"/>
  <c r="M924" i="10"/>
  <c r="D924" i="10"/>
  <c r="C924" i="10"/>
  <c r="B924" i="10"/>
  <c r="A924" i="10"/>
  <c r="M923" i="10"/>
  <c r="D923" i="10"/>
  <c r="C923" i="10"/>
  <c r="B923" i="10"/>
  <c r="A923" i="10"/>
  <c r="M922" i="10"/>
  <c r="D922" i="10"/>
  <c r="C922" i="10"/>
  <c r="B922" i="10"/>
  <c r="A922" i="10"/>
  <c r="M921" i="10"/>
  <c r="D921" i="10"/>
  <c r="C921" i="10"/>
  <c r="B921" i="10"/>
  <c r="A921" i="10"/>
  <c r="M920" i="10"/>
  <c r="D920" i="10"/>
  <c r="C920" i="10"/>
  <c r="B920" i="10"/>
  <c r="A920" i="10"/>
  <c r="M919" i="10"/>
  <c r="D919" i="10"/>
  <c r="C919" i="10"/>
  <c r="B919" i="10"/>
  <c r="A919" i="10"/>
  <c r="M918" i="10"/>
  <c r="D918" i="10"/>
  <c r="C918" i="10"/>
  <c r="B918" i="10"/>
  <c r="A918" i="10"/>
  <c r="M917" i="10"/>
  <c r="D917" i="10"/>
  <c r="C917" i="10"/>
  <c r="B917" i="10"/>
  <c r="A917" i="10"/>
  <c r="M916" i="10"/>
  <c r="D916" i="10"/>
  <c r="C916" i="10"/>
  <c r="B916" i="10"/>
  <c r="A916" i="10"/>
  <c r="M915" i="10"/>
  <c r="D915" i="10"/>
  <c r="C915" i="10"/>
  <c r="B915" i="10"/>
  <c r="A915" i="10"/>
  <c r="M914" i="10"/>
  <c r="D914" i="10"/>
  <c r="C914" i="10"/>
  <c r="B914" i="10"/>
  <c r="A914" i="10"/>
  <c r="M913" i="10"/>
  <c r="D913" i="10"/>
  <c r="C913" i="10"/>
  <c r="B913" i="10"/>
  <c r="A913" i="10"/>
  <c r="M912" i="10"/>
  <c r="D912" i="10"/>
  <c r="C912" i="10"/>
  <c r="B912" i="10"/>
  <c r="A912" i="10"/>
  <c r="M911" i="10"/>
  <c r="D911" i="10"/>
  <c r="C911" i="10"/>
  <c r="B911" i="10"/>
  <c r="A911" i="10"/>
  <c r="M910" i="10"/>
  <c r="D910" i="10"/>
  <c r="C910" i="10"/>
  <c r="B910" i="10"/>
  <c r="A910" i="10"/>
  <c r="M909" i="10"/>
  <c r="D909" i="10"/>
  <c r="C909" i="10"/>
  <c r="B909" i="10"/>
  <c r="A909" i="10"/>
  <c r="M908" i="10"/>
  <c r="D908" i="10"/>
  <c r="C908" i="10"/>
  <c r="B908" i="10"/>
  <c r="A908" i="10"/>
  <c r="M907" i="10"/>
  <c r="D907" i="10"/>
  <c r="C907" i="10"/>
  <c r="B907" i="10"/>
  <c r="A907" i="10"/>
  <c r="M906" i="10"/>
  <c r="D906" i="10"/>
  <c r="C906" i="10"/>
  <c r="B906" i="10"/>
  <c r="A906" i="10"/>
  <c r="M905" i="10"/>
  <c r="D905" i="10"/>
  <c r="C905" i="10"/>
  <c r="B905" i="10"/>
  <c r="A905" i="10"/>
  <c r="M904" i="10"/>
  <c r="D904" i="10"/>
  <c r="C904" i="10"/>
  <c r="B904" i="10"/>
  <c r="A904" i="10"/>
  <c r="M903" i="10"/>
  <c r="D903" i="10"/>
  <c r="C903" i="10"/>
  <c r="B903" i="10"/>
  <c r="A903" i="10"/>
  <c r="M902" i="10"/>
  <c r="D902" i="10"/>
  <c r="C902" i="10"/>
  <c r="B902" i="10"/>
  <c r="A902" i="10"/>
  <c r="M901" i="10"/>
  <c r="D901" i="10"/>
  <c r="C901" i="10"/>
  <c r="B901" i="10"/>
  <c r="A901" i="10"/>
  <c r="M900" i="10"/>
  <c r="D900" i="10"/>
  <c r="C900" i="10"/>
  <c r="B900" i="10"/>
  <c r="A900" i="10"/>
  <c r="M899" i="10"/>
  <c r="D899" i="10"/>
  <c r="C899" i="10"/>
  <c r="B899" i="10"/>
  <c r="A899" i="10"/>
  <c r="M898" i="10"/>
  <c r="D898" i="10"/>
  <c r="C898" i="10"/>
  <c r="B898" i="10"/>
  <c r="A898" i="10"/>
  <c r="M897" i="10"/>
  <c r="D897" i="10"/>
  <c r="C897" i="10"/>
  <c r="B897" i="10"/>
  <c r="A897" i="10"/>
  <c r="M896" i="10"/>
  <c r="D896" i="10"/>
  <c r="C896" i="10"/>
  <c r="B896" i="10"/>
  <c r="A896" i="10"/>
  <c r="M895" i="10"/>
  <c r="D895" i="10"/>
  <c r="C895" i="10"/>
  <c r="B895" i="10"/>
  <c r="A895" i="10"/>
  <c r="M894" i="10"/>
  <c r="D894" i="10"/>
  <c r="C894" i="10"/>
  <c r="B894" i="10"/>
  <c r="A894" i="10"/>
  <c r="M893" i="10"/>
  <c r="D893" i="10"/>
  <c r="C893" i="10"/>
  <c r="B893" i="10"/>
  <c r="A893" i="10"/>
  <c r="M892" i="10"/>
  <c r="D892" i="10"/>
  <c r="C892" i="10"/>
  <c r="B892" i="10"/>
  <c r="A892" i="10"/>
  <c r="M891" i="10"/>
  <c r="D891" i="10"/>
  <c r="C891" i="10"/>
  <c r="B891" i="10"/>
  <c r="A891" i="10"/>
  <c r="M890" i="10"/>
  <c r="D890" i="10"/>
  <c r="C890" i="10"/>
  <c r="B890" i="10"/>
  <c r="A890" i="10"/>
  <c r="M889" i="10"/>
  <c r="D889" i="10"/>
  <c r="C889" i="10"/>
  <c r="B889" i="10"/>
  <c r="A889" i="10"/>
  <c r="M888" i="10"/>
  <c r="D888" i="10"/>
  <c r="C888" i="10"/>
  <c r="B888" i="10"/>
  <c r="A888" i="10"/>
  <c r="M887" i="10"/>
  <c r="D887" i="10"/>
  <c r="C887" i="10"/>
  <c r="B887" i="10"/>
  <c r="A887" i="10"/>
  <c r="M886" i="10"/>
  <c r="D886" i="10"/>
  <c r="C886" i="10"/>
  <c r="B886" i="10"/>
  <c r="A886" i="10"/>
  <c r="M885" i="10"/>
  <c r="D885" i="10"/>
  <c r="C885" i="10"/>
  <c r="B885" i="10"/>
  <c r="A885" i="10"/>
  <c r="M884" i="10"/>
  <c r="D884" i="10"/>
  <c r="C884" i="10"/>
  <c r="B884" i="10"/>
  <c r="A884" i="10"/>
  <c r="M883" i="10"/>
  <c r="D883" i="10"/>
  <c r="C883" i="10"/>
  <c r="B883" i="10"/>
  <c r="A883" i="10"/>
  <c r="M882" i="10"/>
  <c r="D882" i="10"/>
  <c r="C882" i="10"/>
  <c r="B882" i="10"/>
  <c r="A882" i="10"/>
  <c r="M881" i="10"/>
  <c r="D881" i="10"/>
  <c r="C881" i="10"/>
  <c r="B881" i="10"/>
  <c r="A881" i="10"/>
  <c r="M880" i="10"/>
  <c r="D880" i="10"/>
  <c r="C880" i="10"/>
  <c r="B880" i="10"/>
  <c r="A880" i="10"/>
  <c r="M879" i="10"/>
  <c r="D879" i="10"/>
  <c r="C879" i="10"/>
  <c r="B879" i="10"/>
  <c r="A879" i="10"/>
  <c r="M878" i="10"/>
  <c r="D878" i="10"/>
  <c r="C878" i="10"/>
  <c r="B878" i="10"/>
  <c r="A878" i="10"/>
  <c r="M877" i="10"/>
  <c r="D877" i="10"/>
  <c r="C877" i="10"/>
  <c r="B877" i="10"/>
  <c r="A877" i="10"/>
  <c r="M876" i="10"/>
  <c r="D876" i="10"/>
  <c r="C876" i="10"/>
  <c r="B876" i="10"/>
  <c r="A876" i="10"/>
  <c r="M875" i="10"/>
  <c r="D875" i="10"/>
  <c r="C875" i="10"/>
  <c r="B875" i="10"/>
  <c r="A875" i="10"/>
  <c r="M874" i="10"/>
  <c r="D874" i="10"/>
  <c r="C874" i="10"/>
  <c r="B874" i="10"/>
  <c r="A874" i="10"/>
  <c r="M873" i="10"/>
  <c r="D873" i="10"/>
  <c r="C873" i="10"/>
  <c r="B873" i="10"/>
  <c r="A873" i="10"/>
  <c r="M872" i="10"/>
  <c r="D872" i="10"/>
  <c r="C872" i="10"/>
  <c r="B872" i="10"/>
  <c r="A872" i="10"/>
  <c r="M871" i="10"/>
  <c r="D871" i="10"/>
  <c r="C871" i="10"/>
  <c r="B871" i="10"/>
  <c r="A871" i="10"/>
  <c r="M870" i="10"/>
  <c r="D870" i="10"/>
  <c r="C870" i="10"/>
  <c r="B870" i="10"/>
  <c r="A870" i="10"/>
  <c r="M869" i="10"/>
  <c r="D869" i="10"/>
  <c r="C869" i="10"/>
  <c r="B869" i="10"/>
  <c r="A869" i="10"/>
  <c r="M868" i="10"/>
  <c r="D868" i="10"/>
  <c r="C868" i="10"/>
  <c r="B868" i="10"/>
  <c r="A868" i="10"/>
  <c r="M867" i="10"/>
  <c r="D867" i="10"/>
  <c r="C867" i="10"/>
  <c r="B867" i="10"/>
  <c r="A867" i="10"/>
  <c r="M866" i="10"/>
  <c r="D866" i="10"/>
  <c r="C866" i="10"/>
  <c r="B866" i="10"/>
  <c r="A866" i="10"/>
  <c r="M865" i="10"/>
  <c r="D865" i="10"/>
  <c r="C865" i="10"/>
  <c r="B865" i="10"/>
  <c r="A865" i="10"/>
  <c r="M864" i="10"/>
  <c r="D864" i="10"/>
  <c r="C864" i="10"/>
  <c r="B864" i="10"/>
  <c r="A864" i="10"/>
  <c r="M863" i="10"/>
  <c r="D863" i="10"/>
  <c r="C863" i="10"/>
  <c r="B863" i="10"/>
  <c r="A863" i="10"/>
  <c r="M862" i="10"/>
  <c r="D862" i="10"/>
  <c r="C862" i="10"/>
  <c r="B862" i="10"/>
  <c r="A862" i="10"/>
  <c r="M861" i="10"/>
  <c r="D861" i="10"/>
  <c r="C861" i="10"/>
  <c r="B861" i="10"/>
  <c r="A861" i="10"/>
  <c r="M860" i="10"/>
  <c r="D860" i="10"/>
  <c r="C860" i="10"/>
  <c r="B860" i="10"/>
  <c r="A860" i="10"/>
  <c r="M859" i="10"/>
  <c r="D859" i="10"/>
  <c r="C859" i="10"/>
  <c r="B859" i="10"/>
  <c r="A859" i="10"/>
  <c r="M858" i="10"/>
  <c r="D858" i="10"/>
  <c r="C858" i="10"/>
  <c r="B858" i="10"/>
  <c r="A858" i="10"/>
  <c r="M857" i="10"/>
  <c r="D857" i="10"/>
  <c r="C857" i="10"/>
  <c r="B857" i="10"/>
  <c r="A857" i="10"/>
  <c r="M856" i="10"/>
  <c r="D856" i="10"/>
  <c r="C856" i="10"/>
  <c r="B856" i="10"/>
  <c r="A856" i="10"/>
  <c r="M855" i="10"/>
  <c r="D855" i="10"/>
  <c r="C855" i="10"/>
  <c r="B855" i="10"/>
  <c r="A855" i="10"/>
  <c r="M854" i="10"/>
  <c r="D854" i="10"/>
  <c r="C854" i="10"/>
  <c r="B854" i="10"/>
  <c r="A854" i="10"/>
  <c r="M853" i="10"/>
  <c r="D853" i="10"/>
  <c r="C853" i="10"/>
  <c r="B853" i="10"/>
  <c r="A853" i="10"/>
  <c r="M852" i="10"/>
  <c r="D852" i="10"/>
  <c r="C852" i="10"/>
  <c r="B852" i="10"/>
  <c r="A852" i="10"/>
  <c r="M851" i="10"/>
  <c r="D851" i="10"/>
  <c r="C851" i="10"/>
  <c r="B851" i="10"/>
  <c r="A851" i="10"/>
  <c r="M850" i="10"/>
  <c r="D850" i="10"/>
  <c r="C850" i="10"/>
  <c r="B850" i="10"/>
  <c r="A850" i="10"/>
  <c r="M849" i="10"/>
  <c r="D849" i="10"/>
  <c r="C849" i="10"/>
  <c r="B849" i="10"/>
  <c r="A849" i="10"/>
  <c r="M848" i="10"/>
  <c r="D848" i="10"/>
  <c r="C848" i="10"/>
  <c r="B848" i="10"/>
  <c r="A848" i="10"/>
  <c r="M847" i="10"/>
  <c r="D847" i="10"/>
  <c r="C847" i="10"/>
  <c r="B847" i="10"/>
  <c r="A847" i="10"/>
  <c r="M846" i="10"/>
  <c r="D846" i="10"/>
  <c r="C846" i="10"/>
  <c r="B846" i="10"/>
  <c r="A846" i="10"/>
  <c r="M845" i="10"/>
  <c r="D845" i="10"/>
  <c r="C845" i="10"/>
  <c r="B845" i="10"/>
  <c r="A845" i="10"/>
  <c r="M844" i="10"/>
  <c r="D844" i="10"/>
  <c r="C844" i="10"/>
  <c r="B844" i="10"/>
  <c r="A844" i="10"/>
  <c r="M843" i="10"/>
  <c r="D843" i="10"/>
  <c r="C843" i="10"/>
  <c r="B843" i="10"/>
  <c r="A843" i="10"/>
  <c r="M842" i="10"/>
  <c r="D842" i="10"/>
  <c r="C842" i="10"/>
  <c r="B842" i="10"/>
  <c r="A842" i="10"/>
  <c r="M841" i="10"/>
  <c r="D841" i="10"/>
  <c r="C841" i="10"/>
  <c r="B841" i="10"/>
  <c r="A841" i="10"/>
  <c r="M840" i="10"/>
  <c r="D840" i="10"/>
  <c r="C840" i="10"/>
  <c r="B840" i="10"/>
  <c r="A840" i="10"/>
  <c r="M839" i="10"/>
  <c r="D839" i="10"/>
  <c r="C839" i="10"/>
  <c r="B839" i="10"/>
  <c r="A839" i="10"/>
  <c r="M838" i="10"/>
  <c r="D838" i="10"/>
  <c r="C838" i="10"/>
  <c r="B838" i="10"/>
  <c r="A838" i="10"/>
  <c r="M837" i="10"/>
  <c r="D837" i="10"/>
  <c r="C837" i="10"/>
  <c r="B837" i="10"/>
  <c r="A837" i="10"/>
  <c r="M836" i="10"/>
  <c r="D836" i="10"/>
  <c r="C836" i="10"/>
  <c r="B836" i="10"/>
  <c r="A836" i="10"/>
  <c r="M835" i="10"/>
  <c r="D835" i="10"/>
  <c r="C835" i="10"/>
  <c r="B835" i="10"/>
  <c r="A835" i="10"/>
  <c r="M834" i="10"/>
  <c r="D834" i="10"/>
  <c r="C834" i="10"/>
  <c r="B834" i="10"/>
  <c r="A834" i="10"/>
  <c r="M833" i="10"/>
  <c r="D833" i="10"/>
  <c r="C833" i="10"/>
  <c r="B833" i="10"/>
  <c r="A833" i="10"/>
  <c r="M832" i="10"/>
  <c r="D832" i="10"/>
  <c r="C832" i="10"/>
  <c r="B832" i="10"/>
  <c r="A832" i="10"/>
  <c r="M831" i="10"/>
  <c r="D831" i="10"/>
  <c r="C831" i="10"/>
  <c r="B831" i="10"/>
  <c r="A831" i="10"/>
  <c r="M830" i="10"/>
  <c r="D830" i="10"/>
  <c r="C830" i="10"/>
  <c r="B830" i="10"/>
  <c r="A830" i="10"/>
  <c r="M829" i="10"/>
  <c r="D829" i="10"/>
  <c r="C829" i="10"/>
  <c r="B829" i="10"/>
  <c r="A829" i="10"/>
  <c r="M828" i="10"/>
  <c r="D828" i="10"/>
  <c r="C828" i="10"/>
  <c r="B828" i="10"/>
  <c r="A828" i="10"/>
  <c r="M827" i="10"/>
  <c r="D827" i="10"/>
  <c r="C827" i="10"/>
  <c r="B827" i="10"/>
  <c r="A827" i="10"/>
  <c r="M826" i="10"/>
  <c r="D826" i="10"/>
  <c r="C826" i="10"/>
  <c r="B826" i="10"/>
  <c r="A826" i="10"/>
  <c r="M825" i="10"/>
  <c r="D825" i="10"/>
  <c r="C825" i="10"/>
  <c r="B825" i="10"/>
  <c r="A825" i="10"/>
  <c r="M824" i="10"/>
  <c r="D824" i="10"/>
  <c r="C824" i="10"/>
  <c r="B824" i="10"/>
  <c r="A824" i="10"/>
  <c r="M823" i="10"/>
  <c r="D823" i="10"/>
  <c r="C823" i="10"/>
  <c r="B823" i="10"/>
  <c r="A823" i="10"/>
  <c r="M822" i="10"/>
  <c r="D822" i="10"/>
  <c r="C822" i="10"/>
  <c r="B822" i="10"/>
  <c r="A822" i="10"/>
  <c r="M821" i="10"/>
  <c r="D821" i="10"/>
  <c r="C821" i="10"/>
  <c r="B821" i="10"/>
  <c r="A821" i="10"/>
  <c r="M820" i="10"/>
  <c r="D820" i="10"/>
  <c r="C820" i="10"/>
  <c r="B820" i="10"/>
  <c r="A820" i="10"/>
  <c r="M819" i="10"/>
  <c r="D819" i="10"/>
  <c r="C819" i="10"/>
  <c r="B819" i="10"/>
  <c r="A819" i="10"/>
  <c r="M818" i="10"/>
  <c r="D818" i="10"/>
  <c r="C818" i="10"/>
  <c r="B818" i="10"/>
  <c r="A818" i="10"/>
  <c r="M817" i="10"/>
  <c r="D817" i="10"/>
  <c r="C817" i="10"/>
  <c r="B817" i="10"/>
  <c r="A817" i="10"/>
  <c r="M816" i="10"/>
  <c r="D816" i="10"/>
  <c r="C816" i="10"/>
  <c r="B816" i="10"/>
  <c r="A816" i="10"/>
  <c r="M815" i="10"/>
  <c r="D815" i="10"/>
  <c r="C815" i="10"/>
  <c r="B815" i="10"/>
  <c r="A815" i="10"/>
  <c r="M814" i="10"/>
  <c r="D814" i="10"/>
  <c r="C814" i="10"/>
  <c r="B814" i="10"/>
  <c r="A814" i="10"/>
  <c r="M813" i="10"/>
  <c r="D813" i="10"/>
  <c r="C813" i="10"/>
  <c r="B813" i="10"/>
  <c r="A813" i="10"/>
  <c r="M812" i="10"/>
  <c r="D812" i="10"/>
  <c r="C812" i="10"/>
  <c r="B812" i="10"/>
  <c r="A812" i="10"/>
  <c r="M811" i="10"/>
  <c r="D811" i="10"/>
  <c r="C811" i="10"/>
  <c r="B811" i="10"/>
  <c r="A811" i="10"/>
  <c r="M810" i="10"/>
  <c r="D810" i="10"/>
  <c r="C810" i="10"/>
  <c r="B810" i="10"/>
  <c r="A810" i="10"/>
  <c r="M809" i="10"/>
  <c r="D809" i="10"/>
  <c r="C809" i="10"/>
  <c r="B809" i="10"/>
  <c r="A809" i="10"/>
  <c r="M808" i="10"/>
  <c r="D808" i="10"/>
  <c r="C808" i="10"/>
  <c r="B808" i="10"/>
  <c r="A808" i="10"/>
  <c r="M807" i="10"/>
  <c r="D807" i="10"/>
  <c r="C807" i="10"/>
  <c r="B807" i="10"/>
  <c r="A807" i="10"/>
  <c r="M806" i="10"/>
  <c r="D806" i="10"/>
  <c r="C806" i="10"/>
  <c r="B806" i="10"/>
  <c r="A806" i="10"/>
  <c r="M805" i="10"/>
  <c r="D805" i="10"/>
  <c r="C805" i="10"/>
  <c r="B805" i="10"/>
  <c r="A805" i="10"/>
  <c r="M804" i="10"/>
  <c r="D804" i="10"/>
  <c r="C804" i="10"/>
  <c r="B804" i="10"/>
  <c r="A804" i="10"/>
  <c r="M803" i="10"/>
  <c r="D803" i="10"/>
  <c r="C803" i="10"/>
  <c r="B803" i="10"/>
  <c r="A803" i="10"/>
  <c r="M802" i="10"/>
  <c r="D802" i="10"/>
  <c r="C802" i="10"/>
  <c r="B802" i="10"/>
  <c r="A802" i="10"/>
  <c r="M801" i="10"/>
  <c r="D801" i="10"/>
  <c r="C801" i="10"/>
  <c r="B801" i="10"/>
  <c r="A801" i="10"/>
  <c r="M800" i="10"/>
  <c r="D800" i="10"/>
  <c r="C800" i="10"/>
  <c r="B800" i="10"/>
  <c r="A800" i="10"/>
  <c r="M799" i="10"/>
  <c r="D799" i="10"/>
  <c r="C799" i="10"/>
  <c r="B799" i="10"/>
  <c r="A799" i="10"/>
  <c r="M798" i="10"/>
  <c r="D798" i="10"/>
  <c r="C798" i="10"/>
  <c r="B798" i="10"/>
  <c r="A798" i="10"/>
  <c r="M797" i="10"/>
  <c r="D797" i="10"/>
  <c r="C797" i="10"/>
  <c r="B797" i="10"/>
  <c r="A797" i="10"/>
  <c r="M796" i="10"/>
  <c r="D796" i="10"/>
  <c r="C796" i="10"/>
  <c r="B796" i="10"/>
  <c r="A796" i="10"/>
  <c r="M795" i="10"/>
  <c r="D795" i="10"/>
  <c r="C795" i="10"/>
  <c r="B795" i="10"/>
  <c r="A795" i="10"/>
  <c r="M794" i="10"/>
  <c r="D794" i="10"/>
  <c r="C794" i="10"/>
  <c r="B794" i="10"/>
  <c r="A794" i="10"/>
  <c r="M793" i="10"/>
  <c r="D793" i="10"/>
  <c r="C793" i="10"/>
  <c r="B793" i="10"/>
  <c r="A793" i="10"/>
  <c r="M792" i="10"/>
  <c r="D792" i="10"/>
  <c r="C792" i="10"/>
  <c r="B792" i="10"/>
  <c r="A792" i="10"/>
  <c r="M791" i="10"/>
  <c r="D791" i="10"/>
  <c r="C791" i="10"/>
  <c r="B791" i="10"/>
  <c r="A791" i="10"/>
  <c r="M790" i="10"/>
  <c r="D790" i="10"/>
  <c r="C790" i="10"/>
  <c r="B790" i="10"/>
  <c r="A790" i="10"/>
  <c r="M789" i="10"/>
  <c r="D789" i="10"/>
  <c r="C789" i="10"/>
  <c r="B789" i="10"/>
  <c r="A789" i="10"/>
  <c r="M788" i="10"/>
  <c r="D788" i="10"/>
  <c r="C788" i="10"/>
  <c r="B788" i="10"/>
  <c r="A788" i="10"/>
  <c r="M787" i="10"/>
  <c r="D787" i="10"/>
  <c r="C787" i="10"/>
  <c r="B787" i="10"/>
  <c r="A787" i="10"/>
  <c r="M786" i="10"/>
  <c r="D786" i="10"/>
  <c r="C786" i="10"/>
  <c r="B786" i="10"/>
  <c r="A786" i="10"/>
  <c r="M785" i="10"/>
  <c r="D785" i="10"/>
  <c r="C785" i="10"/>
  <c r="B785" i="10"/>
  <c r="A785" i="10"/>
  <c r="M784" i="10"/>
  <c r="D784" i="10"/>
  <c r="C784" i="10"/>
  <c r="B784" i="10"/>
  <c r="A784" i="10"/>
  <c r="M783" i="10"/>
  <c r="D783" i="10"/>
  <c r="C783" i="10"/>
  <c r="B783" i="10"/>
  <c r="A783" i="10"/>
  <c r="M782" i="10"/>
  <c r="D782" i="10"/>
  <c r="C782" i="10"/>
  <c r="B782" i="10"/>
  <c r="A782" i="10"/>
  <c r="M781" i="10"/>
  <c r="D781" i="10"/>
  <c r="C781" i="10"/>
  <c r="B781" i="10"/>
  <c r="A781" i="10"/>
  <c r="M780" i="10"/>
  <c r="D780" i="10"/>
  <c r="C780" i="10"/>
  <c r="B780" i="10"/>
  <c r="A780" i="10"/>
  <c r="M779" i="10"/>
  <c r="D779" i="10"/>
  <c r="C779" i="10"/>
  <c r="B779" i="10"/>
  <c r="A779" i="10"/>
  <c r="M778" i="10"/>
  <c r="D778" i="10"/>
  <c r="C778" i="10"/>
  <c r="B778" i="10"/>
  <c r="A778" i="10"/>
  <c r="M777" i="10"/>
  <c r="D777" i="10"/>
  <c r="C777" i="10"/>
  <c r="B777" i="10"/>
  <c r="A777" i="10"/>
  <c r="M776" i="10"/>
  <c r="D776" i="10"/>
  <c r="C776" i="10"/>
  <c r="B776" i="10"/>
  <c r="A776" i="10"/>
  <c r="M775" i="10"/>
  <c r="D775" i="10"/>
  <c r="C775" i="10"/>
  <c r="B775" i="10"/>
  <c r="A775" i="10"/>
  <c r="M774" i="10"/>
  <c r="D774" i="10"/>
  <c r="C774" i="10"/>
  <c r="B774" i="10"/>
  <c r="A774" i="10"/>
  <c r="M773" i="10"/>
  <c r="D773" i="10"/>
  <c r="C773" i="10"/>
  <c r="B773" i="10"/>
  <c r="A773" i="10"/>
  <c r="M772" i="10"/>
  <c r="D772" i="10"/>
  <c r="C772" i="10"/>
  <c r="B772" i="10"/>
  <c r="A772" i="10"/>
  <c r="M771" i="10"/>
  <c r="D771" i="10"/>
  <c r="C771" i="10"/>
  <c r="B771" i="10"/>
  <c r="A771" i="10"/>
  <c r="M770" i="10"/>
  <c r="D770" i="10"/>
  <c r="C770" i="10"/>
  <c r="B770" i="10"/>
  <c r="A770" i="10"/>
  <c r="M769" i="10"/>
  <c r="D769" i="10"/>
  <c r="C769" i="10"/>
  <c r="B769" i="10"/>
  <c r="A769" i="10"/>
  <c r="M768" i="10"/>
  <c r="D768" i="10"/>
  <c r="C768" i="10"/>
  <c r="B768" i="10"/>
  <c r="A768" i="10"/>
  <c r="M767" i="10"/>
  <c r="D767" i="10"/>
  <c r="C767" i="10"/>
  <c r="B767" i="10"/>
  <c r="A767" i="10"/>
  <c r="M766" i="10"/>
  <c r="D766" i="10"/>
  <c r="C766" i="10"/>
  <c r="B766" i="10"/>
  <c r="A766" i="10"/>
  <c r="M765" i="10"/>
  <c r="D765" i="10"/>
  <c r="C765" i="10"/>
  <c r="B765" i="10"/>
  <c r="A765" i="10"/>
  <c r="M764" i="10"/>
  <c r="D764" i="10"/>
  <c r="C764" i="10"/>
  <c r="B764" i="10"/>
  <c r="A764" i="10"/>
  <c r="M763" i="10"/>
  <c r="D763" i="10"/>
  <c r="C763" i="10"/>
  <c r="B763" i="10"/>
  <c r="A763" i="10"/>
  <c r="M762" i="10"/>
  <c r="D762" i="10"/>
  <c r="C762" i="10"/>
  <c r="B762" i="10"/>
  <c r="A762" i="10"/>
  <c r="M761" i="10"/>
  <c r="D761" i="10"/>
  <c r="C761" i="10"/>
  <c r="B761" i="10"/>
  <c r="A761" i="10"/>
  <c r="M760" i="10"/>
  <c r="D760" i="10"/>
  <c r="C760" i="10"/>
  <c r="B760" i="10"/>
  <c r="A760" i="10"/>
  <c r="M759" i="10"/>
  <c r="D759" i="10"/>
  <c r="C759" i="10"/>
  <c r="B759" i="10"/>
  <c r="A759" i="10"/>
  <c r="M758" i="10"/>
  <c r="D758" i="10"/>
  <c r="C758" i="10"/>
  <c r="B758" i="10"/>
  <c r="A758" i="10"/>
  <c r="M757" i="10"/>
  <c r="D757" i="10"/>
  <c r="C757" i="10"/>
  <c r="B757" i="10"/>
  <c r="A757" i="10"/>
  <c r="M756" i="10"/>
  <c r="D756" i="10"/>
  <c r="C756" i="10"/>
  <c r="B756" i="10"/>
  <c r="A756" i="10"/>
  <c r="M755" i="10"/>
  <c r="D755" i="10"/>
  <c r="C755" i="10"/>
  <c r="B755" i="10"/>
  <c r="A755" i="10"/>
  <c r="M754" i="10"/>
  <c r="D754" i="10"/>
  <c r="C754" i="10"/>
  <c r="B754" i="10"/>
  <c r="A754" i="10"/>
  <c r="M753" i="10"/>
  <c r="D753" i="10"/>
  <c r="C753" i="10"/>
  <c r="B753" i="10"/>
  <c r="A753" i="10"/>
  <c r="M752" i="10"/>
  <c r="D752" i="10"/>
  <c r="C752" i="10"/>
  <c r="B752" i="10"/>
  <c r="A752" i="10"/>
  <c r="M751" i="10"/>
  <c r="D751" i="10"/>
  <c r="C751" i="10"/>
  <c r="B751" i="10"/>
  <c r="A751" i="10"/>
  <c r="M750" i="10"/>
  <c r="D750" i="10"/>
  <c r="C750" i="10"/>
  <c r="B750" i="10"/>
  <c r="A750" i="10"/>
  <c r="M749" i="10"/>
  <c r="D749" i="10"/>
  <c r="C749" i="10"/>
  <c r="B749" i="10"/>
  <c r="A749" i="10"/>
  <c r="M748" i="10"/>
  <c r="D748" i="10"/>
  <c r="C748" i="10"/>
  <c r="B748" i="10"/>
  <c r="A748" i="10"/>
  <c r="M747" i="10"/>
  <c r="D747" i="10"/>
  <c r="C747" i="10"/>
  <c r="B747" i="10"/>
  <c r="A747" i="10"/>
  <c r="M746" i="10"/>
  <c r="D746" i="10"/>
  <c r="C746" i="10"/>
  <c r="B746" i="10"/>
  <c r="A746" i="10"/>
  <c r="M745" i="10"/>
  <c r="D745" i="10"/>
  <c r="C745" i="10"/>
  <c r="B745" i="10"/>
  <c r="A745" i="10"/>
  <c r="M744" i="10"/>
  <c r="D744" i="10"/>
  <c r="C744" i="10"/>
  <c r="B744" i="10"/>
  <c r="A744" i="10"/>
  <c r="M743" i="10"/>
  <c r="D743" i="10"/>
  <c r="C743" i="10"/>
  <c r="B743" i="10"/>
  <c r="A743" i="10"/>
  <c r="M742" i="10"/>
  <c r="D742" i="10"/>
  <c r="C742" i="10"/>
  <c r="B742" i="10"/>
  <c r="A742" i="10"/>
  <c r="M741" i="10"/>
  <c r="D741" i="10"/>
  <c r="C741" i="10"/>
  <c r="B741" i="10"/>
  <c r="A741" i="10"/>
  <c r="M740" i="10"/>
  <c r="D740" i="10"/>
  <c r="C740" i="10"/>
  <c r="B740" i="10"/>
  <c r="A740" i="10"/>
  <c r="M739" i="10"/>
  <c r="D739" i="10"/>
  <c r="C739" i="10"/>
  <c r="B739" i="10"/>
  <c r="A739" i="10"/>
  <c r="M738" i="10"/>
  <c r="D738" i="10"/>
  <c r="C738" i="10"/>
  <c r="B738" i="10"/>
  <c r="A738" i="10"/>
  <c r="M737" i="10"/>
  <c r="D737" i="10"/>
  <c r="C737" i="10"/>
  <c r="B737" i="10"/>
  <c r="A737" i="10"/>
  <c r="M736" i="10"/>
  <c r="D736" i="10"/>
  <c r="C736" i="10"/>
  <c r="B736" i="10"/>
  <c r="A736" i="10"/>
  <c r="M735" i="10"/>
  <c r="D735" i="10"/>
  <c r="C735" i="10"/>
  <c r="B735" i="10"/>
  <c r="A735" i="10"/>
  <c r="M734" i="10"/>
  <c r="D734" i="10"/>
  <c r="C734" i="10"/>
  <c r="B734" i="10"/>
  <c r="A734" i="10"/>
  <c r="M733" i="10"/>
  <c r="D733" i="10"/>
  <c r="C733" i="10"/>
  <c r="B733" i="10"/>
  <c r="A733" i="10"/>
  <c r="M732" i="10"/>
  <c r="D732" i="10"/>
  <c r="C732" i="10"/>
  <c r="B732" i="10"/>
  <c r="A732" i="10"/>
  <c r="M731" i="10"/>
  <c r="D731" i="10"/>
  <c r="C731" i="10"/>
  <c r="B731" i="10"/>
  <c r="A731" i="10"/>
  <c r="M730" i="10"/>
  <c r="D730" i="10"/>
  <c r="C730" i="10"/>
  <c r="B730" i="10"/>
  <c r="A730" i="10"/>
  <c r="M729" i="10"/>
  <c r="D729" i="10"/>
  <c r="C729" i="10"/>
  <c r="B729" i="10"/>
  <c r="A729" i="10"/>
  <c r="M728" i="10"/>
  <c r="D728" i="10"/>
  <c r="C728" i="10"/>
  <c r="B728" i="10"/>
  <c r="A728" i="10"/>
  <c r="M727" i="10"/>
  <c r="D727" i="10"/>
  <c r="C727" i="10"/>
  <c r="B727" i="10"/>
  <c r="A727" i="10"/>
  <c r="M726" i="10"/>
  <c r="D726" i="10"/>
  <c r="C726" i="10"/>
  <c r="B726" i="10"/>
  <c r="A726" i="10"/>
  <c r="M725" i="10"/>
  <c r="D725" i="10"/>
  <c r="C725" i="10"/>
  <c r="B725" i="10"/>
  <c r="A725" i="10"/>
  <c r="M724" i="10"/>
  <c r="D724" i="10"/>
  <c r="C724" i="10"/>
  <c r="B724" i="10"/>
  <c r="A724" i="10"/>
  <c r="M723" i="10"/>
  <c r="D723" i="10"/>
  <c r="C723" i="10"/>
  <c r="B723" i="10"/>
  <c r="A723" i="10"/>
  <c r="M722" i="10"/>
  <c r="D722" i="10"/>
  <c r="C722" i="10"/>
  <c r="B722" i="10"/>
  <c r="A722" i="10"/>
  <c r="M721" i="10"/>
  <c r="D721" i="10"/>
  <c r="C721" i="10"/>
  <c r="B721" i="10"/>
  <c r="A721" i="10"/>
  <c r="M720" i="10"/>
  <c r="D720" i="10"/>
  <c r="C720" i="10"/>
  <c r="B720" i="10"/>
  <c r="A720" i="10"/>
  <c r="M719" i="10"/>
  <c r="D719" i="10"/>
  <c r="C719" i="10"/>
  <c r="B719" i="10"/>
  <c r="A719" i="10"/>
  <c r="M718" i="10"/>
  <c r="D718" i="10"/>
  <c r="C718" i="10"/>
  <c r="B718" i="10"/>
  <c r="A718" i="10"/>
  <c r="M717" i="10"/>
  <c r="D717" i="10"/>
  <c r="C717" i="10"/>
  <c r="B717" i="10"/>
  <c r="A717" i="10"/>
  <c r="M716" i="10"/>
  <c r="D716" i="10"/>
  <c r="C716" i="10"/>
  <c r="B716" i="10"/>
  <c r="A716" i="10"/>
  <c r="M715" i="10"/>
  <c r="D715" i="10"/>
  <c r="C715" i="10"/>
  <c r="B715" i="10"/>
  <c r="A715" i="10"/>
  <c r="M714" i="10"/>
  <c r="D714" i="10"/>
  <c r="C714" i="10"/>
  <c r="B714" i="10"/>
  <c r="A714" i="10"/>
  <c r="M713" i="10"/>
  <c r="D713" i="10"/>
  <c r="C713" i="10"/>
  <c r="B713" i="10"/>
  <c r="A713" i="10"/>
  <c r="M712" i="10"/>
  <c r="D712" i="10"/>
  <c r="C712" i="10"/>
  <c r="B712" i="10"/>
  <c r="A712" i="10"/>
  <c r="M711" i="10"/>
  <c r="D711" i="10"/>
  <c r="C711" i="10"/>
  <c r="B711" i="10"/>
  <c r="A711" i="10"/>
  <c r="M710" i="10"/>
  <c r="D710" i="10"/>
  <c r="C710" i="10"/>
  <c r="B710" i="10"/>
  <c r="A710" i="10"/>
  <c r="M709" i="10"/>
  <c r="D709" i="10"/>
  <c r="C709" i="10"/>
  <c r="B709" i="10"/>
  <c r="A709" i="10"/>
  <c r="M708" i="10"/>
  <c r="D708" i="10"/>
  <c r="C708" i="10"/>
  <c r="B708" i="10"/>
  <c r="A708" i="10"/>
  <c r="M707" i="10"/>
  <c r="D707" i="10"/>
  <c r="C707" i="10"/>
  <c r="B707" i="10"/>
  <c r="A707" i="10"/>
  <c r="M706" i="10"/>
  <c r="D706" i="10"/>
  <c r="C706" i="10"/>
  <c r="B706" i="10"/>
  <c r="A706" i="10"/>
  <c r="M705" i="10"/>
  <c r="D705" i="10"/>
  <c r="C705" i="10"/>
  <c r="B705" i="10"/>
  <c r="A705" i="10"/>
  <c r="M704" i="10"/>
  <c r="D704" i="10"/>
  <c r="C704" i="10"/>
  <c r="B704" i="10"/>
  <c r="A704" i="10"/>
  <c r="M703" i="10"/>
  <c r="D703" i="10"/>
  <c r="C703" i="10"/>
  <c r="B703" i="10"/>
  <c r="A703" i="10"/>
  <c r="M702" i="10"/>
  <c r="D702" i="10"/>
  <c r="C702" i="10"/>
  <c r="B702" i="10"/>
  <c r="A702" i="10"/>
  <c r="M701" i="10"/>
  <c r="D701" i="10"/>
  <c r="C701" i="10"/>
  <c r="B701" i="10"/>
  <c r="A701" i="10"/>
  <c r="M700" i="10"/>
  <c r="D700" i="10"/>
  <c r="C700" i="10"/>
  <c r="B700" i="10"/>
  <c r="A700" i="10"/>
  <c r="M699" i="10"/>
  <c r="D699" i="10"/>
  <c r="C699" i="10"/>
  <c r="B699" i="10"/>
  <c r="A699" i="10"/>
  <c r="M698" i="10"/>
  <c r="D698" i="10"/>
  <c r="C698" i="10"/>
  <c r="B698" i="10"/>
  <c r="A698" i="10"/>
  <c r="M697" i="10"/>
  <c r="D697" i="10"/>
  <c r="C697" i="10"/>
  <c r="B697" i="10"/>
  <c r="A697" i="10"/>
  <c r="M696" i="10"/>
  <c r="D696" i="10"/>
  <c r="C696" i="10"/>
  <c r="B696" i="10"/>
  <c r="A696" i="10"/>
  <c r="M695" i="10"/>
  <c r="D695" i="10"/>
  <c r="C695" i="10"/>
  <c r="B695" i="10"/>
  <c r="A695" i="10"/>
  <c r="M694" i="10"/>
  <c r="D694" i="10"/>
  <c r="C694" i="10"/>
  <c r="B694" i="10"/>
  <c r="A694" i="10"/>
  <c r="M693" i="10"/>
  <c r="D693" i="10"/>
  <c r="C693" i="10"/>
  <c r="B693" i="10"/>
  <c r="A693" i="10"/>
  <c r="M692" i="10"/>
  <c r="D692" i="10"/>
  <c r="C692" i="10"/>
  <c r="B692" i="10"/>
  <c r="A692" i="10"/>
  <c r="M691" i="10"/>
  <c r="D691" i="10"/>
  <c r="C691" i="10"/>
  <c r="B691" i="10"/>
  <c r="A691" i="10"/>
  <c r="M690" i="10"/>
  <c r="D690" i="10"/>
  <c r="C690" i="10"/>
  <c r="B690" i="10"/>
  <c r="A690" i="10"/>
  <c r="M689" i="10"/>
  <c r="D689" i="10"/>
  <c r="C689" i="10"/>
  <c r="B689" i="10"/>
  <c r="A689" i="10"/>
  <c r="M688" i="10"/>
  <c r="D688" i="10"/>
  <c r="C688" i="10"/>
  <c r="B688" i="10"/>
  <c r="A688" i="10"/>
  <c r="M687" i="10"/>
  <c r="D687" i="10"/>
  <c r="C687" i="10"/>
  <c r="B687" i="10"/>
  <c r="A687" i="10"/>
  <c r="M686" i="10"/>
  <c r="D686" i="10"/>
  <c r="C686" i="10"/>
  <c r="B686" i="10"/>
  <c r="A686" i="10"/>
  <c r="M685" i="10"/>
  <c r="D685" i="10"/>
  <c r="C685" i="10"/>
  <c r="B685" i="10"/>
  <c r="A685" i="10"/>
  <c r="M684" i="10"/>
  <c r="D684" i="10"/>
  <c r="C684" i="10"/>
  <c r="B684" i="10"/>
  <c r="A684" i="10"/>
  <c r="M683" i="10"/>
  <c r="D683" i="10"/>
  <c r="C683" i="10"/>
  <c r="B683" i="10"/>
  <c r="A683" i="10"/>
  <c r="M682" i="10"/>
  <c r="D682" i="10"/>
  <c r="C682" i="10"/>
  <c r="B682" i="10"/>
  <c r="A682" i="10"/>
  <c r="M681" i="10"/>
  <c r="D681" i="10"/>
  <c r="C681" i="10"/>
  <c r="B681" i="10"/>
  <c r="A681" i="10"/>
  <c r="M680" i="10"/>
  <c r="D680" i="10"/>
  <c r="C680" i="10"/>
  <c r="B680" i="10"/>
  <c r="A680" i="10"/>
  <c r="M679" i="10"/>
  <c r="D679" i="10"/>
  <c r="C679" i="10"/>
  <c r="B679" i="10"/>
  <c r="A679" i="10"/>
  <c r="M678" i="10"/>
  <c r="D678" i="10"/>
  <c r="C678" i="10"/>
  <c r="B678" i="10"/>
  <c r="A678" i="10"/>
  <c r="M677" i="10"/>
  <c r="D677" i="10"/>
  <c r="C677" i="10"/>
  <c r="B677" i="10"/>
  <c r="A677" i="10"/>
  <c r="M676" i="10"/>
  <c r="D676" i="10"/>
  <c r="C676" i="10"/>
  <c r="B676" i="10"/>
  <c r="A676" i="10"/>
  <c r="M675" i="10"/>
  <c r="D675" i="10"/>
  <c r="C675" i="10"/>
  <c r="B675" i="10"/>
  <c r="A675" i="10"/>
  <c r="M674" i="10"/>
  <c r="D674" i="10"/>
  <c r="C674" i="10"/>
  <c r="B674" i="10"/>
  <c r="A674" i="10"/>
  <c r="M673" i="10"/>
  <c r="D673" i="10"/>
  <c r="C673" i="10"/>
  <c r="B673" i="10"/>
  <c r="A673" i="10"/>
  <c r="M672" i="10"/>
  <c r="D672" i="10"/>
  <c r="C672" i="10"/>
  <c r="B672" i="10"/>
  <c r="A672" i="10"/>
  <c r="M671" i="10"/>
  <c r="D671" i="10"/>
  <c r="C671" i="10"/>
  <c r="B671" i="10"/>
  <c r="A671" i="10"/>
  <c r="M670" i="10"/>
  <c r="D670" i="10"/>
  <c r="C670" i="10"/>
  <c r="B670" i="10"/>
  <c r="A670" i="10"/>
  <c r="M669" i="10"/>
  <c r="D669" i="10"/>
  <c r="C669" i="10"/>
  <c r="B669" i="10"/>
  <c r="A669" i="10"/>
  <c r="M668" i="10"/>
  <c r="D668" i="10"/>
  <c r="C668" i="10"/>
  <c r="B668" i="10"/>
  <c r="A668" i="10"/>
  <c r="M667" i="10"/>
  <c r="D667" i="10"/>
  <c r="C667" i="10"/>
  <c r="B667" i="10"/>
  <c r="A667" i="10"/>
  <c r="M666" i="10"/>
  <c r="D666" i="10"/>
  <c r="C666" i="10"/>
  <c r="B666" i="10"/>
  <c r="A666" i="10"/>
  <c r="M665" i="10"/>
  <c r="D665" i="10"/>
  <c r="C665" i="10"/>
  <c r="B665" i="10"/>
  <c r="A665" i="10"/>
  <c r="M664" i="10"/>
  <c r="D664" i="10"/>
  <c r="C664" i="10"/>
  <c r="B664" i="10"/>
  <c r="A664" i="10"/>
  <c r="M663" i="10"/>
  <c r="D663" i="10"/>
  <c r="C663" i="10"/>
  <c r="B663" i="10"/>
  <c r="A663" i="10"/>
  <c r="M662" i="10"/>
  <c r="D662" i="10"/>
  <c r="C662" i="10"/>
  <c r="B662" i="10"/>
  <c r="A662" i="10"/>
  <c r="M661" i="10"/>
  <c r="D661" i="10"/>
  <c r="C661" i="10"/>
  <c r="B661" i="10"/>
  <c r="A661" i="10"/>
  <c r="M660" i="10"/>
  <c r="D660" i="10"/>
  <c r="C660" i="10"/>
  <c r="B660" i="10"/>
  <c r="A660" i="10"/>
  <c r="M659" i="10"/>
  <c r="D659" i="10"/>
  <c r="C659" i="10"/>
  <c r="B659" i="10"/>
  <c r="A659" i="10"/>
  <c r="M658" i="10"/>
  <c r="D658" i="10"/>
  <c r="C658" i="10"/>
  <c r="B658" i="10"/>
  <c r="A658" i="10"/>
  <c r="M657" i="10"/>
  <c r="D657" i="10"/>
  <c r="C657" i="10"/>
  <c r="B657" i="10"/>
  <c r="A657" i="10"/>
  <c r="M656" i="10"/>
  <c r="D656" i="10"/>
  <c r="C656" i="10"/>
  <c r="B656" i="10"/>
  <c r="A656" i="10"/>
  <c r="M655" i="10"/>
  <c r="D655" i="10"/>
  <c r="C655" i="10"/>
  <c r="B655" i="10"/>
  <c r="A655" i="10"/>
  <c r="M654" i="10"/>
  <c r="D654" i="10"/>
  <c r="C654" i="10"/>
  <c r="B654" i="10"/>
  <c r="A654" i="10"/>
  <c r="M653" i="10"/>
  <c r="D653" i="10"/>
  <c r="C653" i="10"/>
  <c r="B653" i="10"/>
  <c r="A653" i="10"/>
  <c r="M652" i="10"/>
  <c r="D652" i="10"/>
  <c r="C652" i="10"/>
  <c r="B652" i="10"/>
  <c r="A652" i="10"/>
  <c r="M651" i="10"/>
  <c r="D651" i="10"/>
  <c r="C651" i="10"/>
  <c r="B651" i="10"/>
  <c r="A651" i="10"/>
  <c r="M650" i="10"/>
  <c r="D650" i="10"/>
  <c r="C650" i="10"/>
  <c r="B650" i="10"/>
  <c r="A650" i="10"/>
  <c r="M649" i="10"/>
  <c r="D649" i="10"/>
  <c r="C649" i="10"/>
  <c r="B649" i="10"/>
  <c r="A649" i="10"/>
  <c r="M648" i="10"/>
  <c r="D648" i="10"/>
  <c r="C648" i="10"/>
  <c r="B648" i="10"/>
  <c r="A648" i="10"/>
  <c r="M647" i="10"/>
  <c r="D647" i="10"/>
  <c r="C647" i="10"/>
  <c r="B647" i="10"/>
  <c r="A647" i="10"/>
  <c r="M646" i="10"/>
  <c r="D646" i="10"/>
  <c r="C646" i="10"/>
  <c r="B646" i="10"/>
  <c r="A646" i="10"/>
  <c r="M645" i="10"/>
  <c r="D645" i="10"/>
  <c r="C645" i="10"/>
  <c r="B645" i="10"/>
  <c r="A645" i="10"/>
  <c r="M644" i="10"/>
  <c r="D644" i="10"/>
  <c r="C644" i="10"/>
  <c r="B644" i="10"/>
  <c r="A644" i="10"/>
  <c r="M643" i="10"/>
  <c r="D643" i="10"/>
  <c r="C643" i="10"/>
  <c r="B643" i="10"/>
  <c r="A643" i="10"/>
  <c r="M642" i="10"/>
  <c r="D642" i="10"/>
  <c r="C642" i="10"/>
  <c r="B642" i="10"/>
  <c r="A642" i="10"/>
  <c r="M641" i="10"/>
  <c r="D641" i="10"/>
  <c r="C641" i="10"/>
  <c r="B641" i="10"/>
  <c r="A641" i="10"/>
  <c r="M640" i="10"/>
  <c r="D640" i="10"/>
  <c r="C640" i="10"/>
  <c r="B640" i="10"/>
  <c r="A640" i="10"/>
  <c r="M639" i="10"/>
  <c r="D639" i="10"/>
  <c r="C639" i="10"/>
  <c r="B639" i="10"/>
  <c r="A639" i="10"/>
  <c r="M638" i="10"/>
  <c r="D638" i="10"/>
  <c r="C638" i="10"/>
  <c r="B638" i="10"/>
  <c r="A638" i="10"/>
  <c r="M637" i="10"/>
  <c r="D637" i="10"/>
  <c r="C637" i="10"/>
  <c r="B637" i="10"/>
  <c r="A637" i="10"/>
  <c r="M636" i="10"/>
  <c r="D636" i="10"/>
  <c r="C636" i="10"/>
  <c r="B636" i="10"/>
  <c r="A636" i="10"/>
  <c r="M635" i="10"/>
  <c r="D635" i="10"/>
  <c r="C635" i="10"/>
  <c r="B635" i="10"/>
  <c r="A635" i="10"/>
  <c r="M634" i="10"/>
  <c r="D634" i="10"/>
  <c r="C634" i="10"/>
  <c r="B634" i="10"/>
  <c r="A634" i="10"/>
  <c r="M633" i="10"/>
  <c r="D633" i="10"/>
  <c r="C633" i="10"/>
  <c r="B633" i="10"/>
  <c r="A633" i="10"/>
  <c r="M632" i="10"/>
  <c r="D632" i="10"/>
  <c r="C632" i="10"/>
  <c r="B632" i="10"/>
  <c r="A632" i="10"/>
  <c r="M631" i="10"/>
  <c r="D631" i="10"/>
  <c r="C631" i="10"/>
  <c r="B631" i="10"/>
  <c r="A631" i="10"/>
  <c r="M630" i="10"/>
  <c r="D630" i="10"/>
  <c r="C630" i="10"/>
  <c r="B630" i="10"/>
  <c r="A630" i="10"/>
  <c r="M629" i="10"/>
  <c r="D629" i="10"/>
  <c r="C629" i="10"/>
  <c r="B629" i="10"/>
  <c r="A629" i="10"/>
  <c r="M628" i="10"/>
  <c r="D628" i="10"/>
  <c r="C628" i="10"/>
  <c r="B628" i="10"/>
  <c r="A628" i="10"/>
  <c r="M627" i="10"/>
  <c r="D627" i="10"/>
  <c r="C627" i="10"/>
  <c r="B627" i="10"/>
  <c r="A627" i="10"/>
  <c r="M626" i="10"/>
  <c r="D626" i="10"/>
  <c r="C626" i="10"/>
  <c r="B626" i="10"/>
  <c r="A626" i="10"/>
  <c r="M625" i="10"/>
  <c r="D625" i="10"/>
  <c r="C625" i="10"/>
  <c r="B625" i="10"/>
  <c r="A625" i="10"/>
  <c r="M624" i="10"/>
  <c r="D624" i="10"/>
  <c r="C624" i="10"/>
  <c r="B624" i="10"/>
  <c r="A624" i="10"/>
  <c r="M623" i="10"/>
  <c r="D623" i="10"/>
  <c r="C623" i="10"/>
  <c r="B623" i="10"/>
  <c r="A623" i="10"/>
  <c r="M622" i="10"/>
  <c r="D622" i="10"/>
  <c r="C622" i="10"/>
  <c r="B622" i="10"/>
  <c r="A622" i="10"/>
  <c r="M621" i="10"/>
  <c r="D621" i="10"/>
  <c r="C621" i="10"/>
  <c r="B621" i="10"/>
  <c r="A621" i="10"/>
  <c r="M620" i="10"/>
  <c r="D620" i="10"/>
  <c r="C620" i="10"/>
  <c r="B620" i="10"/>
  <c r="A620" i="10"/>
  <c r="M619" i="10"/>
  <c r="D619" i="10"/>
  <c r="C619" i="10"/>
  <c r="B619" i="10"/>
  <c r="A619" i="10"/>
  <c r="M618" i="10"/>
  <c r="D618" i="10"/>
  <c r="C618" i="10"/>
  <c r="B618" i="10"/>
  <c r="A618" i="10"/>
  <c r="M617" i="10"/>
  <c r="D617" i="10"/>
  <c r="C617" i="10"/>
  <c r="B617" i="10"/>
  <c r="A617" i="10"/>
  <c r="M616" i="10"/>
  <c r="D616" i="10"/>
  <c r="C616" i="10"/>
  <c r="B616" i="10"/>
  <c r="A616" i="10"/>
  <c r="M615" i="10"/>
  <c r="D615" i="10"/>
  <c r="C615" i="10"/>
  <c r="B615" i="10"/>
  <c r="A615" i="10"/>
  <c r="M614" i="10"/>
  <c r="D614" i="10"/>
  <c r="C614" i="10"/>
  <c r="B614" i="10"/>
  <c r="A614" i="10"/>
  <c r="M613" i="10"/>
  <c r="D613" i="10"/>
  <c r="C613" i="10"/>
  <c r="B613" i="10"/>
  <c r="A613" i="10"/>
  <c r="M612" i="10"/>
  <c r="D612" i="10"/>
  <c r="C612" i="10"/>
  <c r="B612" i="10"/>
  <c r="A612" i="10"/>
  <c r="M611" i="10"/>
  <c r="D611" i="10"/>
  <c r="C611" i="10"/>
  <c r="B611" i="10"/>
  <c r="A611" i="10"/>
  <c r="M610" i="10"/>
  <c r="D610" i="10"/>
  <c r="C610" i="10"/>
  <c r="B610" i="10"/>
  <c r="A610" i="10"/>
  <c r="M609" i="10"/>
  <c r="D609" i="10"/>
  <c r="C609" i="10"/>
  <c r="B609" i="10"/>
  <c r="A609" i="10"/>
  <c r="M608" i="10"/>
  <c r="D608" i="10"/>
  <c r="C608" i="10"/>
  <c r="B608" i="10"/>
  <c r="A608" i="10"/>
  <c r="M607" i="10"/>
  <c r="D607" i="10"/>
  <c r="C607" i="10"/>
  <c r="B607" i="10"/>
  <c r="A607" i="10"/>
  <c r="M606" i="10"/>
  <c r="D606" i="10"/>
  <c r="C606" i="10"/>
  <c r="B606" i="10"/>
  <c r="A606" i="10"/>
  <c r="M605" i="10"/>
  <c r="D605" i="10"/>
  <c r="C605" i="10"/>
  <c r="B605" i="10"/>
  <c r="A605" i="10"/>
  <c r="M604" i="10"/>
  <c r="D604" i="10"/>
  <c r="C604" i="10"/>
  <c r="B604" i="10"/>
  <c r="A604" i="10"/>
  <c r="M603" i="10"/>
  <c r="D603" i="10"/>
  <c r="C603" i="10"/>
  <c r="B603" i="10"/>
  <c r="A603" i="10"/>
  <c r="M602" i="10"/>
  <c r="D602" i="10"/>
  <c r="C602" i="10"/>
  <c r="B602" i="10"/>
  <c r="A602" i="10"/>
  <c r="M601" i="10"/>
  <c r="D601" i="10"/>
  <c r="C601" i="10"/>
  <c r="B601" i="10"/>
  <c r="A601" i="10"/>
  <c r="M600" i="10"/>
  <c r="D600" i="10"/>
  <c r="C600" i="10"/>
  <c r="B600" i="10"/>
  <c r="A600" i="10"/>
  <c r="M599" i="10"/>
  <c r="D599" i="10"/>
  <c r="C599" i="10"/>
  <c r="B599" i="10"/>
  <c r="A599" i="10"/>
  <c r="M598" i="10"/>
  <c r="D598" i="10"/>
  <c r="C598" i="10"/>
  <c r="B598" i="10"/>
  <c r="A598" i="10"/>
  <c r="M597" i="10"/>
  <c r="D597" i="10"/>
  <c r="C597" i="10"/>
  <c r="B597" i="10"/>
  <c r="A597" i="10"/>
  <c r="M596" i="10"/>
  <c r="D596" i="10"/>
  <c r="C596" i="10"/>
  <c r="B596" i="10"/>
  <c r="A596" i="10"/>
  <c r="M595" i="10"/>
  <c r="D595" i="10"/>
  <c r="C595" i="10"/>
  <c r="B595" i="10"/>
  <c r="A595" i="10"/>
  <c r="M594" i="10"/>
  <c r="D594" i="10"/>
  <c r="C594" i="10"/>
  <c r="B594" i="10"/>
  <c r="A594" i="10"/>
  <c r="M593" i="10"/>
  <c r="D593" i="10"/>
  <c r="C593" i="10"/>
  <c r="B593" i="10"/>
  <c r="A593" i="10"/>
  <c r="M592" i="10"/>
  <c r="D592" i="10"/>
  <c r="C592" i="10"/>
  <c r="B592" i="10"/>
  <c r="A592" i="10"/>
  <c r="M591" i="10"/>
  <c r="D591" i="10"/>
  <c r="C591" i="10"/>
  <c r="B591" i="10"/>
  <c r="A591" i="10"/>
  <c r="M590" i="10"/>
  <c r="D590" i="10"/>
  <c r="C590" i="10"/>
  <c r="B590" i="10"/>
  <c r="A590" i="10"/>
  <c r="M589" i="10"/>
  <c r="D589" i="10"/>
  <c r="C589" i="10"/>
  <c r="B589" i="10"/>
  <c r="A589" i="10"/>
  <c r="M588" i="10"/>
  <c r="D588" i="10"/>
  <c r="C588" i="10"/>
  <c r="B588" i="10"/>
  <c r="A588" i="10"/>
  <c r="M587" i="10"/>
  <c r="D587" i="10"/>
  <c r="C587" i="10"/>
  <c r="B587" i="10"/>
  <c r="A587" i="10"/>
  <c r="M586" i="10"/>
  <c r="D586" i="10"/>
  <c r="C586" i="10"/>
  <c r="B586" i="10"/>
  <c r="A586" i="10"/>
  <c r="M585" i="10"/>
  <c r="D585" i="10"/>
  <c r="C585" i="10"/>
  <c r="B585" i="10"/>
  <c r="A585" i="10"/>
  <c r="M584" i="10"/>
  <c r="D584" i="10"/>
  <c r="C584" i="10"/>
  <c r="B584" i="10"/>
  <c r="A584" i="10"/>
  <c r="M583" i="10"/>
  <c r="D583" i="10"/>
  <c r="C583" i="10"/>
  <c r="B583" i="10"/>
  <c r="A583" i="10"/>
  <c r="M582" i="10"/>
  <c r="D582" i="10"/>
  <c r="C582" i="10"/>
  <c r="B582" i="10"/>
  <c r="A582" i="10"/>
  <c r="M581" i="10"/>
  <c r="D581" i="10"/>
  <c r="C581" i="10"/>
  <c r="B581" i="10"/>
  <c r="A581" i="10"/>
  <c r="M580" i="10"/>
  <c r="D580" i="10"/>
  <c r="C580" i="10"/>
  <c r="B580" i="10"/>
  <c r="A580" i="10"/>
  <c r="M579" i="10"/>
  <c r="D579" i="10"/>
  <c r="C579" i="10"/>
  <c r="B579" i="10"/>
  <c r="A579" i="10"/>
  <c r="M578" i="10"/>
  <c r="D578" i="10"/>
  <c r="C578" i="10"/>
  <c r="B578" i="10"/>
  <c r="A578" i="10"/>
  <c r="M577" i="10"/>
  <c r="D577" i="10"/>
  <c r="C577" i="10"/>
  <c r="B577" i="10"/>
  <c r="A577" i="10"/>
  <c r="M576" i="10"/>
  <c r="D576" i="10"/>
  <c r="C576" i="10"/>
  <c r="B576" i="10"/>
  <c r="A576" i="10"/>
  <c r="M575" i="10"/>
  <c r="D575" i="10"/>
  <c r="C575" i="10"/>
  <c r="B575" i="10"/>
  <c r="A575" i="10"/>
  <c r="M574" i="10"/>
  <c r="D574" i="10"/>
  <c r="C574" i="10"/>
  <c r="B574" i="10"/>
  <c r="A574" i="10"/>
  <c r="M573" i="10"/>
  <c r="D573" i="10"/>
  <c r="C573" i="10"/>
  <c r="B573" i="10"/>
  <c r="A573" i="10"/>
  <c r="M572" i="10"/>
  <c r="D572" i="10"/>
  <c r="C572" i="10"/>
  <c r="B572" i="10"/>
  <c r="A572" i="10"/>
  <c r="M571" i="10"/>
  <c r="D571" i="10"/>
  <c r="C571" i="10"/>
  <c r="B571" i="10"/>
  <c r="A571" i="10"/>
  <c r="M570" i="10"/>
  <c r="D570" i="10"/>
  <c r="C570" i="10"/>
  <c r="B570" i="10"/>
  <c r="A570" i="10"/>
  <c r="M569" i="10"/>
  <c r="D569" i="10"/>
  <c r="C569" i="10"/>
  <c r="B569" i="10"/>
  <c r="A569" i="10"/>
  <c r="M568" i="10"/>
  <c r="D568" i="10"/>
  <c r="C568" i="10"/>
  <c r="B568" i="10"/>
  <c r="A568" i="10"/>
  <c r="M567" i="10"/>
  <c r="D567" i="10"/>
  <c r="C567" i="10"/>
  <c r="B567" i="10"/>
  <c r="A567" i="10"/>
  <c r="M566" i="10"/>
  <c r="D566" i="10"/>
  <c r="C566" i="10"/>
  <c r="B566" i="10"/>
  <c r="A566" i="10"/>
  <c r="M565" i="10"/>
  <c r="D565" i="10"/>
  <c r="C565" i="10"/>
  <c r="B565" i="10"/>
  <c r="A565" i="10"/>
  <c r="M564" i="10"/>
  <c r="D564" i="10"/>
  <c r="C564" i="10"/>
  <c r="B564" i="10"/>
  <c r="A564" i="10"/>
  <c r="M563" i="10"/>
  <c r="D563" i="10"/>
  <c r="C563" i="10"/>
  <c r="B563" i="10"/>
  <c r="A563" i="10"/>
  <c r="M562" i="10"/>
  <c r="D562" i="10"/>
  <c r="C562" i="10"/>
  <c r="B562" i="10"/>
  <c r="A562" i="10"/>
  <c r="M561" i="10"/>
  <c r="D561" i="10"/>
  <c r="C561" i="10"/>
  <c r="B561" i="10"/>
  <c r="A561" i="10"/>
  <c r="M560" i="10"/>
  <c r="D560" i="10"/>
  <c r="C560" i="10"/>
  <c r="B560" i="10"/>
  <c r="A560" i="10"/>
  <c r="M559" i="10"/>
  <c r="D559" i="10"/>
  <c r="C559" i="10"/>
  <c r="B559" i="10"/>
  <c r="A559" i="10"/>
  <c r="M558" i="10"/>
  <c r="D558" i="10"/>
  <c r="C558" i="10"/>
  <c r="B558" i="10"/>
  <c r="A558" i="10"/>
  <c r="M557" i="10"/>
  <c r="D557" i="10"/>
  <c r="C557" i="10"/>
  <c r="B557" i="10"/>
  <c r="A557" i="10"/>
  <c r="M556" i="10"/>
  <c r="D556" i="10"/>
  <c r="C556" i="10"/>
  <c r="B556" i="10"/>
  <c r="A556" i="10"/>
  <c r="M555" i="10"/>
  <c r="D555" i="10"/>
  <c r="C555" i="10"/>
  <c r="B555" i="10"/>
  <c r="A555" i="10"/>
  <c r="M554" i="10"/>
  <c r="D554" i="10"/>
  <c r="C554" i="10"/>
  <c r="B554" i="10"/>
  <c r="A554" i="10"/>
  <c r="M553" i="10"/>
  <c r="D553" i="10"/>
  <c r="C553" i="10"/>
  <c r="B553" i="10"/>
  <c r="A553" i="10"/>
  <c r="M552" i="10"/>
  <c r="D552" i="10"/>
  <c r="C552" i="10"/>
  <c r="B552" i="10"/>
  <c r="A552" i="10"/>
  <c r="M551" i="10"/>
  <c r="D551" i="10"/>
  <c r="C551" i="10"/>
  <c r="B551" i="10"/>
  <c r="A551" i="10"/>
  <c r="M550" i="10"/>
  <c r="D550" i="10"/>
  <c r="C550" i="10"/>
  <c r="B550" i="10"/>
  <c r="A550" i="10"/>
  <c r="M549" i="10"/>
  <c r="D549" i="10"/>
  <c r="C549" i="10"/>
  <c r="B549" i="10"/>
  <c r="A549" i="10"/>
  <c r="M548" i="10"/>
  <c r="D548" i="10"/>
  <c r="C548" i="10"/>
  <c r="B548" i="10"/>
  <c r="A548" i="10"/>
  <c r="M547" i="10"/>
  <c r="D547" i="10"/>
  <c r="C547" i="10"/>
  <c r="B547" i="10"/>
  <c r="A547" i="10"/>
  <c r="M546" i="10"/>
  <c r="D546" i="10"/>
  <c r="C546" i="10"/>
  <c r="B546" i="10"/>
  <c r="A546" i="10"/>
  <c r="M545" i="10"/>
  <c r="D545" i="10"/>
  <c r="C545" i="10"/>
  <c r="B545" i="10"/>
  <c r="A545" i="10"/>
  <c r="M544" i="10"/>
  <c r="D544" i="10"/>
  <c r="C544" i="10"/>
  <c r="B544" i="10"/>
  <c r="A544" i="10"/>
  <c r="M543" i="10"/>
  <c r="D543" i="10"/>
  <c r="C543" i="10"/>
  <c r="B543" i="10"/>
  <c r="A543" i="10"/>
  <c r="M542" i="10"/>
  <c r="D542" i="10"/>
  <c r="C542" i="10"/>
  <c r="B542" i="10"/>
  <c r="A542" i="10"/>
  <c r="M541" i="10"/>
  <c r="D541" i="10"/>
  <c r="C541" i="10"/>
  <c r="B541" i="10"/>
  <c r="A541" i="10"/>
  <c r="M540" i="10"/>
  <c r="D540" i="10"/>
  <c r="C540" i="10"/>
  <c r="B540" i="10"/>
  <c r="A540" i="10"/>
  <c r="M539" i="10"/>
  <c r="D539" i="10"/>
  <c r="C539" i="10"/>
  <c r="B539" i="10"/>
  <c r="A539" i="10"/>
  <c r="M538" i="10"/>
  <c r="D538" i="10"/>
  <c r="C538" i="10"/>
  <c r="B538" i="10"/>
  <c r="A538" i="10"/>
  <c r="M537" i="10"/>
  <c r="D537" i="10"/>
  <c r="C537" i="10"/>
  <c r="B537" i="10"/>
  <c r="A537" i="10"/>
  <c r="M536" i="10"/>
  <c r="D536" i="10"/>
  <c r="C536" i="10"/>
  <c r="B536" i="10"/>
  <c r="A536" i="10"/>
  <c r="M535" i="10"/>
  <c r="D535" i="10"/>
  <c r="C535" i="10"/>
  <c r="B535" i="10"/>
  <c r="A535" i="10"/>
  <c r="M534" i="10"/>
  <c r="D534" i="10"/>
  <c r="C534" i="10"/>
  <c r="B534" i="10"/>
  <c r="A534" i="10"/>
  <c r="M533" i="10"/>
  <c r="D533" i="10"/>
  <c r="C533" i="10"/>
  <c r="B533" i="10"/>
  <c r="A533" i="10"/>
  <c r="M532" i="10"/>
  <c r="D532" i="10"/>
  <c r="C532" i="10"/>
  <c r="B532" i="10"/>
  <c r="A532" i="10"/>
  <c r="M531" i="10"/>
  <c r="D531" i="10"/>
  <c r="C531" i="10"/>
  <c r="B531" i="10"/>
  <c r="A531" i="10"/>
  <c r="M530" i="10"/>
  <c r="D530" i="10"/>
  <c r="C530" i="10"/>
  <c r="B530" i="10"/>
  <c r="A530" i="10"/>
  <c r="M529" i="10"/>
  <c r="D529" i="10"/>
  <c r="C529" i="10"/>
  <c r="B529" i="10"/>
  <c r="A529" i="10"/>
  <c r="M528" i="10"/>
  <c r="D528" i="10"/>
  <c r="C528" i="10"/>
  <c r="B528" i="10"/>
  <c r="A528" i="10"/>
  <c r="M527" i="10"/>
  <c r="D527" i="10"/>
  <c r="C527" i="10"/>
  <c r="B527" i="10"/>
  <c r="A527" i="10"/>
  <c r="M526" i="10"/>
  <c r="D526" i="10"/>
  <c r="C526" i="10"/>
  <c r="B526" i="10"/>
  <c r="A526" i="10"/>
  <c r="M525" i="10"/>
  <c r="D525" i="10"/>
  <c r="C525" i="10"/>
  <c r="B525" i="10"/>
  <c r="A525" i="10"/>
  <c r="M524" i="10"/>
  <c r="D524" i="10"/>
  <c r="C524" i="10"/>
  <c r="B524" i="10"/>
  <c r="A524" i="10"/>
  <c r="M523" i="10"/>
  <c r="D523" i="10"/>
  <c r="C523" i="10"/>
  <c r="B523" i="10"/>
  <c r="A523" i="10"/>
  <c r="M522" i="10"/>
  <c r="D522" i="10"/>
  <c r="C522" i="10"/>
  <c r="B522" i="10"/>
  <c r="A522" i="10"/>
  <c r="M521" i="10"/>
  <c r="D521" i="10"/>
  <c r="C521" i="10"/>
  <c r="B521" i="10"/>
  <c r="A521" i="10"/>
  <c r="M520" i="10"/>
  <c r="D520" i="10"/>
  <c r="C520" i="10"/>
  <c r="B520" i="10"/>
  <c r="A520" i="10"/>
  <c r="M519" i="10"/>
  <c r="D519" i="10"/>
  <c r="C519" i="10"/>
  <c r="B519" i="10"/>
  <c r="A519" i="10"/>
  <c r="M518" i="10"/>
  <c r="D518" i="10"/>
  <c r="C518" i="10"/>
  <c r="B518" i="10"/>
  <c r="A518" i="10"/>
  <c r="M517" i="10"/>
  <c r="D517" i="10"/>
  <c r="C517" i="10"/>
  <c r="B517" i="10"/>
  <c r="A517" i="10"/>
  <c r="M516" i="10"/>
  <c r="D516" i="10"/>
  <c r="C516" i="10"/>
  <c r="B516" i="10"/>
  <c r="A516" i="10"/>
  <c r="M515" i="10"/>
  <c r="D515" i="10"/>
  <c r="C515" i="10"/>
  <c r="B515" i="10"/>
  <c r="A515" i="10"/>
  <c r="M514" i="10"/>
  <c r="D514" i="10"/>
  <c r="C514" i="10"/>
  <c r="B514" i="10"/>
  <c r="A514" i="10"/>
  <c r="M513" i="10"/>
  <c r="D513" i="10"/>
  <c r="C513" i="10"/>
  <c r="B513" i="10"/>
  <c r="A513" i="10"/>
  <c r="M512" i="10"/>
  <c r="D512" i="10"/>
  <c r="C512" i="10"/>
  <c r="B512" i="10"/>
  <c r="A512" i="10"/>
  <c r="M511" i="10"/>
  <c r="D511" i="10"/>
  <c r="C511" i="10"/>
  <c r="B511" i="10"/>
  <c r="A511" i="10"/>
  <c r="M510" i="10"/>
  <c r="D510" i="10"/>
  <c r="C510" i="10"/>
  <c r="B510" i="10"/>
  <c r="A510" i="10"/>
  <c r="M509" i="10"/>
  <c r="D509" i="10"/>
  <c r="C509" i="10"/>
  <c r="B509" i="10"/>
  <c r="A509" i="10"/>
  <c r="M508" i="10"/>
  <c r="D508" i="10"/>
  <c r="C508" i="10"/>
  <c r="B508" i="10"/>
  <c r="A508" i="10"/>
  <c r="M507" i="10"/>
  <c r="D507" i="10"/>
  <c r="C507" i="10"/>
  <c r="B507" i="10"/>
  <c r="A507" i="10"/>
  <c r="M506" i="10"/>
  <c r="D506" i="10"/>
  <c r="C506" i="10"/>
  <c r="B506" i="10"/>
  <c r="A506" i="10"/>
  <c r="M505" i="10"/>
  <c r="D505" i="10"/>
  <c r="C505" i="10"/>
  <c r="B505" i="10"/>
  <c r="A505" i="10"/>
  <c r="M504" i="10"/>
  <c r="D504" i="10"/>
  <c r="C504" i="10"/>
  <c r="B504" i="10"/>
  <c r="A504" i="10"/>
  <c r="M503" i="10"/>
  <c r="D503" i="10"/>
  <c r="C503" i="10"/>
  <c r="B503" i="10"/>
  <c r="A503" i="10"/>
  <c r="M502" i="10"/>
  <c r="D502" i="10"/>
  <c r="C502" i="10"/>
  <c r="B502" i="10"/>
  <c r="A502" i="10"/>
  <c r="M501" i="10"/>
  <c r="D501" i="10"/>
  <c r="C501" i="10"/>
  <c r="B501" i="10"/>
  <c r="A501" i="10"/>
  <c r="M500" i="10"/>
  <c r="D500" i="10"/>
  <c r="C500" i="10"/>
  <c r="B500" i="10"/>
  <c r="A500" i="10"/>
  <c r="M499" i="10"/>
  <c r="D499" i="10"/>
  <c r="C499" i="10"/>
  <c r="B499" i="10"/>
  <c r="A499" i="10"/>
  <c r="M498" i="10"/>
  <c r="D498" i="10"/>
  <c r="C498" i="10"/>
  <c r="B498" i="10"/>
  <c r="A498" i="10"/>
  <c r="M497" i="10"/>
  <c r="D497" i="10"/>
  <c r="C497" i="10"/>
  <c r="B497" i="10"/>
  <c r="A497" i="10"/>
  <c r="M496" i="10"/>
  <c r="D496" i="10"/>
  <c r="C496" i="10"/>
  <c r="B496" i="10"/>
  <c r="A496" i="10"/>
  <c r="M495" i="10"/>
  <c r="D495" i="10"/>
  <c r="C495" i="10"/>
  <c r="B495" i="10"/>
  <c r="A495" i="10"/>
  <c r="M494" i="10"/>
  <c r="D494" i="10"/>
  <c r="C494" i="10"/>
  <c r="B494" i="10"/>
  <c r="A494" i="10"/>
  <c r="M493" i="10"/>
  <c r="D493" i="10"/>
  <c r="C493" i="10"/>
  <c r="B493" i="10"/>
  <c r="A493" i="10"/>
  <c r="M492" i="10"/>
  <c r="D492" i="10"/>
  <c r="C492" i="10"/>
  <c r="B492" i="10"/>
  <c r="A492" i="10"/>
  <c r="M491" i="10"/>
  <c r="D491" i="10"/>
  <c r="C491" i="10"/>
  <c r="B491" i="10"/>
  <c r="A491" i="10"/>
  <c r="M490" i="10"/>
  <c r="D490" i="10"/>
  <c r="C490" i="10"/>
  <c r="B490" i="10"/>
  <c r="A490" i="10"/>
  <c r="M489" i="10"/>
  <c r="D489" i="10"/>
  <c r="C489" i="10"/>
  <c r="B489" i="10"/>
  <c r="A489" i="10"/>
  <c r="M488" i="10"/>
  <c r="D488" i="10"/>
  <c r="C488" i="10"/>
  <c r="B488" i="10"/>
  <c r="A488" i="10"/>
  <c r="M487" i="10"/>
  <c r="D487" i="10"/>
  <c r="C487" i="10"/>
  <c r="B487" i="10"/>
  <c r="A487" i="10"/>
  <c r="M486" i="10"/>
  <c r="D486" i="10"/>
  <c r="C486" i="10"/>
  <c r="B486" i="10"/>
  <c r="A486" i="10"/>
  <c r="M485" i="10"/>
  <c r="D485" i="10"/>
  <c r="C485" i="10"/>
  <c r="B485" i="10"/>
  <c r="A485" i="10"/>
  <c r="M484" i="10"/>
  <c r="D484" i="10"/>
  <c r="C484" i="10"/>
  <c r="B484" i="10"/>
  <c r="A484" i="10"/>
  <c r="M483" i="10"/>
  <c r="D483" i="10"/>
  <c r="C483" i="10"/>
  <c r="B483" i="10"/>
  <c r="A483" i="10"/>
  <c r="M482" i="10"/>
  <c r="D482" i="10"/>
  <c r="C482" i="10"/>
  <c r="B482" i="10"/>
  <c r="A482" i="10"/>
  <c r="M481" i="10"/>
  <c r="D481" i="10"/>
  <c r="C481" i="10"/>
  <c r="B481" i="10"/>
  <c r="A481" i="10"/>
  <c r="M480" i="10"/>
  <c r="D480" i="10"/>
  <c r="C480" i="10"/>
  <c r="B480" i="10"/>
  <c r="A480" i="10"/>
  <c r="M479" i="10"/>
  <c r="D479" i="10"/>
  <c r="C479" i="10"/>
  <c r="B479" i="10"/>
  <c r="A479" i="10"/>
  <c r="M478" i="10"/>
  <c r="D478" i="10"/>
  <c r="C478" i="10"/>
  <c r="B478" i="10"/>
  <c r="A478" i="10"/>
  <c r="M477" i="10"/>
  <c r="D477" i="10"/>
  <c r="C477" i="10"/>
  <c r="B477" i="10"/>
  <c r="A477" i="10"/>
  <c r="M476" i="10"/>
  <c r="D476" i="10"/>
  <c r="C476" i="10"/>
  <c r="B476" i="10"/>
  <c r="A476" i="10"/>
  <c r="M475" i="10"/>
  <c r="D475" i="10"/>
  <c r="C475" i="10"/>
  <c r="B475" i="10"/>
  <c r="A475" i="10"/>
  <c r="M474" i="10"/>
  <c r="D474" i="10"/>
  <c r="C474" i="10"/>
  <c r="B474" i="10"/>
  <c r="A474" i="10"/>
  <c r="M473" i="10"/>
  <c r="D473" i="10"/>
  <c r="C473" i="10"/>
  <c r="B473" i="10"/>
  <c r="A473" i="10"/>
  <c r="M472" i="10"/>
  <c r="D472" i="10"/>
  <c r="C472" i="10"/>
  <c r="B472" i="10"/>
  <c r="A472" i="10"/>
  <c r="M471" i="10"/>
  <c r="D471" i="10"/>
  <c r="C471" i="10"/>
  <c r="B471" i="10"/>
  <c r="A471" i="10"/>
  <c r="M470" i="10"/>
  <c r="D470" i="10"/>
  <c r="C470" i="10"/>
  <c r="B470" i="10"/>
  <c r="A470" i="10"/>
  <c r="M469" i="10"/>
  <c r="D469" i="10"/>
  <c r="C469" i="10"/>
  <c r="B469" i="10"/>
  <c r="A469" i="10"/>
  <c r="M468" i="10"/>
  <c r="D468" i="10"/>
  <c r="C468" i="10"/>
  <c r="B468" i="10"/>
  <c r="A468" i="10"/>
  <c r="M467" i="10"/>
  <c r="D467" i="10"/>
  <c r="C467" i="10"/>
  <c r="B467" i="10"/>
  <c r="A467" i="10"/>
  <c r="M466" i="10"/>
  <c r="D466" i="10"/>
  <c r="C466" i="10"/>
  <c r="B466" i="10"/>
  <c r="A466" i="10"/>
  <c r="M465" i="10"/>
  <c r="D465" i="10"/>
  <c r="C465" i="10"/>
  <c r="B465" i="10"/>
  <c r="A465" i="10"/>
  <c r="M464" i="10"/>
  <c r="D464" i="10"/>
  <c r="C464" i="10"/>
  <c r="B464" i="10"/>
  <c r="A464" i="10"/>
  <c r="M463" i="10"/>
  <c r="D463" i="10"/>
  <c r="C463" i="10"/>
  <c r="B463" i="10"/>
  <c r="A463" i="10"/>
  <c r="M462" i="10"/>
  <c r="D462" i="10"/>
  <c r="C462" i="10"/>
  <c r="B462" i="10"/>
  <c r="A462" i="10"/>
  <c r="M461" i="10"/>
  <c r="D461" i="10"/>
  <c r="C461" i="10"/>
  <c r="B461" i="10"/>
  <c r="A461" i="10"/>
  <c r="M460" i="10"/>
  <c r="D460" i="10"/>
  <c r="C460" i="10"/>
  <c r="B460" i="10"/>
  <c r="A460" i="10"/>
  <c r="M459" i="10"/>
  <c r="D459" i="10"/>
  <c r="C459" i="10"/>
  <c r="B459" i="10"/>
  <c r="A459" i="10"/>
  <c r="M458" i="10"/>
  <c r="D458" i="10"/>
  <c r="C458" i="10"/>
  <c r="B458" i="10"/>
  <c r="A458" i="10"/>
  <c r="M457" i="10"/>
  <c r="D457" i="10"/>
  <c r="C457" i="10"/>
  <c r="B457" i="10"/>
  <c r="A457" i="10"/>
  <c r="M456" i="10"/>
  <c r="D456" i="10"/>
  <c r="C456" i="10"/>
  <c r="B456" i="10"/>
  <c r="A456" i="10"/>
  <c r="M455" i="10"/>
  <c r="D455" i="10"/>
  <c r="C455" i="10"/>
  <c r="B455" i="10"/>
  <c r="A455" i="10"/>
  <c r="M454" i="10"/>
  <c r="D454" i="10"/>
  <c r="C454" i="10"/>
  <c r="B454" i="10"/>
  <c r="A454" i="10"/>
  <c r="M453" i="10"/>
  <c r="D453" i="10"/>
  <c r="C453" i="10"/>
  <c r="B453" i="10"/>
  <c r="A453" i="10"/>
  <c r="M452" i="10"/>
  <c r="D452" i="10"/>
  <c r="C452" i="10"/>
  <c r="B452" i="10"/>
  <c r="A452" i="10"/>
  <c r="M451" i="10"/>
  <c r="D451" i="10"/>
  <c r="C451" i="10"/>
  <c r="B451" i="10"/>
  <c r="A451" i="10"/>
  <c r="M450" i="10"/>
  <c r="D450" i="10"/>
  <c r="C450" i="10"/>
  <c r="B450" i="10"/>
  <c r="A450" i="10"/>
  <c r="M449" i="10"/>
  <c r="D449" i="10"/>
  <c r="C449" i="10"/>
  <c r="B449" i="10"/>
  <c r="A449" i="10"/>
  <c r="M448" i="10"/>
  <c r="D448" i="10"/>
  <c r="C448" i="10"/>
  <c r="B448" i="10"/>
  <c r="A448" i="10"/>
  <c r="M447" i="10"/>
  <c r="D447" i="10"/>
  <c r="C447" i="10"/>
  <c r="B447" i="10"/>
  <c r="A447" i="10"/>
  <c r="M446" i="10"/>
  <c r="D446" i="10"/>
  <c r="C446" i="10"/>
  <c r="B446" i="10"/>
  <c r="A446" i="10"/>
  <c r="M445" i="10"/>
  <c r="D445" i="10"/>
  <c r="C445" i="10"/>
  <c r="B445" i="10"/>
  <c r="A445" i="10"/>
  <c r="M444" i="10"/>
  <c r="D444" i="10"/>
  <c r="C444" i="10"/>
  <c r="B444" i="10"/>
  <c r="A444" i="10"/>
  <c r="M443" i="10"/>
  <c r="D443" i="10"/>
  <c r="C443" i="10"/>
  <c r="B443" i="10"/>
  <c r="A443" i="10"/>
  <c r="M442" i="10"/>
  <c r="D442" i="10"/>
  <c r="C442" i="10"/>
  <c r="B442" i="10"/>
  <c r="A442" i="10"/>
  <c r="M441" i="10"/>
  <c r="D441" i="10"/>
  <c r="C441" i="10"/>
  <c r="B441" i="10"/>
  <c r="A441" i="10"/>
  <c r="M440" i="10"/>
  <c r="D440" i="10"/>
  <c r="C440" i="10"/>
  <c r="B440" i="10"/>
  <c r="A440" i="10"/>
  <c r="M439" i="10"/>
  <c r="D439" i="10"/>
  <c r="C439" i="10"/>
  <c r="B439" i="10"/>
  <c r="A439" i="10"/>
  <c r="M438" i="10"/>
  <c r="D438" i="10"/>
  <c r="C438" i="10"/>
  <c r="B438" i="10"/>
  <c r="A438" i="10"/>
  <c r="M437" i="10"/>
  <c r="D437" i="10"/>
  <c r="C437" i="10"/>
  <c r="B437" i="10"/>
  <c r="A437" i="10"/>
  <c r="M436" i="10"/>
  <c r="D436" i="10"/>
  <c r="C436" i="10"/>
  <c r="B436" i="10"/>
  <c r="A436" i="10"/>
  <c r="M435" i="10"/>
  <c r="D435" i="10"/>
  <c r="C435" i="10"/>
  <c r="B435" i="10"/>
  <c r="A435" i="10"/>
  <c r="M434" i="10"/>
  <c r="D434" i="10"/>
  <c r="C434" i="10"/>
  <c r="B434" i="10"/>
  <c r="A434" i="10"/>
  <c r="M433" i="10"/>
  <c r="D433" i="10"/>
  <c r="C433" i="10"/>
  <c r="B433" i="10"/>
  <c r="A433" i="10"/>
  <c r="M432" i="10"/>
  <c r="D432" i="10"/>
  <c r="C432" i="10"/>
  <c r="B432" i="10"/>
  <c r="A432" i="10"/>
  <c r="M431" i="10"/>
  <c r="D431" i="10"/>
  <c r="C431" i="10"/>
  <c r="B431" i="10"/>
  <c r="A431" i="10"/>
  <c r="M430" i="10"/>
  <c r="D430" i="10"/>
  <c r="C430" i="10"/>
  <c r="B430" i="10"/>
  <c r="A430" i="10"/>
  <c r="M429" i="10"/>
  <c r="D429" i="10"/>
  <c r="C429" i="10"/>
  <c r="B429" i="10"/>
  <c r="A429" i="10"/>
  <c r="M428" i="10"/>
  <c r="D428" i="10"/>
  <c r="C428" i="10"/>
  <c r="B428" i="10"/>
  <c r="A428" i="10"/>
  <c r="M427" i="10"/>
  <c r="D427" i="10"/>
  <c r="C427" i="10"/>
  <c r="B427" i="10"/>
  <c r="A427" i="10"/>
  <c r="M426" i="10"/>
  <c r="D426" i="10"/>
  <c r="C426" i="10"/>
  <c r="B426" i="10"/>
  <c r="A426" i="10"/>
  <c r="M425" i="10"/>
  <c r="D425" i="10"/>
  <c r="C425" i="10"/>
  <c r="B425" i="10"/>
  <c r="A425" i="10"/>
  <c r="M424" i="10"/>
  <c r="D424" i="10"/>
  <c r="C424" i="10"/>
  <c r="B424" i="10"/>
  <c r="A424" i="10"/>
  <c r="M423" i="10"/>
  <c r="D423" i="10"/>
  <c r="C423" i="10"/>
  <c r="B423" i="10"/>
  <c r="A423" i="10"/>
  <c r="M422" i="10"/>
  <c r="D422" i="10"/>
  <c r="C422" i="10"/>
  <c r="B422" i="10"/>
  <c r="A422" i="10"/>
  <c r="M421" i="10"/>
  <c r="D421" i="10"/>
  <c r="C421" i="10"/>
  <c r="B421" i="10"/>
  <c r="A421" i="10"/>
  <c r="M420" i="10"/>
  <c r="D420" i="10"/>
  <c r="C420" i="10"/>
  <c r="B420" i="10"/>
  <c r="A420" i="10"/>
  <c r="M419" i="10"/>
  <c r="D419" i="10"/>
  <c r="C419" i="10"/>
  <c r="B419" i="10"/>
  <c r="A419" i="10"/>
  <c r="M418" i="10"/>
  <c r="D418" i="10"/>
  <c r="C418" i="10"/>
  <c r="B418" i="10"/>
  <c r="A418" i="10"/>
  <c r="M417" i="10"/>
  <c r="D417" i="10"/>
  <c r="C417" i="10"/>
  <c r="B417" i="10"/>
  <c r="A417" i="10"/>
  <c r="M416" i="10"/>
  <c r="D416" i="10"/>
  <c r="C416" i="10"/>
  <c r="B416" i="10"/>
  <c r="A416" i="10"/>
  <c r="M415" i="10"/>
  <c r="D415" i="10"/>
  <c r="C415" i="10"/>
  <c r="B415" i="10"/>
  <c r="A415" i="10"/>
  <c r="M414" i="10"/>
  <c r="D414" i="10"/>
  <c r="C414" i="10"/>
  <c r="B414" i="10"/>
  <c r="A414" i="10"/>
  <c r="M413" i="10"/>
  <c r="D413" i="10"/>
  <c r="C413" i="10"/>
  <c r="B413" i="10"/>
  <c r="A413" i="10"/>
  <c r="M412" i="10"/>
  <c r="D412" i="10"/>
  <c r="C412" i="10"/>
  <c r="B412" i="10"/>
  <c r="A412" i="10"/>
  <c r="M411" i="10"/>
  <c r="D411" i="10"/>
  <c r="C411" i="10"/>
  <c r="B411" i="10"/>
  <c r="A411" i="10"/>
  <c r="M410" i="10"/>
  <c r="D410" i="10"/>
  <c r="C410" i="10"/>
  <c r="B410" i="10"/>
  <c r="A410" i="10"/>
  <c r="M409" i="10"/>
  <c r="D409" i="10"/>
  <c r="C409" i="10"/>
  <c r="B409" i="10"/>
  <c r="A409" i="10"/>
  <c r="M408" i="10"/>
  <c r="D408" i="10"/>
  <c r="C408" i="10"/>
  <c r="B408" i="10"/>
  <c r="A408" i="10"/>
  <c r="M407" i="10"/>
  <c r="D407" i="10"/>
  <c r="C407" i="10"/>
  <c r="B407" i="10"/>
  <c r="A407" i="10"/>
  <c r="M406" i="10"/>
  <c r="D406" i="10"/>
  <c r="C406" i="10"/>
  <c r="B406" i="10"/>
  <c r="A406" i="10"/>
  <c r="M405" i="10"/>
  <c r="D405" i="10"/>
  <c r="C405" i="10"/>
  <c r="B405" i="10"/>
  <c r="A405" i="10"/>
  <c r="M404" i="10"/>
  <c r="D404" i="10"/>
  <c r="C404" i="10"/>
  <c r="B404" i="10"/>
  <c r="A404" i="10"/>
  <c r="M403" i="10"/>
  <c r="D403" i="10"/>
  <c r="C403" i="10"/>
  <c r="B403" i="10"/>
  <c r="A403" i="10"/>
  <c r="M402" i="10"/>
  <c r="D402" i="10"/>
  <c r="C402" i="10"/>
  <c r="B402" i="10"/>
  <c r="A402" i="10"/>
  <c r="M401" i="10"/>
  <c r="D401" i="10"/>
  <c r="C401" i="10"/>
  <c r="B401" i="10"/>
  <c r="A401" i="10"/>
  <c r="M400" i="10"/>
  <c r="D400" i="10"/>
  <c r="C400" i="10"/>
  <c r="B400" i="10"/>
  <c r="A400" i="10"/>
  <c r="M399" i="10"/>
  <c r="D399" i="10"/>
  <c r="C399" i="10"/>
  <c r="B399" i="10"/>
  <c r="A399" i="10"/>
  <c r="M398" i="10"/>
  <c r="D398" i="10"/>
  <c r="C398" i="10"/>
  <c r="B398" i="10"/>
  <c r="A398" i="10"/>
  <c r="M397" i="10"/>
  <c r="D397" i="10"/>
  <c r="C397" i="10"/>
  <c r="B397" i="10"/>
  <c r="A397" i="10"/>
  <c r="M396" i="10"/>
  <c r="D396" i="10"/>
  <c r="C396" i="10"/>
  <c r="B396" i="10"/>
  <c r="A396" i="10"/>
  <c r="M395" i="10"/>
  <c r="D395" i="10"/>
  <c r="C395" i="10"/>
  <c r="B395" i="10"/>
  <c r="A395" i="10"/>
  <c r="M394" i="10"/>
  <c r="D394" i="10"/>
  <c r="C394" i="10"/>
  <c r="B394" i="10"/>
  <c r="A394" i="10"/>
  <c r="M393" i="10"/>
  <c r="D393" i="10"/>
  <c r="C393" i="10"/>
  <c r="B393" i="10"/>
  <c r="A393" i="10"/>
  <c r="M392" i="10"/>
  <c r="D392" i="10"/>
  <c r="C392" i="10"/>
  <c r="B392" i="10"/>
  <c r="A392" i="10"/>
  <c r="M391" i="10"/>
  <c r="D391" i="10"/>
  <c r="C391" i="10"/>
  <c r="B391" i="10"/>
  <c r="A391" i="10"/>
  <c r="M390" i="10"/>
  <c r="D390" i="10"/>
  <c r="C390" i="10"/>
  <c r="B390" i="10"/>
  <c r="A390" i="10"/>
  <c r="M389" i="10"/>
  <c r="D389" i="10"/>
  <c r="C389" i="10"/>
  <c r="B389" i="10"/>
  <c r="A389" i="10"/>
  <c r="M388" i="10"/>
  <c r="D388" i="10"/>
  <c r="C388" i="10"/>
  <c r="B388" i="10"/>
  <c r="A388" i="10"/>
  <c r="M387" i="10"/>
  <c r="D387" i="10"/>
  <c r="C387" i="10"/>
  <c r="B387" i="10"/>
  <c r="A387" i="10"/>
  <c r="M386" i="10"/>
  <c r="D386" i="10"/>
  <c r="C386" i="10"/>
  <c r="B386" i="10"/>
  <c r="A386" i="10"/>
  <c r="M385" i="10"/>
  <c r="D385" i="10"/>
  <c r="C385" i="10"/>
  <c r="B385" i="10"/>
  <c r="A385" i="10"/>
  <c r="M384" i="10"/>
  <c r="D384" i="10"/>
  <c r="C384" i="10"/>
  <c r="B384" i="10"/>
  <c r="A384" i="10"/>
  <c r="M383" i="10"/>
  <c r="D383" i="10"/>
  <c r="C383" i="10"/>
  <c r="B383" i="10"/>
  <c r="A383" i="10"/>
  <c r="M382" i="10"/>
  <c r="D382" i="10"/>
  <c r="C382" i="10"/>
  <c r="B382" i="10"/>
  <c r="A382" i="10"/>
  <c r="M381" i="10"/>
  <c r="D381" i="10"/>
  <c r="C381" i="10"/>
  <c r="B381" i="10"/>
  <c r="A381" i="10"/>
  <c r="M380" i="10"/>
  <c r="D380" i="10"/>
  <c r="C380" i="10"/>
  <c r="B380" i="10"/>
  <c r="A380" i="10"/>
  <c r="M379" i="10"/>
  <c r="D379" i="10"/>
  <c r="C379" i="10"/>
  <c r="B379" i="10"/>
  <c r="A379" i="10"/>
  <c r="M378" i="10"/>
  <c r="D378" i="10"/>
  <c r="C378" i="10"/>
  <c r="B378" i="10"/>
  <c r="A378" i="10"/>
  <c r="M377" i="10"/>
  <c r="D377" i="10"/>
  <c r="C377" i="10"/>
  <c r="B377" i="10"/>
  <c r="A377" i="10"/>
  <c r="M376" i="10"/>
  <c r="D376" i="10"/>
  <c r="C376" i="10"/>
  <c r="B376" i="10"/>
  <c r="A376" i="10"/>
  <c r="M375" i="10"/>
  <c r="D375" i="10"/>
  <c r="C375" i="10"/>
  <c r="B375" i="10"/>
  <c r="A375" i="10"/>
  <c r="M374" i="10"/>
  <c r="D374" i="10"/>
  <c r="C374" i="10"/>
  <c r="B374" i="10"/>
  <c r="A374" i="10"/>
  <c r="M373" i="10"/>
  <c r="D373" i="10"/>
  <c r="C373" i="10"/>
  <c r="B373" i="10"/>
  <c r="A373" i="10"/>
  <c r="M372" i="10"/>
  <c r="D372" i="10"/>
  <c r="C372" i="10"/>
  <c r="B372" i="10"/>
  <c r="A372" i="10"/>
  <c r="M371" i="10"/>
  <c r="D371" i="10"/>
  <c r="C371" i="10"/>
  <c r="B371" i="10"/>
  <c r="A371" i="10"/>
  <c r="M370" i="10"/>
  <c r="D370" i="10"/>
  <c r="C370" i="10"/>
  <c r="B370" i="10"/>
  <c r="A370" i="10"/>
  <c r="M369" i="10"/>
  <c r="D369" i="10"/>
  <c r="C369" i="10"/>
  <c r="B369" i="10"/>
  <c r="A369" i="10"/>
  <c r="M368" i="10"/>
  <c r="D368" i="10"/>
  <c r="C368" i="10"/>
  <c r="B368" i="10"/>
  <c r="A368" i="10"/>
  <c r="M367" i="10"/>
  <c r="D367" i="10"/>
  <c r="C367" i="10"/>
  <c r="B367" i="10"/>
  <c r="A367" i="10"/>
  <c r="M366" i="10"/>
  <c r="D366" i="10"/>
  <c r="C366" i="10"/>
  <c r="B366" i="10"/>
  <c r="A366" i="10"/>
  <c r="M365" i="10"/>
  <c r="D365" i="10"/>
  <c r="C365" i="10"/>
  <c r="B365" i="10"/>
  <c r="A365" i="10"/>
  <c r="M364" i="10"/>
  <c r="D364" i="10"/>
  <c r="C364" i="10"/>
  <c r="B364" i="10"/>
  <c r="A364" i="10"/>
  <c r="M363" i="10"/>
  <c r="D363" i="10"/>
  <c r="C363" i="10"/>
  <c r="B363" i="10"/>
  <c r="A363" i="10"/>
  <c r="M362" i="10"/>
  <c r="D362" i="10"/>
  <c r="C362" i="10"/>
  <c r="B362" i="10"/>
  <c r="A362" i="10"/>
  <c r="M361" i="10"/>
  <c r="D361" i="10"/>
  <c r="C361" i="10"/>
  <c r="B361" i="10"/>
  <c r="A361" i="10"/>
  <c r="M360" i="10"/>
  <c r="D360" i="10"/>
  <c r="C360" i="10"/>
  <c r="B360" i="10"/>
  <c r="A360" i="10"/>
  <c r="M359" i="10"/>
  <c r="D359" i="10"/>
  <c r="C359" i="10"/>
  <c r="B359" i="10"/>
  <c r="A359" i="10"/>
  <c r="M358" i="10"/>
  <c r="D358" i="10"/>
  <c r="C358" i="10"/>
  <c r="B358" i="10"/>
  <c r="A358" i="10"/>
  <c r="M357" i="10"/>
  <c r="D357" i="10"/>
  <c r="C357" i="10"/>
  <c r="B357" i="10"/>
  <c r="A357" i="10"/>
  <c r="M356" i="10"/>
  <c r="D356" i="10"/>
  <c r="C356" i="10"/>
  <c r="B356" i="10"/>
  <c r="A356" i="10"/>
  <c r="M355" i="10"/>
  <c r="D355" i="10"/>
  <c r="C355" i="10"/>
  <c r="B355" i="10"/>
  <c r="A355" i="10"/>
  <c r="M354" i="10"/>
  <c r="D354" i="10"/>
  <c r="C354" i="10"/>
  <c r="B354" i="10"/>
  <c r="A354" i="10"/>
  <c r="M353" i="10"/>
  <c r="D353" i="10"/>
  <c r="C353" i="10"/>
  <c r="B353" i="10"/>
  <c r="A353" i="10"/>
  <c r="M352" i="10"/>
  <c r="D352" i="10"/>
  <c r="C352" i="10"/>
  <c r="B352" i="10"/>
  <c r="A352" i="10"/>
  <c r="M351" i="10"/>
  <c r="D351" i="10"/>
  <c r="C351" i="10"/>
  <c r="B351" i="10"/>
  <c r="A351" i="10"/>
  <c r="M350" i="10"/>
  <c r="D350" i="10"/>
  <c r="C350" i="10"/>
  <c r="B350" i="10"/>
  <c r="A350" i="10"/>
  <c r="M349" i="10"/>
  <c r="D349" i="10"/>
  <c r="C349" i="10"/>
  <c r="B349" i="10"/>
  <c r="A349" i="10"/>
  <c r="M348" i="10"/>
  <c r="D348" i="10"/>
  <c r="C348" i="10"/>
  <c r="B348" i="10"/>
  <c r="A348" i="10"/>
  <c r="M347" i="10"/>
  <c r="D347" i="10"/>
  <c r="C347" i="10"/>
  <c r="B347" i="10"/>
  <c r="A347" i="10"/>
  <c r="M346" i="10"/>
  <c r="D346" i="10"/>
  <c r="C346" i="10"/>
  <c r="B346" i="10"/>
  <c r="A346" i="10"/>
  <c r="M345" i="10"/>
  <c r="D345" i="10"/>
  <c r="C345" i="10"/>
  <c r="B345" i="10"/>
  <c r="A345" i="10"/>
  <c r="M344" i="10"/>
  <c r="D344" i="10"/>
  <c r="C344" i="10"/>
  <c r="B344" i="10"/>
  <c r="A344" i="10"/>
  <c r="M343" i="10"/>
  <c r="D343" i="10"/>
  <c r="C343" i="10"/>
  <c r="B343" i="10"/>
  <c r="A343" i="10"/>
  <c r="M342" i="10"/>
  <c r="D342" i="10"/>
  <c r="C342" i="10"/>
  <c r="B342" i="10"/>
  <c r="A342" i="10"/>
  <c r="M341" i="10"/>
  <c r="D341" i="10"/>
  <c r="C341" i="10"/>
  <c r="B341" i="10"/>
  <c r="A341" i="10"/>
  <c r="M340" i="10"/>
  <c r="D340" i="10"/>
  <c r="C340" i="10"/>
  <c r="B340" i="10"/>
  <c r="A340" i="10"/>
  <c r="M339" i="10"/>
  <c r="D339" i="10"/>
  <c r="C339" i="10"/>
  <c r="B339" i="10"/>
  <c r="A339" i="10"/>
  <c r="M338" i="10"/>
  <c r="D338" i="10"/>
  <c r="C338" i="10"/>
  <c r="B338" i="10"/>
  <c r="A338" i="10"/>
  <c r="M337" i="10"/>
  <c r="D337" i="10"/>
  <c r="C337" i="10"/>
  <c r="B337" i="10"/>
  <c r="A337" i="10"/>
  <c r="M336" i="10"/>
  <c r="D336" i="10"/>
  <c r="C336" i="10"/>
  <c r="B336" i="10"/>
  <c r="A336" i="10"/>
  <c r="M335" i="10"/>
  <c r="D335" i="10"/>
  <c r="C335" i="10"/>
  <c r="B335" i="10"/>
  <c r="A335" i="10"/>
  <c r="M334" i="10"/>
  <c r="D334" i="10"/>
  <c r="C334" i="10"/>
  <c r="B334" i="10"/>
  <c r="A334" i="10"/>
  <c r="M333" i="10"/>
  <c r="D333" i="10"/>
  <c r="C333" i="10"/>
  <c r="B333" i="10"/>
  <c r="A333" i="10"/>
  <c r="M332" i="10"/>
  <c r="D332" i="10"/>
  <c r="C332" i="10"/>
  <c r="B332" i="10"/>
  <c r="A332" i="10"/>
  <c r="M331" i="10"/>
  <c r="D331" i="10"/>
  <c r="C331" i="10"/>
  <c r="B331" i="10"/>
  <c r="A331" i="10"/>
  <c r="M330" i="10"/>
  <c r="D330" i="10"/>
  <c r="C330" i="10"/>
  <c r="B330" i="10"/>
  <c r="A330" i="10"/>
  <c r="M329" i="10"/>
  <c r="D329" i="10"/>
  <c r="C329" i="10"/>
  <c r="B329" i="10"/>
  <c r="A329" i="10"/>
  <c r="M328" i="10"/>
  <c r="D328" i="10"/>
  <c r="C328" i="10"/>
  <c r="B328" i="10"/>
  <c r="A328" i="10"/>
  <c r="M327" i="10"/>
  <c r="D327" i="10"/>
  <c r="C327" i="10"/>
  <c r="B327" i="10"/>
  <c r="A327" i="10"/>
  <c r="M326" i="10"/>
  <c r="D326" i="10"/>
  <c r="C326" i="10"/>
  <c r="B326" i="10"/>
  <c r="A326" i="10"/>
  <c r="M325" i="10"/>
  <c r="D325" i="10"/>
  <c r="C325" i="10"/>
  <c r="B325" i="10"/>
  <c r="A325" i="10"/>
  <c r="M324" i="10"/>
  <c r="D324" i="10"/>
  <c r="C324" i="10"/>
  <c r="B324" i="10"/>
  <c r="A324" i="10"/>
  <c r="M323" i="10"/>
  <c r="D323" i="10"/>
  <c r="C323" i="10"/>
  <c r="B323" i="10"/>
  <c r="A323" i="10"/>
  <c r="M322" i="10"/>
  <c r="D322" i="10"/>
  <c r="C322" i="10"/>
  <c r="B322" i="10"/>
  <c r="A322" i="10"/>
  <c r="M321" i="10"/>
  <c r="D321" i="10"/>
  <c r="C321" i="10"/>
  <c r="B321" i="10"/>
  <c r="A321" i="10"/>
  <c r="M320" i="10"/>
  <c r="D320" i="10"/>
  <c r="C320" i="10"/>
  <c r="B320" i="10"/>
  <c r="A320" i="10"/>
  <c r="M319" i="10"/>
  <c r="D319" i="10"/>
  <c r="C319" i="10"/>
  <c r="B319" i="10"/>
  <c r="A319" i="10"/>
  <c r="M318" i="10"/>
  <c r="D318" i="10"/>
  <c r="C318" i="10"/>
  <c r="B318" i="10"/>
  <c r="A318" i="10"/>
  <c r="M317" i="10"/>
  <c r="D317" i="10"/>
  <c r="C317" i="10"/>
  <c r="B317" i="10"/>
  <c r="A317" i="10"/>
  <c r="M316" i="10"/>
  <c r="D316" i="10"/>
  <c r="C316" i="10"/>
  <c r="B316" i="10"/>
  <c r="A316" i="10"/>
  <c r="M315" i="10"/>
  <c r="D315" i="10"/>
  <c r="C315" i="10"/>
  <c r="B315" i="10"/>
  <c r="A315" i="10"/>
  <c r="M314" i="10"/>
  <c r="D314" i="10"/>
  <c r="C314" i="10"/>
  <c r="B314" i="10"/>
  <c r="A314" i="10"/>
  <c r="M313" i="10"/>
  <c r="D313" i="10"/>
  <c r="C313" i="10"/>
  <c r="B313" i="10"/>
  <c r="A313" i="10"/>
  <c r="M312" i="10"/>
  <c r="D312" i="10"/>
  <c r="C312" i="10"/>
  <c r="B312" i="10"/>
  <c r="A312" i="10"/>
  <c r="M311" i="10"/>
  <c r="D311" i="10"/>
  <c r="C311" i="10"/>
  <c r="B311" i="10"/>
  <c r="A311" i="10"/>
  <c r="M310" i="10"/>
  <c r="D310" i="10"/>
  <c r="C310" i="10"/>
  <c r="B310" i="10"/>
  <c r="A310" i="10"/>
  <c r="M309" i="10"/>
  <c r="D309" i="10"/>
  <c r="C309" i="10"/>
  <c r="B309" i="10"/>
  <c r="A309" i="10"/>
  <c r="M308" i="10"/>
  <c r="D308" i="10"/>
  <c r="C308" i="10"/>
  <c r="B308" i="10"/>
  <c r="A308" i="10"/>
  <c r="M307" i="10"/>
  <c r="D307" i="10"/>
  <c r="C307" i="10"/>
  <c r="B307" i="10"/>
  <c r="A307" i="10"/>
  <c r="M306" i="10"/>
  <c r="D306" i="10"/>
  <c r="C306" i="10"/>
  <c r="B306" i="10"/>
  <c r="A306" i="10"/>
  <c r="M305" i="10"/>
  <c r="D305" i="10"/>
  <c r="C305" i="10"/>
  <c r="B305" i="10"/>
  <c r="A305" i="10"/>
  <c r="M304" i="10"/>
  <c r="D304" i="10"/>
  <c r="C304" i="10"/>
  <c r="B304" i="10"/>
  <c r="A304" i="10"/>
  <c r="M303" i="10"/>
  <c r="D303" i="10"/>
  <c r="C303" i="10"/>
  <c r="B303" i="10"/>
  <c r="A303" i="10"/>
  <c r="M302" i="10"/>
  <c r="D302" i="10"/>
  <c r="C302" i="10"/>
  <c r="B302" i="10"/>
  <c r="A302" i="10"/>
  <c r="M301" i="10"/>
  <c r="D301" i="10"/>
  <c r="C301" i="10"/>
  <c r="B301" i="10"/>
  <c r="A301" i="10"/>
  <c r="M300" i="10"/>
  <c r="D300" i="10"/>
  <c r="C300" i="10"/>
  <c r="B300" i="10"/>
  <c r="A300" i="10"/>
  <c r="M299" i="10"/>
  <c r="D299" i="10"/>
  <c r="C299" i="10"/>
  <c r="B299" i="10"/>
  <c r="A299" i="10"/>
  <c r="M298" i="10"/>
  <c r="D298" i="10"/>
  <c r="C298" i="10"/>
  <c r="B298" i="10"/>
  <c r="A298" i="10"/>
  <c r="M297" i="10"/>
  <c r="D297" i="10"/>
  <c r="C297" i="10"/>
  <c r="B297" i="10"/>
  <c r="A297" i="10"/>
  <c r="M296" i="10"/>
  <c r="D296" i="10"/>
  <c r="C296" i="10"/>
  <c r="B296" i="10"/>
  <c r="A296" i="10"/>
  <c r="M295" i="10"/>
  <c r="D295" i="10"/>
  <c r="C295" i="10"/>
  <c r="B295" i="10"/>
  <c r="A295" i="10"/>
  <c r="M294" i="10"/>
  <c r="D294" i="10"/>
  <c r="C294" i="10"/>
  <c r="B294" i="10"/>
  <c r="A294" i="10"/>
  <c r="M293" i="10"/>
  <c r="D293" i="10"/>
  <c r="C293" i="10"/>
  <c r="B293" i="10"/>
  <c r="A293" i="10"/>
  <c r="M292" i="10"/>
  <c r="D292" i="10"/>
  <c r="C292" i="10"/>
  <c r="B292" i="10"/>
  <c r="A292" i="10"/>
  <c r="M291" i="10"/>
  <c r="D291" i="10"/>
  <c r="C291" i="10"/>
  <c r="B291" i="10"/>
  <c r="A291" i="10"/>
  <c r="M290" i="10"/>
  <c r="D290" i="10"/>
  <c r="C290" i="10"/>
  <c r="B290" i="10"/>
  <c r="A290" i="10"/>
  <c r="M289" i="10"/>
  <c r="D289" i="10"/>
  <c r="C289" i="10"/>
  <c r="B289" i="10"/>
  <c r="A289" i="10"/>
  <c r="M288" i="10"/>
  <c r="D288" i="10"/>
  <c r="C288" i="10"/>
  <c r="B288" i="10"/>
  <c r="A288" i="10"/>
  <c r="M287" i="10"/>
  <c r="D287" i="10"/>
  <c r="C287" i="10"/>
  <c r="B287" i="10"/>
  <c r="A287" i="10"/>
  <c r="M286" i="10"/>
  <c r="D286" i="10"/>
  <c r="C286" i="10"/>
  <c r="B286" i="10"/>
  <c r="A286" i="10"/>
  <c r="M285" i="10"/>
  <c r="D285" i="10"/>
  <c r="C285" i="10"/>
  <c r="B285" i="10"/>
  <c r="A285" i="10"/>
  <c r="M284" i="10"/>
  <c r="D284" i="10"/>
  <c r="C284" i="10"/>
  <c r="B284" i="10"/>
  <c r="A284" i="10"/>
  <c r="M283" i="10"/>
  <c r="D283" i="10"/>
  <c r="C283" i="10"/>
  <c r="B283" i="10"/>
  <c r="A283" i="10"/>
  <c r="M282" i="10"/>
  <c r="D282" i="10"/>
  <c r="C282" i="10"/>
  <c r="B282" i="10"/>
  <c r="A282" i="10"/>
  <c r="M281" i="10"/>
  <c r="D281" i="10"/>
  <c r="C281" i="10"/>
  <c r="B281" i="10"/>
  <c r="A281" i="10"/>
  <c r="M280" i="10"/>
  <c r="D280" i="10"/>
  <c r="C280" i="10"/>
  <c r="B280" i="10"/>
  <c r="A280" i="10"/>
  <c r="M279" i="10"/>
  <c r="D279" i="10"/>
  <c r="C279" i="10"/>
  <c r="B279" i="10"/>
  <c r="A279" i="10"/>
  <c r="M278" i="10"/>
  <c r="D278" i="10"/>
  <c r="C278" i="10"/>
  <c r="B278" i="10"/>
  <c r="A278" i="10"/>
  <c r="M277" i="10"/>
  <c r="D277" i="10"/>
  <c r="C277" i="10"/>
  <c r="B277" i="10"/>
  <c r="A277" i="10"/>
  <c r="M276" i="10"/>
  <c r="D276" i="10"/>
  <c r="C276" i="10"/>
  <c r="B276" i="10"/>
  <c r="A276" i="10"/>
  <c r="M275" i="10"/>
  <c r="D275" i="10"/>
  <c r="C275" i="10"/>
  <c r="B275" i="10"/>
  <c r="A275" i="10"/>
  <c r="M274" i="10"/>
  <c r="D274" i="10"/>
  <c r="C274" i="10"/>
  <c r="B274" i="10"/>
  <c r="A274" i="10"/>
  <c r="M273" i="10"/>
  <c r="D273" i="10"/>
  <c r="C273" i="10"/>
  <c r="B273" i="10"/>
  <c r="A273" i="10"/>
  <c r="M272" i="10"/>
  <c r="D272" i="10"/>
  <c r="C272" i="10"/>
  <c r="B272" i="10"/>
  <c r="A272" i="10"/>
  <c r="M271" i="10"/>
  <c r="D271" i="10"/>
  <c r="C271" i="10"/>
  <c r="B271" i="10"/>
  <c r="A271" i="10"/>
  <c r="M270" i="10"/>
  <c r="D270" i="10"/>
  <c r="C270" i="10"/>
  <c r="B270" i="10"/>
  <c r="A270" i="10"/>
  <c r="M269" i="10"/>
  <c r="D269" i="10"/>
  <c r="C269" i="10"/>
  <c r="B269" i="10"/>
  <c r="A269" i="10"/>
  <c r="M268" i="10"/>
  <c r="D268" i="10"/>
  <c r="C268" i="10"/>
  <c r="B268" i="10"/>
  <c r="A268" i="10"/>
  <c r="M267" i="10"/>
  <c r="D267" i="10"/>
  <c r="C267" i="10"/>
  <c r="B267" i="10"/>
  <c r="A267" i="10"/>
  <c r="M266" i="10"/>
  <c r="D266" i="10"/>
  <c r="C266" i="10"/>
  <c r="B266" i="10"/>
  <c r="A266" i="10"/>
  <c r="M265" i="10"/>
  <c r="D265" i="10"/>
  <c r="C265" i="10"/>
  <c r="B265" i="10"/>
  <c r="A265" i="10"/>
  <c r="M264" i="10"/>
  <c r="D264" i="10"/>
  <c r="C264" i="10"/>
  <c r="B264" i="10"/>
  <c r="A264" i="10"/>
  <c r="M263" i="10"/>
  <c r="D263" i="10"/>
  <c r="C263" i="10"/>
  <c r="B263" i="10"/>
  <c r="A263" i="10"/>
  <c r="M262" i="10"/>
  <c r="D262" i="10"/>
  <c r="C262" i="10"/>
  <c r="B262" i="10"/>
  <c r="A262" i="10"/>
  <c r="M261" i="10"/>
  <c r="D261" i="10"/>
  <c r="C261" i="10"/>
  <c r="B261" i="10"/>
  <c r="A261" i="10"/>
  <c r="M260" i="10"/>
  <c r="D260" i="10"/>
  <c r="C260" i="10"/>
  <c r="B260" i="10"/>
  <c r="A260" i="10"/>
  <c r="M259" i="10"/>
  <c r="D259" i="10"/>
  <c r="C259" i="10"/>
  <c r="B259" i="10"/>
  <c r="A259" i="10"/>
  <c r="M258" i="10"/>
  <c r="D258" i="10"/>
  <c r="C258" i="10"/>
  <c r="B258" i="10"/>
  <c r="A258" i="10"/>
  <c r="M257" i="10"/>
  <c r="D257" i="10"/>
  <c r="C257" i="10"/>
  <c r="B257" i="10"/>
  <c r="A257" i="10"/>
  <c r="M256" i="10"/>
  <c r="D256" i="10"/>
  <c r="C256" i="10"/>
  <c r="B256" i="10"/>
  <c r="A256" i="10"/>
  <c r="M255" i="10"/>
  <c r="D255" i="10"/>
  <c r="C255" i="10"/>
  <c r="B255" i="10"/>
  <c r="A255" i="10"/>
  <c r="M254" i="10"/>
  <c r="D254" i="10"/>
  <c r="C254" i="10"/>
  <c r="B254" i="10"/>
  <c r="A254" i="10"/>
  <c r="M253" i="10"/>
  <c r="D253" i="10"/>
  <c r="C253" i="10"/>
  <c r="B253" i="10"/>
  <c r="A253" i="10"/>
  <c r="M252" i="10"/>
  <c r="D252" i="10"/>
  <c r="C252" i="10"/>
  <c r="B252" i="10"/>
  <c r="A252" i="10"/>
  <c r="M251" i="10"/>
  <c r="D251" i="10"/>
  <c r="C251" i="10"/>
  <c r="B251" i="10"/>
  <c r="A251" i="10"/>
  <c r="M250" i="10"/>
  <c r="D250" i="10"/>
  <c r="C250" i="10"/>
  <c r="B250" i="10"/>
  <c r="A250" i="10"/>
  <c r="M249" i="10"/>
  <c r="D249" i="10"/>
  <c r="C249" i="10"/>
  <c r="B249" i="10"/>
  <c r="A249" i="10"/>
  <c r="M248" i="10"/>
  <c r="D248" i="10"/>
  <c r="C248" i="10"/>
  <c r="B248" i="10"/>
  <c r="A248" i="10"/>
  <c r="M247" i="10"/>
  <c r="D247" i="10"/>
  <c r="C247" i="10"/>
  <c r="B247" i="10"/>
  <c r="A247" i="10"/>
  <c r="M246" i="10"/>
  <c r="D246" i="10"/>
  <c r="C246" i="10"/>
  <c r="B246" i="10"/>
  <c r="A246" i="10"/>
  <c r="M245" i="10"/>
  <c r="D245" i="10"/>
  <c r="C245" i="10"/>
  <c r="B245" i="10"/>
  <c r="A245" i="10"/>
  <c r="M244" i="10"/>
  <c r="D244" i="10"/>
  <c r="C244" i="10"/>
  <c r="B244" i="10"/>
  <c r="A244" i="10"/>
  <c r="M243" i="10"/>
  <c r="D243" i="10"/>
  <c r="C243" i="10"/>
  <c r="B243" i="10"/>
  <c r="A243" i="10"/>
  <c r="M242" i="10"/>
  <c r="D242" i="10"/>
  <c r="C242" i="10"/>
  <c r="B242" i="10"/>
  <c r="A242" i="10"/>
  <c r="M241" i="10"/>
  <c r="D241" i="10"/>
  <c r="C241" i="10"/>
  <c r="B241" i="10"/>
  <c r="A241" i="10"/>
  <c r="M240" i="10"/>
  <c r="D240" i="10"/>
  <c r="C240" i="10"/>
  <c r="B240" i="10"/>
  <c r="A240" i="10"/>
  <c r="M239" i="10"/>
  <c r="D239" i="10"/>
  <c r="C239" i="10"/>
  <c r="B239" i="10"/>
  <c r="A239" i="10"/>
  <c r="M238" i="10"/>
  <c r="D238" i="10"/>
  <c r="C238" i="10"/>
  <c r="B238" i="10"/>
  <c r="A238" i="10"/>
  <c r="M237" i="10"/>
  <c r="D237" i="10"/>
  <c r="C237" i="10"/>
  <c r="B237" i="10"/>
  <c r="A237" i="10"/>
  <c r="M236" i="10"/>
  <c r="D236" i="10"/>
  <c r="C236" i="10"/>
  <c r="B236" i="10"/>
  <c r="A236" i="10"/>
  <c r="M235" i="10"/>
  <c r="D235" i="10"/>
  <c r="C235" i="10"/>
  <c r="B235" i="10"/>
  <c r="A235" i="10"/>
  <c r="M234" i="10"/>
  <c r="D234" i="10"/>
  <c r="C234" i="10"/>
  <c r="B234" i="10"/>
  <c r="A234" i="10"/>
  <c r="M233" i="10"/>
  <c r="D233" i="10"/>
  <c r="C233" i="10"/>
  <c r="B233" i="10"/>
  <c r="A233" i="10"/>
  <c r="M232" i="10"/>
  <c r="D232" i="10"/>
  <c r="C232" i="10"/>
  <c r="B232" i="10"/>
  <c r="A232" i="10"/>
  <c r="M231" i="10"/>
  <c r="D231" i="10"/>
  <c r="C231" i="10"/>
  <c r="B231" i="10"/>
  <c r="A231" i="10"/>
  <c r="M230" i="10"/>
  <c r="D230" i="10"/>
  <c r="C230" i="10"/>
  <c r="B230" i="10"/>
  <c r="A230" i="10"/>
  <c r="M229" i="10"/>
  <c r="D229" i="10"/>
  <c r="C229" i="10"/>
  <c r="B229" i="10"/>
  <c r="A229" i="10"/>
  <c r="M228" i="10"/>
  <c r="D228" i="10"/>
  <c r="C228" i="10"/>
  <c r="B228" i="10"/>
  <c r="A228" i="10"/>
  <c r="M227" i="10"/>
  <c r="D227" i="10"/>
  <c r="C227" i="10"/>
  <c r="B227" i="10"/>
  <c r="A227" i="10"/>
  <c r="M226" i="10"/>
  <c r="D226" i="10"/>
  <c r="C226" i="10"/>
  <c r="B226" i="10"/>
  <c r="A226" i="10"/>
  <c r="M225" i="10"/>
  <c r="D225" i="10"/>
  <c r="C225" i="10"/>
  <c r="B225" i="10"/>
  <c r="A225" i="10"/>
  <c r="M224" i="10"/>
  <c r="D224" i="10"/>
  <c r="C224" i="10"/>
  <c r="B224" i="10"/>
  <c r="A224" i="10"/>
  <c r="M223" i="10"/>
  <c r="D223" i="10"/>
  <c r="C223" i="10"/>
  <c r="B223" i="10"/>
  <c r="A223" i="10"/>
  <c r="M222" i="10"/>
  <c r="D222" i="10"/>
  <c r="C222" i="10"/>
  <c r="B222" i="10"/>
  <c r="A222" i="10"/>
  <c r="M221" i="10"/>
  <c r="D221" i="10"/>
  <c r="C221" i="10"/>
  <c r="B221" i="10"/>
  <c r="A221" i="10"/>
  <c r="M220" i="10"/>
  <c r="D220" i="10"/>
  <c r="C220" i="10"/>
  <c r="B220" i="10"/>
  <c r="A220" i="10"/>
  <c r="M219" i="10"/>
  <c r="D219" i="10"/>
  <c r="C219" i="10"/>
  <c r="B219" i="10"/>
  <c r="A219" i="10"/>
  <c r="M218" i="10"/>
  <c r="D218" i="10"/>
  <c r="C218" i="10"/>
  <c r="B218" i="10"/>
  <c r="A218" i="10"/>
  <c r="M217" i="10"/>
  <c r="D217" i="10"/>
  <c r="C217" i="10"/>
  <c r="B217" i="10"/>
  <c r="A217" i="10"/>
  <c r="M216" i="10"/>
  <c r="D216" i="10"/>
  <c r="C216" i="10"/>
  <c r="B216" i="10"/>
  <c r="A216" i="10"/>
  <c r="M215" i="10"/>
  <c r="D215" i="10"/>
  <c r="C215" i="10"/>
  <c r="B215" i="10"/>
  <c r="A215" i="10"/>
  <c r="M214" i="10"/>
  <c r="D214" i="10"/>
  <c r="C214" i="10"/>
  <c r="B214" i="10"/>
  <c r="A214" i="10"/>
  <c r="M213" i="10"/>
  <c r="D213" i="10"/>
  <c r="C213" i="10"/>
  <c r="B213" i="10"/>
  <c r="A213" i="10"/>
  <c r="M212" i="10"/>
  <c r="D212" i="10"/>
  <c r="C212" i="10"/>
  <c r="B212" i="10"/>
  <c r="A212" i="10"/>
  <c r="M211" i="10"/>
  <c r="D211" i="10"/>
  <c r="C211" i="10"/>
  <c r="B211" i="10"/>
  <c r="A211" i="10"/>
  <c r="M210" i="10"/>
  <c r="D210" i="10"/>
  <c r="C210" i="10"/>
  <c r="B210" i="10"/>
  <c r="A210" i="10"/>
  <c r="M209" i="10"/>
  <c r="D209" i="10"/>
  <c r="C209" i="10"/>
  <c r="B209" i="10"/>
  <c r="A209" i="10"/>
  <c r="M208" i="10"/>
  <c r="D208" i="10"/>
  <c r="C208" i="10"/>
  <c r="B208" i="10"/>
  <c r="A208" i="10"/>
  <c r="M207" i="10"/>
  <c r="D207" i="10"/>
  <c r="C207" i="10"/>
  <c r="B207" i="10"/>
  <c r="A207" i="10"/>
  <c r="M206" i="10"/>
  <c r="D206" i="10"/>
  <c r="C206" i="10"/>
  <c r="B206" i="10"/>
  <c r="A206" i="10"/>
  <c r="M205" i="10"/>
  <c r="D205" i="10"/>
  <c r="C205" i="10"/>
  <c r="B205" i="10"/>
  <c r="A205" i="10"/>
  <c r="M204" i="10"/>
  <c r="D204" i="10"/>
  <c r="C204" i="10"/>
  <c r="B204" i="10"/>
  <c r="A204" i="10"/>
  <c r="M203" i="10"/>
  <c r="D203" i="10"/>
  <c r="C203" i="10"/>
  <c r="B203" i="10"/>
  <c r="A203" i="10"/>
  <c r="M202" i="10"/>
  <c r="D202" i="10"/>
  <c r="C202" i="10"/>
  <c r="B202" i="10"/>
  <c r="A202" i="10"/>
  <c r="M201" i="10"/>
  <c r="D201" i="10"/>
  <c r="C201" i="10"/>
  <c r="B201" i="10"/>
  <c r="A201" i="10"/>
  <c r="M200" i="10"/>
  <c r="D200" i="10"/>
  <c r="C200" i="10"/>
  <c r="B200" i="10"/>
  <c r="A200" i="10"/>
  <c r="M199" i="10"/>
  <c r="D199" i="10"/>
  <c r="C199" i="10"/>
  <c r="B199" i="10"/>
  <c r="A199" i="10"/>
  <c r="M198" i="10"/>
  <c r="D198" i="10"/>
  <c r="C198" i="10"/>
  <c r="B198" i="10"/>
  <c r="A198" i="10"/>
  <c r="M197" i="10"/>
  <c r="D197" i="10"/>
  <c r="C197" i="10"/>
  <c r="B197" i="10"/>
  <c r="A197" i="10"/>
  <c r="M196" i="10"/>
  <c r="D196" i="10"/>
  <c r="C196" i="10"/>
  <c r="B196" i="10"/>
  <c r="A196" i="10"/>
  <c r="M195" i="10"/>
  <c r="D195" i="10"/>
  <c r="C195" i="10"/>
  <c r="B195" i="10"/>
  <c r="A195" i="10"/>
  <c r="M194" i="10"/>
  <c r="D194" i="10"/>
  <c r="C194" i="10"/>
  <c r="B194" i="10"/>
  <c r="A194" i="10"/>
  <c r="M193" i="10"/>
  <c r="D193" i="10"/>
  <c r="C193" i="10"/>
  <c r="B193" i="10"/>
  <c r="A193" i="10"/>
  <c r="M192" i="10"/>
  <c r="D192" i="10"/>
  <c r="C192" i="10"/>
  <c r="B192" i="10"/>
  <c r="A192" i="10"/>
  <c r="M191" i="10"/>
  <c r="D191" i="10"/>
  <c r="C191" i="10"/>
  <c r="B191" i="10"/>
  <c r="A191" i="10"/>
  <c r="M190" i="10"/>
  <c r="D190" i="10"/>
  <c r="C190" i="10"/>
  <c r="B190" i="10"/>
  <c r="A190" i="10"/>
  <c r="M189" i="10"/>
  <c r="D189" i="10"/>
  <c r="C189" i="10"/>
  <c r="B189" i="10"/>
  <c r="A189" i="10"/>
  <c r="M188" i="10"/>
  <c r="D188" i="10"/>
  <c r="C188" i="10"/>
  <c r="B188" i="10"/>
  <c r="A188" i="10"/>
  <c r="M187" i="10"/>
  <c r="D187" i="10"/>
  <c r="C187" i="10"/>
  <c r="B187" i="10"/>
  <c r="A187" i="10"/>
  <c r="M186" i="10"/>
  <c r="D186" i="10"/>
  <c r="C186" i="10"/>
  <c r="B186" i="10"/>
  <c r="A186" i="10"/>
  <c r="M185" i="10"/>
  <c r="D185" i="10"/>
  <c r="C185" i="10"/>
  <c r="B185" i="10"/>
  <c r="A185" i="10"/>
  <c r="M184" i="10"/>
  <c r="D184" i="10"/>
  <c r="C184" i="10"/>
  <c r="B184" i="10"/>
  <c r="A184" i="10"/>
  <c r="M183" i="10"/>
  <c r="D183" i="10"/>
  <c r="C183" i="10"/>
  <c r="B183" i="10"/>
  <c r="A183" i="10"/>
  <c r="M182" i="10"/>
  <c r="D182" i="10"/>
  <c r="C182" i="10"/>
  <c r="B182" i="10"/>
  <c r="A182" i="10"/>
  <c r="M181" i="10"/>
  <c r="D181" i="10"/>
  <c r="C181" i="10"/>
  <c r="B181" i="10"/>
  <c r="A181" i="10"/>
  <c r="M180" i="10"/>
  <c r="D180" i="10"/>
  <c r="C180" i="10"/>
  <c r="B180" i="10"/>
  <c r="A180" i="10"/>
  <c r="M179" i="10"/>
  <c r="D179" i="10"/>
  <c r="C179" i="10"/>
  <c r="B179" i="10"/>
  <c r="A179" i="10"/>
  <c r="M178" i="10"/>
  <c r="D178" i="10"/>
  <c r="C178" i="10"/>
  <c r="B178" i="10"/>
  <c r="A178" i="10"/>
  <c r="M177" i="10"/>
  <c r="D177" i="10"/>
  <c r="C177" i="10"/>
  <c r="B177" i="10"/>
  <c r="A177" i="10"/>
  <c r="M176" i="10"/>
  <c r="D176" i="10"/>
  <c r="C176" i="10"/>
  <c r="B176" i="10"/>
  <c r="A176" i="10"/>
  <c r="M175" i="10"/>
  <c r="D175" i="10"/>
  <c r="C175" i="10"/>
  <c r="B175" i="10"/>
  <c r="A175" i="10"/>
  <c r="M174" i="10"/>
  <c r="D174" i="10"/>
  <c r="C174" i="10"/>
  <c r="B174" i="10"/>
  <c r="A174" i="10"/>
  <c r="M173" i="10"/>
  <c r="D173" i="10"/>
  <c r="C173" i="10"/>
  <c r="B173" i="10"/>
  <c r="A173" i="10"/>
  <c r="M172" i="10"/>
  <c r="D172" i="10"/>
  <c r="C172" i="10"/>
  <c r="B172" i="10"/>
  <c r="A172" i="10"/>
  <c r="M171" i="10"/>
  <c r="D171" i="10"/>
  <c r="C171" i="10"/>
  <c r="B171" i="10"/>
  <c r="A171" i="10"/>
  <c r="M170" i="10"/>
  <c r="D170" i="10"/>
  <c r="C170" i="10"/>
  <c r="B170" i="10"/>
  <c r="A170" i="10"/>
  <c r="M169" i="10"/>
  <c r="D169" i="10"/>
  <c r="C169" i="10"/>
  <c r="B169" i="10"/>
  <c r="A169" i="10"/>
  <c r="M168" i="10"/>
  <c r="D168" i="10"/>
  <c r="C168" i="10"/>
  <c r="B168" i="10"/>
  <c r="A168" i="10"/>
  <c r="M167" i="10"/>
  <c r="D167" i="10"/>
  <c r="C167" i="10"/>
  <c r="B167" i="10"/>
  <c r="A167" i="10"/>
  <c r="M166" i="10"/>
  <c r="D166" i="10"/>
  <c r="C166" i="10"/>
  <c r="B166" i="10"/>
  <c r="A166" i="10"/>
  <c r="M165" i="10"/>
  <c r="D165" i="10"/>
  <c r="C165" i="10"/>
  <c r="B165" i="10"/>
  <c r="A165" i="10"/>
  <c r="M164" i="10"/>
  <c r="D164" i="10"/>
  <c r="C164" i="10"/>
  <c r="B164" i="10"/>
  <c r="A164" i="10"/>
  <c r="M163" i="10"/>
  <c r="D163" i="10"/>
  <c r="C163" i="10"/>
  <c r="B163" i="10"/>
  <c r="A163" i="10"/>
  <c r="M162" i="10"/>
  <c r="D162" i="10"/>
  <c r="C162" i="10"/>
  <c r="B162" i="10"/>
  <c r="A162" i="10"/>
  <c r="M161" i="10"/>
  <c r="D161" i="10"/>
  <c r="C161" i="10"/>
  <c r="B161" i="10"/>
  <c r="A161" i="10"/>
  <c r="M160" i="10"/>
  <c r="D160" i="10"/>
  <c r="C160" i="10"/>
  <c r="B160" i="10"/>
  <c r="A160" i="10"/>
  <c r="M159" i="10"/>
  <c r="D159" i="10"/>
  <c r="C159" i="10"/>
  <c r="B159" i="10"/>
  <c r="A159" i="10"/>
  <c r="M158" i="10"/>
  <c r="D158" i="10"/>
  <c r="C158" i="10"/>
  <c r="B158" i="10"/>
  <c r="A158" i="10"/>
  <c r="M157" i="10"/>
  <c r="D157" i="10"/>
  <c r="C157" i="10"/>
  <c r="B157" i="10"/>
  <c r="A157" i="10"/>
  <c r="M156" i="10"/>
  <c r="D156" i="10"/>
  <c r="C156" i="10"/>
  <c r="B156" i="10"/>
  <c r="A156" i="10"/>
  <c r="M155" i="10"/>
  <c r="D155" i="10"/>
  <c r="C155" i="10"/>
  <c r="B155" i="10"/>
  <c r="A155" i="10"/>
  <c r="M154" i="10"/>
  <c r="D154" i="10"/>
  <c r="C154" i="10"/>
  <c r="B154" i="10"/>
  <c r="A154" i="10"/>
  <c r="M153" i="10"/>
  <c r="D153" i="10"/>
  <c r="C153" i="10"/>
  <c r="B153" i="10"/>
  <c r="A153" i="10"/>
  <c r="M152" i="10"/>
  <c r="D152" i="10"/>
  <c r="C152" i="10"/>
  <c r="B152" i="10"/>
  <c r="A152" i="10"/>
  <c r="M151" i="10"/>
  <c r="D151" i="10"/>
  <c r="C151" i="10"/>
  <c r="B151" i="10"/>
  <c r="A151" i="10"/>
  <c r="M150" i="10"/>
  <c r="D150" i="10"/>
  <c r="C150" i="10"/>
  <c r="B150" i="10"/>
  <c r="A150" i="10"/>
  <c r="M149" i="10"/>
  <c r="D149" i="10"/>
  <c r="C149" i="10"/>
  <c r="B149" i="10"/>
  <c r="A149" i="10"/>
  <c r="M148" i="10"/>
  <c r="D148" i="10"/>
  <c r="C148" i="10"/>
  <c r="B148" i="10"/>
  <c r="A148" i="10"/>
  <c r="M147" i="10"/>
  <c r="D147" i="10"/>
  <c r="C147" i="10"/>
  <c r="B147" i="10"/>
  <c r="A147" i="10"/>
  <c r="M146" i="10"/>
  <c r="D146" i="10"/>
  <c r="C146" i="10"/>
  <c r="B146" i="10"/>
  <c r="A146" i="10"/>
  <c r="M145" i="10"/>
  <c r="D145" i="10"/>
  <c r="C145" i="10"/>
  <c r="B145" i="10"/>
  <c r="A145" i="10"/>
  <c r="M144" i="10"/>
  <c r="D144" i="10"/>
  <c r="C144" i="10"/>
  <c r="B144" i="10"/>
  <c r="A144" i="10"/>
  <c r="M143" i="10"/>
  <c r="D143" i="10"/>
  <c r="C143" i="10"/>
  <c r="B143" i="10"/>
  <c r="A143" i="10"/>
  <c r="M142" i="10"/>
  <c r="D142" i="10"/>
  <c r="C142" i="10"/>
  <c r="B142" i="10"/>
  <c r="A142" i="10"/>
  <c r="M141" i="10"/>
  <c r="D141" i="10"/>
  <c r="C141" i="10"/>
  <c r="B141" i="10"/>
  <c r="A141" i="10"/>
  <c r="M140" i="10"/>
  <c r="D140" i="10"/>
  <c r="C140" i="10"/>
  <c r="B140" i="10"/>
  <c r="A140" i="10"/>
  <c r="M139" i="10"/>
  <c r="D139" i="10"/>
  <c r="C139" i="10"/>
  <c r="B139" i="10"/>
  <c r="A139" i="10"/>
  <c r="M138" i="10"/>
  <c r="D138" i="10"/>
  <c r="C138" i="10"/>
  <c r="B138" i="10"/>
  <c r="A138" i="10"/>
  <c r="M137" i="10"/>
  <c r="D137" i="10"/>
  <c r="C137" i="10"/>
  <c r="B137" i="10"/>
  <c r="A137" i="10"/>
  <c r="M136" i="10"/>
  <c r="D136" i="10"/>
  <c r="C136" i="10"/>
  <c r="B136" i="10"/>
  <c r="A136" i="10"/>
  <c r="M135" i="10"/>
  <c r="D135" i="10"/>
  <c r="C135" i="10"/>
  <c r="B135" i="10"/>
  <c r="A135" i="10"/>
  <c r="M134" i="10"/>
  <c r="D134" i="10"/>
  <c r="C134" i="10"/>
  <c r="B134" i="10"/>
  <c r="A134" i="10"/>
  <c r="M133" i="10"/>
  <c r="D133" i="10"/>
  <c r="C133" i="10"/>
  <c r="B133" i="10"/>
  <c r="A133" i="10"/>
  <c r="M132" i="10"/>
  <c r="D132" i="10"/>
  <c r="C132" i="10"/>
  <c r="B132" i="10"/>
  <c r="A132" i="10"/>
  <c r="M131" i="10"/>
  <c r="D131" i="10"/>
  <c r="C131" i="10"/>
  <c r="B131" i="10"/>
  <c r="A131" i="10"/>
  <c r="M130" i="10"/>
  <c r="D130" i="10"/>
  <c r="C130" i="10"/>
  <c r="B130" i="10"/>
  <c r="A130" i="10"/>
  <c r="M129" i="10"/>
  <c r="D129" i="10"/>
  <c r="C129" i="10"/>
  <c r="B129" i="10"/>
  <c r="A129" i="10"/>
  <c r="M128" i="10"/>
  <c r="D128" i="10"/>
  <c r="C128" i="10"/>
  <c r="B128" i="10"/>
  <c r="A128" i="10"/>
  <c r="M127" i="10"/>
  <c r="D127" i="10"/>
  <c r="C127" i="10"/>
  <c r="B127" i="10"/>
  <c r="A127" i="10"/>
  <c r="M126" i="10"/>
  <c r="D126" i="10"/>
  <c r="C126" i="10"/>
  <c r="B126" i="10"/>
  <c r="A126" i="10"/>
  <c r="M125" i="10"/>
  <c r="D125" i="10"/>
  <c r="C125" i="10"/>
  <c r="B125" i="10"/>
  <c r="A125" i="10"/>
  <c r="M124" i="10"/>
  <c r="D124" i="10"/>
  <c r="C124" i="10"/>
  <c r="B124" i="10"/>
  <c r="A124" i="10"/>
  <c r="M123" i="10"/>
  <c r="D123" i="10"/>
  <c r="C123" i="10"/>
  <c r="B123" i="10"/>
  <c r="A123" i="10"/>
  <c r="M122" i="10"/>
  <c r="D122" i="10"/>
  <c r="C122" i="10"/>
  <c r="B122" i="10"/>
  <c r="A122" i="10"/>
  <c r="M121" i="10"/>
  <c r="D121" i="10"/>
  <c r="C121" i="10"/>
  <c r="B121" i="10"/>
  <c r="A121" i="10"/>
  <c r="M120" i="10"/>
  <c r="D120" i="10"/>
  <c r="C120" i="10"/>
  <c r="B120" i="10"/>
  <c r="A120" i="10"/>
  <c r="M119" i="10"/>
  <c r="D119" i="10"/>
  <c r="C119" i="10"/>
  <c r="B119" i="10"/>
  <c r="A119" i="10"/>
  <c r="M118" i="10"/>
  <c r="D118" i="10"/>
  <c r="C118" i="10"/>
  <c r="B118" i="10"/>
  <c r="A118" i="10"/>
  <c r="M117" i="10"/>
  <c r="D117" i="10"/>
  <c r="C117" i="10"/>
  <c r="B117" i="10"/>
  <c r="A117" i="10"/>
  <c r="M116" i="10"/>
  <c r="D116" i="10"/>
  <c r="C116" i="10"/>
  <c r="B116" i="10"/>
  <c r="A116" i="10"/>
  <c r="M115" i="10"/>
  <c r="D115" i="10"/>
  <c r="C115" i="10"/>
  <c r="B115" i="10"/>
  <c r="A115" i="10"/>
  <c r="M114" i="10"/>
  <c r="D114" i="10"/>
  <c r="C114" i="10"/>
  <c r="B114" i="10"/>
  <c r="A114" i="10"/>
  <c r="M113" i="10"/>
  <c r="D113" i="10"/>
  <c r="C113" i="10"/>
  <c r="B113" i="10"/>
  <c r="A113" i="10"/>
  <c r="M112" i="10"/>
  <c r="D112" i="10"/>
  <c r="C112" i="10"/>
  <c r="B112" i="10"/>
  <c r="A112" i="10"/>
  <c r="M111" i="10"/>
  <c r="D111" i="10"/>
  <c r="C111" i="10"/>
  <c r="B111" i="10"/>
  <c r="A111" i="10"/>
  <c r="M110" i="10"/>
  <c r="D110" i="10"/>
  <c r="C110" i="10"/>
  <c r="B110" i="10"/>
  <c r="A110" i="10"/>
  <c r="M109" i="10"/>
  <c r="D109" i="10"/>
  <c r="C109" i="10"/>
  <c r="B109" i="10"/>
  <c r="A109" i="10"/>
  <c r="M108" i="10"/>
  <c r="D108" i="10"/>
  <c r="C108" i="10"/>
  <c r="B108" i="10"/>
  <c r="A108" i="10"/>
  <c r="M107" i="10"/>
  <c r="D107" i="10"/>
  <c r="C107" i="10"/>
  <c r="B107" i="10"/>
  <c r="A107" i="10"/>
  <c r="M106" i="10"/>
  <c r="D106" i="10"/>
  <c r="C106" i="10"/>
  <c r="B106" i="10"/>
  <c r="A106" i="10"/>
  <c r="M105" i="10"/>
  <c r="D105" i="10"/>
  <c r="C105" i="10"/>
  <c r="B105" i="10"/>
  <c r="A105" i="10"/>
  <c r="M104" i="10"/>
  <c r="D104" i="10"/>
  <c r="C104" i="10"/>
  <c r="B104" i="10"/>
  <c r="A104" i="10"/>
  <c r="M103" i="10"/>
  <c r="D103" i="10"/>
  <c r="C103" i="10"/>
  <c r="B103" i="10"/>
  <c r="A103" i="10"/>
  <c r="M102" i="10"/>
  <c r="D102" i="10"/>
  <c r="C102" i="10"/>
  <c r="B102" i="10"/>
  <c r="A102" i="10"/>
  <c r="M101" i="10"/>
  <c r="D101" i="10"/>
  <c r="C101" i="10"/>
  <c r="B101" i="10"/>
  <c r="A101" i="10"/>
  <c r="M100" i="10"/>
  <c r="D100" i="10"/>
  <c r="C100" i="10"/>
  <c r="B100" i="10"/>
  <c r="A100" i="10"/>
  <c r="M99" i="10"/>
  <c r="D99" i="10"/>
  <c r="C99" i="10"/>
  <c r="B99" i="10"/>
  <c r="A99" i="10"/>
  <c r="M98" i="10"/>
  <c r="D98" i="10"/>
  <c r="C98" i="10"/>
  <c r="B98" i="10"/>
  <c r="A98" i="10"/>
  <c r="M97" i="10"/>
  <c r="D97" i="10"/>
  <c r="C97" i="10"/>
  <c r="B97" i="10"/>
  <c r="A97" i="10"/>
  <c r="M96" i="10"/>
  <c r="D96" i="10"/>
  <c r="C96" i="10"/>
  <c r="B96" i="10"/>
  <c r="A96" i="10"/>
  <c r="M95" i="10"/>
  <c r="D95" i="10"/>
  <c r="C95" i="10"/>
  <c r="B95" i="10"/>
  <c r="A95" i="10"/>
  <c r="M94" i="10"/>
  <c r="D94" i="10"/>
  <c r="C94" i="10"/>
  <c r="B94" i="10"/>
  <c r="A94" i="10"/>
  <c r="M93" i="10"/>
  <c r="D93" i="10"/>
  <c r="C93" i="10"/>
  <c r="B93" i="10"/>
  <c r="A93" i="10"/>
  <c r="M92" i="10"/>
  <c r="D92" i="10"/>
  <c r="C92" i="10"/>
  <c r="B92" i="10"/>
  <c r="A92" i="10"/>
  <c r="M91" i="10"/>
  <c r="D91" i="10"/>
  <c r="C91" i="10"/>
  <c r="B91" i="10"/>
  <c r="A91" i="10"/>
  <c r="M90" i="10"/>
  <c r="D90" i="10"/>
  <c r="C90" i="10"/>
  <c r="B90" i="10"/>
  <c r="A90" i="10"/>
  <c r="M89" i="10"/>
  <c r="D89" i="10"/>
  <c r="C89" i="10"/>
  <c r="B89" i="10"/>
  <c r="A89" i="10"/>
  <c r="M88" i="10"/>
  <c r="D88" i="10"/>
  <c r="C88" i="10"/>
  <c r="B88" i="10"/>
  <c r="A88" i="10"/>
  <c r="M87" i="10"/>
  <c r="D87" i="10"/>
  <c r="C87" i="10"/>
  <c r="B87" i="10"/>
  <c r="A87" i="10"/>
  <c r="M86" i="10"/>
  <c r="D86" i="10"/>
  <c r="C86" i="10"/>
  <c r="B86" i="10"/>
  <c r="A86" i="10"/>
  <c r="M85" i="10"/>
  <c r="D85" i="10"/>
  <c r="C85" i="10"/>
  <c r="B85" i="10"/>
  <c r="A85" i="10"/>
  <c r="M84" i="10"/>
  <c r="D84" i="10"/>
  <c r="C84" i="10"/>
  <c r="B84" i="10"/>
  <c r="A84" i="10"/>
  <c r="M83" i="10"/>
  <c r="D83" i="10"/>
  <c r="C83" i="10"/>
  <c r="B83" i="10"/>
  <c r="A83" i="10"/>
  <c r="M82" i="10"/>
  <c r="D82" i="10"/>
  <c r="C82" i="10"/>
  <c r="B82" i="10"/>
  <c r="A82" i="10"/>
  <c r="M81" i="10"/>
  <c r="D81" i="10"/>
  <c r="C81" i="10"/>
  <c r="B81" i="10"/>
  <c r="A81" i="10"/>
  <c r="M80" i="10"/>
  <c r="D80" i="10"/>
  <c r="C80" i="10"/>
  <c r="B80" i="10"/>
  <c r="A80" i="10"/>
  <c r="M79" i="10"/>
  <c r="D79" i="10"/>
  <c r="C79" i="10"/>
  <c r="B79" i="10"/>
  <c r="A79" i="10"/>
  <c r="M78" i="10"/>
  <c r="D78" i="10"/>
  <c r="C78" i="10"/>
  <c r="B78" i="10"/>
  <c r="A78" i="10"/>
  <c r="M77" i="10"/>
  <c r="D77" i="10"/>
  <c r="C77" i="10"/>
  <c r="B77" i="10"/>
  <c r="A77" i="10"/>
  <c r="M76" i="10"/>
  <c r="D76" i="10"/>
  <c r="C76" i="10"/>
  <c r="B76" i="10"/>
  <c r="A76" i="10"/>
  <c r="M75" i="10"/>
  <c r="D75" i="10"/>
  <c r="C75" i="10"/>
  <c r="B75" i="10"/>
  <c r="A75" i="10"/>
  <c r="M74" i="10"/>
  <c r="D74" i="10"/>
  <c r="C74" i="10"/>
  <c r="B74" i="10"/>
  <c r="A74" i="10"/>
  <c r="M73" i="10"/>
  <c r="D73" i="10"/>
  <c r="C73" i="10"/>
  <c r="B73" i="10"/>
  <c r="A73" i="10"/>
  <c r="M72" i="10"/>
  <c r="D72" i="10"/>
  <c r="C72" i="10"/>
  <c r="B72" i="10"/>
  <c r="A72" i="10"/>
  <c r="M71" i="10"/>
  <c r="D71" i="10"/>
  <c r="C71" i="10"/>
  <c r="B71" i="10"/>
  <c r="A71" i="10"/>
  <c r="M70" i="10"/>
  <c r="D70" i="10"/>
  <c r="C70" i="10"/>
  <c r="B70" i="10"/>
  <c r="A70" i="10"/>
  <c r="M69" i="10"/>
  <c r="D69" i="10"/>
  <c r="C69" i="10"/>
  <c r="B69" i="10"/>
  <c r="A69" i="10"/>
  <c r="M68" i="10"/>
  <c r="D68" i="10"/>
  <c r="C68" i="10"/>
  <c r="B68" i="10"/>
  <c r="A68" i="10"/>
  <c r="M67" i="10"/>
  <c r="D67" i="10"/>
  <c r="C67" i="10"/>
  <c r="B67" i="10"/>
  <c r="A67" i="10"/>
  <c r="M66" i="10"/>
  <c r="D66" i="10"/>
  <c r="C66" i="10"/>
  <c r="B66" i="10"/>
  <c r="A66" i="10"/>
  <c r="M65" i="10"/>
  <c r="D65" i="10"/>
  <c r="C65" i="10"/>
  <c r="B65" i="10"/>
  <c r="A65" i="10"/>
  <c r="M64" i="10"/>
  <c r="D64" i="10"/>
  <c r="C64" i="10"/>
  <c r="B64" i="10"/>
  <c r="A64" i="10"/>
  <c r="M63" i="10"/>
  <c r="D63" i="10"/>
  <c r="C63" i="10"/>
  <c r="B63" i="10"/>
  <c r="A63" i="10"/>
  <c r="M62" i="10"/>
  <c r="D62" i="10"/>
  <c r="C62" i="10"/>
  <c r="B62" i="10"/>
  <c r="A62" i="10"/>
  <c r="M61" i="10"/>
  <c r="D61" i="10"/>
  <c r="C61" i="10"/>
  <c r="B61" i="10"/>
  <c r="A61" i="10"/>
  <c r="M60" i="10"/>
  <c r="D60" i="10"/>
  <c r="C60" i="10"/>
  <c r="B60" i="10"/>
  <c r="A60" i="10"/>
  <c r="M59" i="10"/>
  <c r="D59" i="10"/>
  <c r="C59" i="10"/>
  <c r="B59" i="10"/>
  <c r="A59" i="10"/>
  <c r="M58" i="10"/>
  <c r="D58" i="10"/>
  <c r="C58" i="10"/>
  <c r="B58" i="10"/>
  <c r="A58" i="10"/>
  <c r="M57" i="10"/>
  <c r="D57" i="10"/>
  <c r="C57" i="10"/>
  <c r="B57" i="10"/>
  <c r="A57" i="10"/>
  <c r="M56" i="10"/>
  <c r="D56" i="10"/>
  <c r="C56" i="10"/>
  <c r="B56" i="10"/>
  <c r="A56" i="10"/>
  <c r="M55" i="10"/>
  <c r="D55" i="10"/>
  <c r="C55" i="10"/>
  <c r="B55" i="10"/>
  <c r="A55" i="10"/>
  <c r="M54" i="10"/>
  <c r="D54" i="10"/>
  <c r="C54" i="10"/>
  <c r="B54" i="10"/>
  <c r="A54" i="10"/>
  <c r="M53" i="10"/>
  <c r="D53" i="10"/>
  <c r="C53" i="10"/>
  <c r="B53" i="10"/>
  <c r="A53" i="10"/>
  <c r="M52" i="10"/>
  <c r="D52" i="10"/>
  <c r="C52" i="10"/>
  <c r="B52" i="10"/>
  <c r="A52" i="10"/>
  <c r="M51" i="10"/>
  <c r="D51" i="10"/>
  <c r="C51" i="10"/>
  <c r="B51" i="10"/>
  <c r="A51" i="10"/>
  <c r="M50" i="10"/>
  <c r="D50" i="10"/>
  <c r="C50" i="10"/>
  <c r="B50" i="10"/>
  <c r="A50" i="10"/>
  <c r="M49" i="10"/>
  <c r="D49" i="10"/>
  <c r="C49" i="10"/>
  <c r="B49" i="10"/>
  <c r="A49" i="10"/>
  <c r="M48" i="10"/>
  <c r="D48" i="10"/>
  <c r="C48" i="10"/>
  <c r="B48" i="10"/>
  <c r="A48" i="10"/>
  <c r="M47" i="10"/>
  <c r="D47" i="10"/>
  <c r="C47" i="10"/>
  <c r="B47" i="10"/>
  <c r="A47" i="10"/>
  <c r="M46" i="10"/>
  <c r="D46" i="10"/>
  <c r="C46" i="10"/>
  <c r="B46" i="10"/>
  <c r="A46" i="10"/>
  <c r="M45" i="10"/>
  <c r="D45" i="10"/>
  <c r="C45" i="10"/>
  <c r="B45" i="10"/>
  <c r="A45" i="10"/>
  <c r="M44" i="10"/>
  <c r="D44" i="10"/>
  <c r="C44" i="10"/>
  <c r="B44" i="10"/>
  <c r="A44" i="10"/>
  <c r="M43" i="10"/>
  <c r="D43" i="10"/>
  <c r="C43" i="10"/>
  <c r="B43" i="10"/>
  <c r="A43" i="10"/>
  <c r="M42" i="10"/>
  <c r="D42" i="10"/>
  <c r="C42" i="10"/>
  <c r="B42" i="10"/>
  <c r="A42" i="10"/>
  <c r="M41" i="10"/>
  <c r="D41" i="10"/>
  <c r="C41" i="10"/>
  <c r="B41" i="10"/>
  <c r="A41" i="10"/>
  <c r="M40" i="10"/>
  <c r="D40" i="10"/>
  <c r="C40" i="10"/>
  <c r="B40" i="10"/>
  <c r="A40" i="10"/>
  <c r="M39" i="10"/>
  <c r="D39" i="10"/>
  <c r="C39" i="10"/>
  <c r="B39" i="10"/>
  <c r="A39" i="10"/>
  <c r="M38" i="10"/>
  <c r="D38" i="10"/>
  <c r="C38" i="10"/>
  <c r="B38" i="10"/>
  <c r="A38" i="10"/>
  <c r="M37" i="10"/>
  <c r="D37" i="10"/>
  <c r="C37" i="10"/>
  <c r="B37" i="10"/>
  <c r="A37" i="10"/>
  <c r="M36" i="10"/>
  <c r="D36" i="10"/>
  <c r="C36" i="10"/>
  <c r="B36" i="10"/>
  <c r="A36" i="10"/>
  <c r="M35" i="10"/>
  <c r="D35" i="10"/>
  <c r="C35" i="10"/>
  <c r="B35" i="10"/>
  <c r="A35" i="10"/>
  <c r="M34" i="10"/>
  <c r="D34" i="10"/>
  <c r="C34" i="10"/>
  <c r="B34" i="10"/>
  <c r="A34" i="10"/>
  <c r="M33" i="10"/>
  <c r="D33" i="10"/>
  <c r="C33" i="10"/>
  <c r="B33" i="10"/>
  <c r="A33" i="10"/>
  <c r="M32" i="10"/>
  <c r="D32" i="10"/>
  <c r="C32" i="10"/>
  <c r="B32" i="10"/>
  <c r="A32" i="10"/>
  <c r="M31" i="10"/>
  <c r="D31" i="10"/>
  <c r="C31" i="10"/>
  <c r="B31" i="10"/>
  <c r="A31" i="10"/>
  <c r="M30" i="10"/>
  <c r="D30" i="10"/>
  <c r="C30" i="10"/>
  <c r="B30" i="10"/>
  <c r="A30" i="10"/>
  <c r="M29" i="10"/>
  <c r="D29" i="10"/>
  <c r="C29" i="10"/>
  <c r="B29" i="10"/>
  <c r="A29" i="10"/>
  <c r="M28" i="10"/>
  <c r="D28" i="10"/>
  <c r="C28" i="10"/>
  <c r="B28" i="10"/>
  <c r="A28" i="10"/>
  <c r="M27" i="10"/>
  <c r="D27" i="10"/>
  <c r="C27" i="10"/>
  <c r="B27" i="10"/>
  <c r="A27" i="10"/>
  <c r="M26" i="10"/>
  <c r="D26" i="10"/>
  <c r="C26" i="10"/>
  <c r="B26" i="10"/>
  <c r="A26" i="10"/>
  <c r="M25" i="10"/>
  <c r="D25" i="10"/>
  <c r="C25" i="10"/>
  <c r="B25" i="10"/>
  <c r="A25" i="10"/>
  <c r="M24" i="10"/>
  <c r="D24" i="10"/>
  <c r="C24" i="10"/>
  <c r="B24" i="10"/>
  <c r="A24" i="10"/>
  <c r="M23" i="10"/>
  <c r="D23" i="10"/>
  <c r="C23" i="10"/>
  <c r="B23" i="10"/>
  <c r="A23" i="10"/>
  <c r="M22" i="10"/>
  <c r="D22" i="10"/>
  <c r="C22" i="10"/>
  <c r="B22" i="10"/>
  <c r="A22" i="10"/>
  <c r="M21" i="10"/>
  <c r="D21" i="10"/>
  <c r="C21" i="10"/>
  <c r="B21" i="10"/>
  <c r="A21" i="10"/>
  <c r="M20" i="10"/>
  <c r="D20" i="10"/>
  <c r="C20" i="10"/>
  <c r="B20" i="10"/>
  <c r="A20" i="10"/>
  <c r="M19" i="10"/>
  <c r="D19" i="10"/>
  <c r="C19" i="10"/>
  <c r="B19" i="10"/>
  <c r="A19" i="10"/>
  <c r="M18" i="10"/>
  <c r="D18" i="10"/>
  <c r="C18" i="10"/>
  <c r="B18" i="10"/>
  <c r="A18" i="10"/>
  <c r="M17" i="10"/>
  <c r="D17" i="10"/>
  <c r="C17" i="10"/>
  <c r="B17" i="10"/>
  <c r="A17" i="10"/>
  <c r="M16" i="10"/>
  <c r="D16" i="10"/>
  <c r="C16" i="10"/>
  <c r="B16" i="10"/>
  <c r="A16" i="10"/>
  <c r="M15" i="10"/>
  <c r="D15" i="10"/>
  <c r="C15" i="10"/>
  <c r="B15" i="10"/>
  <c r="A15" i="10"/>
  <c r="M14" i="10"/>
  <c r="D14" i="10"/>
  <c r="C14" i="10"/>
  <c r="B14" i="10"/>
  <c r="A14" i="10"/>
  <c r="I10" i="10"/>
  <c r="F10" i="10"/>
  <c r="D10" i="10"/>
  <c r="I9" i="10"/>
  <c r="I8" i="10"/>
  <c r="D8" i="10"/>
  <c r="I7" i="10"/>
  <c r="D7" i="10"/>
  <c r="I6" i="10"/>
  <c r="D6" i="10"/>
  <c r="A4" i="10"/>
  <c r="A3" i="10"/>
  <c r="A2" i="10"/>
  <c r="T1013" i="7"/>
  <c r="M1013" i="7"/>
  <c r="K1013" i="7"/>
  <c r="D1013" i="7"/>
  <c r="C1013" i="7"/>
  <c r="B1013" i="7"/>
  <c r="A1013" i="7"/>
  <c r="T1012" i="7"/>
  <c r="M1012" i="7"/>
  <c r="K1012" i="7"/>
  <c r="D1012" i="7"/>
  <c r="C1012" i="7"/>
  <c r="B1012" i="7"/>
  <c r="A1012" i="7"/>
  <c r="T1011" i="7"/>
  <c r="M1011" i="7"/>
  <c r="K1011" i="7"/>
  <c r="D1011" i="7"/>
  <c r="E1011" i="7" s="1"/>
  <c r="I1011" i="7" s="1"/>
  <c r="C1011" i="7"/>
  <c r="B1011" i="7"/>
  <c r="A1011" i="7"/>
  <c r="T1010" i="7"/>
  <c r="M1010" i="7"/>
  <c r="K1010" i="7"/>
  <c r="D1010" i="7"/>
  <c r="G1010" i="7" s="1"/>
  <c r="C1010" i="7"/>
  <c r="B1010" i="7"/>
  <c r="A1010" i="7"/>
  <c r="T1009" i="7"/>
  <c r="M1009" i="7"/>
  <c r="K1009" i="7"/>
  <c r="D1009" i="7"/>
  <c r="C1009" i="7"/>
  <c r="B1009" i="7"/>
  <c r="A1009" i="7"/>
  <c r="T1008" i="7"/>
  <c r="M1008" i="7"/>
  <c r="K1008" i="7"/>
  <c r="D1008" i="7"/>
  <c r="C1008" i="7"/>
  <c r="B1008" i="7"/>
  <c r="A1008" i="7"/>
  <c r="T1007" i="7"/>
  <c r="M1007" i="7"/>
  <c r="K1007" i="7"/>
  <c r="D1007" i="7"/>
  <c r="C1007" i="7"/>
  <c r="B1007" i="7"/>
  <c r="A1007" i="7"/>
  <c r="T1006" i="7"/>
  <c r="M1006" i="7"/>
  <c r="K1006" i="7"/>
  <c r="D1006" i="7"/>
  <c r="G1006" i="7" s="1"/>
  <c r="C1006" i="7"/>
  <c r="B1006" i="7"/>
  <c r="A1006" i="7"/>
  <c r="T1005" i="7"/>
  <c r="M1005" i="7"/>
  <c r="K1005" i="7"/>
  <c r="D1005" i="7"/>
  <c r="C1005" i="7"/>
  <c r="B1005" i="7"/>
  <c r="A1005" i="7"/>
  <c r="T1004" i="7"/>
  <c r="M1004" i="7"/>
  <c r="K1004" i="7"/>
  <c r="D1004" i="7"/>
  <c r="G1004" i="7" s="1"/>
  <c r="C1004" i="7"/>
  <c r="B1004" i="7"/>
  <c r="A1004" i="7"/>
  <c r="T1003" i="7"/>
  <c r="M1003" i="7"/>
  <c r="K1003" i="7"/>
  <c r="D1003" i="7"/>
  <c r="G1003" i="7" s="1"/>
  <c r="C1003" i="7"/>
  <c r="B1003" i="7"/>
  <c r="A1003" i="7"/>
  <c r="T1002" i="7"/>
  <c r="M1002" i="7"/>
  <c r="K1002" i="7"/>
  <c r="D1002" i="7"/>
  <c r="G1002" i="7" s="1"/>
  <c r="C1002" i="7"/>
  <c r="B1002" i="7"/>
  <c r="A1002" i="7"/>
  <c r="T1001" i="7"/>
  <c r="M1001" i="7"/>
  <c r="K1001" i="7"/>
  <c r="D1001" i="7"/>
  <c r="E1001" i="7" s="1"/>
  <c r="I1001" i="7" s="1"/>
  <c r="C1001" i="7"/>
  <c r="B1001" i="7"/>
  <c r="A1001" i="7"/>
  <c r="T1000" i="7"/>
  <c r="M1000" i="7"/>
  <c r="K1000" i="7"/>
  <c r="D1000" i="7"/>
  <c r="G1000" i="7" s="1"/>
  <c r="C1000" i="7"/>
  <c r="B1000" i="7"/>
  <c r="A1000" i="7"/>
  <c r="T999" i="7"/>
  <c r="M999" i="7"/>
  <c r="K999" i="7"/>
  <c r="D999" i="7"/>
  <c r="G999" i="7" s="1"/>
  <c r="C999" i="7"/>
  <c r="B999" i="7"/>
  <c r="A999" i="7"/>
  <c r="T998" i="7"/>
  <c r="M998" i="7"/>
  <c r="K998" i="7"/>
  <c r="D998" i="7"/>
  <c r="G998" i="7" s="1"/>
  <c r="C998" i="7"/>
  <c r="B998" i="7"/>
  <c r="A998" i="7"/>
  <c r="T997" i="7"/>
  <c r="M997" i="7"/>
  <c r="K997" i="7"/>
  <c r="D997" i="7"/>
  <c r="C997" i="7"/>
  <c r="B997" i="7"/>
  <c r="A997" i="7"/>
  <c r="T996" i="7"/>
  <c r="M996" i="7"/>
  <c r="K996" i="7"/>
  <c r="D996" i="7"/>
  <c r="E996" i="7" s="1"/>
  <c r="I996" i="7" s="1"/>
  <c r="C996" i="7"/>
  <c r="B996" i="7"/>
  <c r="A996" i="7"/>
  <c r="T995" i="7"/>
  <c r="M995" i="7"/>
  <c r="K995" i="7"/>
  <c r="D995" i="7"/>
  <c r="G995" i="7" s="1"/>
  <c r="C995" i="7"/>
  <c r="B995" i="7"/>
  <c r="A995" i="7"/>
  <c r="T994" i="7"/>
  <c r="M994" i="7"/>
  <c r="K994" i="7"/>
  <c r="D994" i="7"/>
  <c r="G994" i="7" s="1"/>
  <c r="C994" i="7"/>
  <c r="B994" i="7"/>
  <c r="A994" i="7"/>
  <c r="T993" i="7"/>
  <c r="M993" i="7"/>
  <c r="K993" i="7"/>
  <c r="D993" i="7"/>
  <c r="E993" i="7" s="1"/>
  <c r="I993" i="7" s="1"/>
  <c r="C993" i="7"/>
  <c r="B993" i="7"/>
  <c r="A993" i="7"/>
  <c r="T992" i="7"/>
  <c r="M992" i="7"/>
  <c r="K992" i="7"/>
  <c r="D992" i="7"/>
  <c r="G992" i="7" s="1"/>
  <c r="C992" i="7"/>
  <c r="B992" i="7"/>
  <c r="A992" i="7"/>
  <c r="T991" i="7"/>
  <c r="M991" i="7"/>
  <c r="K991" i="7"/>
  <c r="D991" i="7"/>
  <c r="G991" i="7" s="1"/>
  <c r="C991" i="7"/>
  <c r="B991" i="7"/>
  <c r="A991" i="7"/>
  <c r="T990" i="7"/>
  <c r="M990" i="7"/>
  <c r="K990" i="7"/>
  <c r="D990" i="7"/>
  <c r="C990" i="7"/>
  <c r="B990" i="7"/>
  <c r="A990" i="7"/>
  <c r="T989" i="7"/>
  <c r="M989" i="7"/>
  <c r="K989" i="7"/>
  <c r="D989" i="7"/>
  <c r="C989" i="7"/>
  <c r="B989" i="7"/>
  <c r="A989" i="7"/>
  <c r="T988" i="7"/>
  <c r="M988" i="7"/>
  <c r="K988" i="7"/>
  <c r="D988" i="7"/>
  <c r="G988" i="7" s="1"/>
  <c r="C988" i="7"/>
  <c r="B988" i="7"/>
  <c r="A988" i="7"/>
  <c r="T987" i="7"/>
  <c r="M987" i="7"/>
  <c r="K987" i="7"/>
  <c r="D987" i="7"/>
  <c r="G987" i="7" s="1"/>
  <c r="C987" i="7"/>
  <c r="B987" i="7"/>
  <c r="A987" i="7"/>
  <c r="T986" i="7"/>
  <c r="M986" i="7"/>
  <c r="K986" i="7"/>
  <c r="D986" i="7"/>
  <c r="C986" i="7"/>
  <c r="B986" i="7"/>
  <c r="A986" i="7"/>
  <c r="T985" i="7"/>
  <c r="M985" i="7"/>
  <c r="K985" i="7"/>
  <c r="D985" i="7"/>
  <c r="E985" i="7" s="1"/>
  <c r="I985" i="7" s="1"/>
  <c r="C985" i="7"/>
  <c r="B985" i="7"/>
  <c r="A985" i="7"/>
  <c r="T984" i="7"/>
  <c r="M984" i="7"/>
  <c r="K984" i="7"/>
  <c r="D984" i="7"/>
  <c r="C984" i="7"/>
  <c r="B984" i="7"/>
  <c r="A984" i="7"/>
  <c r="T983" i="7"/>
  <c r="M983" i="7"/>
  <c r="K983" i="7"/>
  <c r="D983" i="7"/>
  <c r="C983" i="7"/>
  <c r="B983" i="7"/>
  <c r="A983" i="7"/>
  <c r="T982" i="7"/>
  <c r="M982" i="7"/>
  <c r="K982" i="7"/>
  <c r="D982" i="7"/>
  <c r="G982" i="7" s="1"/>
  <c r="C982" i="7"/>
  <c r="B982" i="7"/>
  <c r="A982" i="7"/>
  <c r="T981" i="7"/>
  <c r="M981" i="7"/>
  <c r="K981" i="7"/>
  <c r="D981" i="7"/>
  <c r="C981" i="7"/>
  <c r="B981" i="7"/>
  <c r="A981" i="7"/>
  <c r="T980" i="7"/>
  <c r="M980" i="7"/>
  <c r="K980" i="7"/>
  <c r="D980" i="7"/>
  <c r="E980" i="7" s="1"/>
  <c r="I980" i="7" s="1"/>
  <c r="C980" i="7"/>
  <c r="B980" i="7"/>
  <c r="A980" i="7"/>
  <c r="T979" i="7"/>
  <c r="M979" i="7"/>
  <c r="K979" i="7"/>
  <c r="D979" i="7"/>
  <c r="G979" i="7" s="1"/>
  <c r="C979" i="7"/>
  <c r="B979" i="7"/>
  <c r="A979" i="7"/>
  <c r="T978" i="7"/>
  <c r="M978" i="7"/>
  <c r="K978" i="7"/>
  <c r="D978" i="7"/>
  <c r="G978" i="7" s="1"/>
  <c r="C978" i="7"/>
  <c r="B978" i="7"/>
  <c r="A978" i="7"/>
  <c r="T977" i="7"/>
  <c r="M977" i="7"/>
  <c r="K977" i="7"/>
  <c r="D977" i="7"/>
  <c r="E977" i="7" s="1"/>
  <c r="I977" i="7" s="1"/>
  <c r="C977" i="7"/>
  <c r="B977" i="7"/>
  <c r="A977" i="7"/>
  <c r="T976" i="7"/>
  <c r="M976" i="7"/>
  <c r="K976" i="7"/>
  <c r="D976" i="7"/>
  <c r="G976" i="7" s="1"/>
  <c r="C976" i="7"/>
  <c r="B976" i="7"/>
  <c r="A976" i="7"/>
  <c r="T975" i="7"/>
  <c r="M975" i="7"/>
  <c r="K975" i="7"/>
  <c r="D975" i="7"/>
  <c r="G975" i="7" s="1"/>
  <c r="C975" i="7"/>
  <c r="B975" i="7"/>
  <c r="A975" i="7"/>
  <c r="T974" i="7"/>
  <c r="M974" i="7"/>
  <c r="K974" i="7"/>
  <c r="D974" i="7"/>
  <c r="G974" i="7" s="1"/>
  <c r="C974" i="7"/>
  <c r="B974" i="7"/>
  <c r="A974" i="7"/>
  <c r="T973" i="7"/>
  <c r="M973" i="7"/>
  <c r="K973" i="7"/>
  <c r="D973" i="7"/>
  <c r="G973" i="7" s="1"/>
  <c r="C973" i="7"/>
  <c r="B973" i="7"/>
  <c r="A973" i="7"/>
  <c r="T972" i="7"/>
  <c r="M972" i="7"/>
  <c r="K972" i="7"/>
  <c r="D972" i="7"/>
  <c r="G972" i="7" s="1"/>
  <c r="C972" i="7"/>
  <c r="B972" i="7"/>
  <c r="A972" i="7"/>
  <c r="T971" i="7"/>
  <c r="M971" i="7"/>
  <c r="K971" i="7"/>
  <c r="D971" i="7"/>
  <c r="G971" i="7" s="1"/>
  <c r="C971" i="7"/>
  <c r="B971" i="7"/>
  <c r="A971" i="7"/>
  <c r="T970" i="7"/>
  <c r="M970" i="7"/>
  <c r="K970" i="7"/>
  <c r="D970" i="7"/>
  <c r="G970" i="7" s="1"/>
  <c r="C970" i="7"/>
  <c r="B970" i="7"/>
  <c r="A970" i="7"/>
  <c r="T969" i="7"/>
  <c r="M969" i="7"/>
  <c r="K969" i="7"/>
  <c r="D969" i="7"/>
  <c r="G969" i="7" s="1"/>
  <c r="C969" i="7"/>
  <c r="B969" i="7"/>
  <c r="A969" i="7"/>
  <c r="T968" i="7"/>
  <c r="M968" i="7"/>
  <c r="K968" i="7"/>
  <c r="D968" i="7"/>
  <c r="G968" i="7" s="1"/>
  <c r="C968" i="7"/>
  <c r="B968" i="7"/>
  <c r="A968" i="7"/>
  <c r="T967" i="7"/>
  <c r="M967" i="7"/>
  <c r="K967" i="7"/>
  <c r="D967" i="7"/>
  <c r="G967" i="7" s="1"/>
  <c r="C967" i="7"/>
  <c r="B967" i="7"/>
  <c r="A967" i="7"/>
  <c r="T966" i="7"/>
  <c r="M966" i="7"/>
  <c r="K966" i="7"/>
  <c r="D966" i="7"/>
  <c r="E966" i="7" s="1"/>
  <c r="I966" i="7" s="1"/>
  <c r="C966" i="7"/>
  <c r="B966" i="7"/>
  <c r="A966" i="7"/>
  <c r="T965" i="7"/>
  <c r="M965" i="7"/>
  <c r="K965" i="7"/>
  <c r="D965" i="7"/>
  <c r="C965" i="7"/>
  <c r="B965" i="7"/>
  <c r="A965" i="7"/>
  <c r="T964" i="7"/>
  <c r="M964" i="7"/>
  <c r="K964" i="7"/>
  <c r="D964" i="7"/>
  <c r="G964" i="7" s="1"/>
  <c r="C964" i="7"/>
  <c r="B964" i="7"/>
  <c r="A964" i="7"/>
  <c r="T963" i="7"/>
  <c r="M963" i="7"/>
  <c r="K963" i="7"/>
  <c r="D963" i="7"/>
  <c r="C963" i="7"/>
  <c r="B963" i="7"/>
  <c r="A963" i="7"/>
  <c r="T962" i="7"/>
  <c r="M962" i="7"/>
  <c r="K962" i="7"/>
  <c r="D962" i="7"/>
  <c r="E962" i="7" s="1"/>
  <c r="I962" i="7" s="1"/>
  <c r="C962" i="7"/>
  <c r="B962" i="7"/>
  <c r="A962" i="7"/>
  <c r="T961" i="7"/>
  <c r="M961" i="7"/>
  <c r="K961" i="7"/>
  <c r="D961" i="7"/>
  <c r="G961" i="7" s="1"/>
  <c r="C961" i="7"/>
  <c r="B961" i="7"/>
  <c r="A961" i="7"/>
  <c r="T960" i="7"/>
  <c r="M960" i="7"/>
  <c r="K960" i="7"/>
  <c r="D960" i="7"/>
  <c r="G960" i="7" s="1"/>
  <c r="C960" i="7"/>
  <c r="B960" i="7"/>
  <c r="A960" i="7"/>
  <c r="T959" i="7"/>
  <c r="M959" i="7"/>
  <c r="K959" i="7"/>
  <c r="D959" i="7"/>
  <c r="G959" i="7" s="1"/>
  <c r="C959" i="7"/>
  <c r="B959" i="7"/>
  <c r="A959" i="7"/>
  <c r="T958" i="7"/>
  <c r="M958" i="7"/>
  <c r="K958" i="7"/>
  <c r="D958" i="7"/>
  <c r="G958" i="7" s="1"/>
  <c r="C958" i="7"/>
  <c r="B958" i="7"/>
  <c r="A958" i="7"/>
  <c r="T957" i="7"/>
  <c r="M957" i="7"/>
  <c r="K957" i="7"/>
  <c r="D957" i="7"/>
  <c r="G957" i="7" s="1"/>
  <c r="C957" i="7"/>
  <c r="B957" i="7"/>
  <c r="A957" i="7"/>
  <c r="T956" i="7"/>
  <c r="M956" i="7"/>
  <c r="K956" i="7"/>
  <c r="D956" i="7"/>
  <c r="G956" i="7" s="1"/>
  <c r="C956" i="7"/>
  <c r="B956" i="7"/>
  <c r="A956" i="7"/>
  <c r="T955" i="7"/>
  <c r="M955" i="7"/>
  <c r="K955" i="7"/>
  <c r="D955" i="7"/>
  <c r="G955" i="7" s="1"/>
  <c r="C955" i="7"/>
  <c r="B955" i="7"/>
  <c r="A955" i="7"/>
  <c r="T954" i="7"/>
  <c r="M954" i="7"/>
  <c r="K954" i="7"/>
  <c r="D954" i="7"/>
  <c r="C954" i="7"/>
  <c r="B954" i="7"/>
  <c r="A954" i="7"/>
  <c r="T953" i="7"/>
  <c r="M953" i="7"/>
  <c r="K953" i="7"/>
  <c r="D953" i="7"/>
  <c r="C953" i="7"/>
  <c r="B953" i="7"/>
  <c r="A953" i="7"/>
  <c r="T952" i="7"/>
  <c r="M952" i="7"/>
  <c r="K952" i="7"/>
  <c r="D952" i="7"/>
  <c r="G952" i="7" s="1"/>
  <c r="C952" i="7"/>
  <c r="B952" i="7"/>
  <c r="A952" i="7"/>
  <c r="T951" i="7"/>
  <c r="M951" i="7"/>
  <c r="K951" i="7"/>
  <c r="D951" i="7"/>
  <c r="C951" i="7"/>
  <c r="B951" i="7"/>
  <c r="A951" i="7"/>
  <c r="T950" i="7"/>
  <c r="M950" i="7"/>
  <c r="K950" i="7"/>
  <c r="D950" i="7"/>
  <c r="G950" i="7" s="1"/>
  <c r="C950" i="7"/>
  <c r="B950" i="7"/>
  <c r="A950" i="7"/>
  <c r="T949" i="7"/>
  <c r="M949" i="7"/>
  <c r="K949" i="7"/>
  <c r="D949" i="7"/>
  <c r="E949" i="7" s="1"/>
  <c r="I949" i="7" s="1"/>
  <c r="C949" i="7"/>
  <c r="B949" i="7"/>
  <c r="A949" i="7"/>
  <c r="T948" i="7"/>
  <c r="M948" i="7"/>
  <c r="K948" i="7"/>
  <c r="D948" i="7"/>
  <c r="G948" i="7" s="1"/>
  <c r="C948" i="7"/>
  <c r="B948" i="7"/>
  <c r="A948" i="7"/>
  <c r="T947" i="7"/>
  <c r="M947" i="7"/>
  <c r="K947" i="7"/>
  <c r="D947" i="7"/>
  <c r="G947" i="7" s="1"/>
  <c r="C947" i="7"/>
  <c r="B947" i="7"/>
  <c r="A947" i="7"/>
  <c r="T946" i="7"/>
  <c r="M946" i="7"/>
  <c r="K946" i="7"/>
  <c r="D946" i="7"/>
  <c r="G946" i="7" s="1"/>
  <c r="C946" i="7"/>
  <c r="B946" i="7"/>
  <c r="A946" i="7"/>
  <c r="T945" i="7"/>
  <c r="M945" i="7"/>
  <c r="K945" i="7"/>
  <c r="D945" i="7"/>
  <c r="G945" i="7" s="1"/>
  <c r="C945" i="7"/>
  <c r="B945" i="7"/>
  <c r="A945" i="7"/>
  <c r="T944" i="7"/>
  <c r="M944" i="7"/>
  <c r="K944" i="7"/>
  <c r="D944" i="7"/>
  <c r="G944" i="7" s="1"/>
  <c r="C944" i="7"/>
  <c r="B944" i="7"/>
  <c r="A944" i="7"/>
  <c r="T943" i="7"/>
  <c r="M943" i="7"/>
  <c r="K943" i="7"/>
  <c r="D943" i="7"/>
  <c r="G943" i="7" s="1"/>
  <c r="C943" i="7"/>
  <c r="B943" i="7"/>
  <c r="A943" i="7"/>
  <c r="T942" i="7"/>
  <c r="M942" i="7"/>
  <c r="K942" i="7"/>
  <c r="D942" i="7"/>
  <c r="G942" i="7" s="1"/>
  <c r="C942" i="7"/>
  <c r="B942" i="7"/>
  <c r="A942" i="7"/>
  <c r="T941" i="7"/>
  <c r="M941" i="7"/>
  <c r="K941" i="7"/>
  <c r="D941" i="7"/>
  <c r="E941" i="7" s="1"/>
  <c r="I941" i="7" s="1"/>
  <c r="C941" i="7"/>
  <c r="B941" i="7"/>
  <c r="A941" i="7"/>
  <c r="T940" i="7"/>
  <c r="M940" i="7"/>
  <c r="K940" i="7"/>
  <c r="D940" i="7"/>
  <c r="G940" i="7" s="1"/>
  <c r="C940" i="7"/>
  <c r="B940" i="7"/>
  <c r="A940" i="7"/>
  <c r="T939" i="7"/>
  <c r="M939" i="7"/>
  <c r="K939" i="7"/>
  <c r="D939" i="7"/>
  <c r="E939" i="7" s="1"/>
  <c r="I939" i="7" s="1"/>
  <c r="C939" i="7"/>
  <c r="B939" i="7"/>
  <c r="A939" i="7"/>
  <c r="T938" i="7"/>
  <c r="M938" i="7"/>
  <c r="K938" i="7"/>
  <c r="D938" i="7"/>
  <c r="G938" i="7" s="1"/>
  <c r="C938" i="7"/>
  <c r="B938" i="7"/>
  <c r="A938" i="7"/>
  <c r="T937" i="7"/>
  <c r="M937" i="7"/>
  <c r="K937" i="7"/>
  <c r="D937" i="7"/>
  <c r="G937" i="7" s="1"/>
  <c r="C937" i="7"/>
  <c r="B937" i="7"/>
  <c r="A937" i="7"/>
  <c r="T936" i="7"/>
  <c r="M936" i="7"/>
  <c r="K936" i="7"/>
  <c r="D936" i="7"/>
  <c r="G936" i="7" s="1"/>
  <c r="C936" i="7"/>
  <c r="B936" i="7"/>
  <c r="A936" i="7"/>
  <c r="T935" i="7"/>
  <c r="M935" i="7"/>
  <c r="K935" i="7"/>
  <c r="D935" i="7"/>
  <c r="G935" i="7" s="1"/>
  <c r="C935" i="7"/>
  <c r="B935" i="7"/>
  <c r="A935" i="7"/>
  <c r="T934" i="7"/>
  <c r="M934" i="7"/>
  <c r="K934" i="7"/>
  <c r="D934" i="7"/>
  <c r="G934" i="7" s="1"/>
  <c r="C934" i="7"/>
  <c r="B934" i="7"/>
  <c r="A934" i="7"/>
  <c r="T933" i="7"/>
  <c r="M933" i="7"/>
  <c r="K933" i="7"/>
  <c r="D933" i="7"/>
  <c r="C933" i="7"/>
  <c r="B933" i="7"/>
  <c r="A933" i="7"/>
  <c r="T932" i="7"/>
  <c r="M932" i="7"/>
  <c r="K932" i="7"/>
  <c r="D932" i="7"/>
  <c r="G932" i="7" s="1"/>
  <c r="C932" i="7"/>
  <c r="B932" i="7"/>
  <c r="A932" i="7"/>
  <c r="T931" i="7"/>
  <c r="M931" i="7"/>
  <c r="K931" i="7"/>
  <c r="D931" i="7"/>
  <c r="C931" i="7"/>
  <c r="B931" i="7"/>
  <c r="A931" i="7"/>
  <c r="T930" i="7"/>
  <c r="M930" i="7"/>
  <c r="K930" i="7"/>
  <c r="D930" i="7"/>
  <c r="G930" i="7" s="1"/>
  <c r="C930" i="7"/>
  <c r="B930" i="7"/>
  <c r="A930" i="7"/>
  <c r="T929" i="7"/>
  <c r="M929" i="7"/>
  <c r="K929" i="7"/>
  <c r="D929" i="7"/>
  <c r="C929" i="7"/>
  <c r="B929" i="7"/>
  <c r="A929" i="7"/>
  <c r="T928" i="7"/>
  <c r="M928" i="7"/>
  <c r="K928" i="7"/>
  <c r="D928" i="7"/>
  <c r="G928" i="7" s="1"/>
  <c r="C928" i="7"/>
  <c r="B928" i="7"/>
  <c r="A928" i="7"/>
  <c r="T927" i="7"/>
  <c r="M927" i="7"/>
  <c r="K927" i="7"/>
  <c r="D927" i="7"/>
  <c r="C927" i="7"/>
  <c r="B927" i="7"/>
  <c r="A927" i="7"/>
  <c r="T926" i="7"/>
  <c r="M926" i="7"/>
  <c r="K926" i="7"/>
  <c r="D926" i="7"/>
  <c r="G926" i="7" s="1"/>
  <c r="C926" i="7"/>
  <c r="B926" i="7"/>
  <c r="A926" i="7"/>
  <c r="T925" i="7"/>
  <c r="M925" i="7"/>
  <c r="K925" i="7"/>
  <c r="D925" i="7"/>
  <c r="C925" i="7"/>
  <c r="B925" i="7"/>
  <c r="A925" i="7"/>
  <c r="T924" i="7"/>
  <c r="M924" i="7"/>
  <c r="K924" i="7"/>
  <c r="D924" i="7"/>
  <c r="G924" i="7" s="1"/>
  <c r="C924" i="7"/>
  <c r="B924" i="7"/>
  <c r="A924" i="7"/>
  <c r="T923" i="7"/>
  <c r="M923" i="7"/>
  <c r="K923" i="7"/>
  <c r="D923" i="7"/>
  <c r="C923" i="7"/>
  <c r="B923" i="7"/>
  <c r="A923" i="7"/>
  <c r="T922" i="7"/>
  <c r="M922" i="7"/>
  <c r="K922" i="7"/>
  <c r="D922" i="7"/>
  <c r="C922" i="7"/>
  <c r="B922" i="7"/>
  <c r="A922" i="7"/>
  <c r="T921" i="7"/>
  <c r="M921" i="7"/>
  <c r="K921" i="7"/>
  <c r="D921" i="7"/>
  <c r="C921" i="7"/>
  <c r="B921" i="7"/>
  <c r="A921" i="7"/>
  <c r="T920" i="7"/>
  <c r="M920" i="7"/>
  <c r="K920" i="7"/>
  <c r="D920" i="7"/>
  <c r="G920" i="7" s="1"/>
  <c r="C920" i="7"/>
  <c r="B920" i="7"/>
  <c r="A920" i="7"/>
  <c r="T919" i="7"/>
  <c r="M919" i="7"/>
  <c r="K919" i="7"/>
  <c r="D919" i="7"/>
  <c r="G919" i="7" s="1"/>
  <c r="C919" i="7"/>
  <c r="B919" i="7"/>
  <c r="A919" i="7"/>
  <c r="T918" i="7"/>
  <c r="M918" i="7"/>
  <c r="K918" i="7"/>
  <c r="D918" i="7"/>
  <c r="E918" i="7" s="1"/>
  <c r="I918" i="7" s="1"/>
  <c r="C918" i="7"/>
  <c r="B918" i="7"/>
  <c r="A918" i="7"/>
  <c r="T917" i="7"/>
  <c r="M917" i="7"/>
  <c r="K917" i="7"/>
  <c r="D917" i="7"/>
  <c r="G917" i="7" s="1"/>
  <c r="C917" i="7"/>
  <c r="B917" i="7"/>
  <c r="A917" i="7"/>
  <c r="T916" i="7"/>
  <c r="M916" i="7"/>
  <c r="K916" i="7"/>
  <c r="D916" i="7"/>
  <c r="G916" i="7" s="1"/>
  <c r="C916" i="7"/>
  <c r="B916" i="7"/>
  <c r="A916" i="7"/>
  <c r="T915" i="7"/>
  <c r="M915" i="7"/>
  <c r="K915" i="7"/>
  <c r="D915" i="7"/>
  <c r="E915" i="7" s="1"/>
  <c r="I915" i="7" s="1"/>
  <c r="C915" i="7"/>
  <c r="B915" i="7"/>
  <c r="A915" i="7"/>
  <c r="T914" i="7"/>
  <c r="M914" i="7"/>
  <c r="K914" i="7"/>
  <c r="D914" i="7"/>
  <c r="G914" i="7" s="1"/>
  <c r="C914" i="7"/>
  <c r="B914" i="7"/>
  <c r="A914" i="7"/>
  <c r="T913" i="7"/>
  <c r="M913" i="7"/>
  <c r="K913" i="7"/>
  <c r="D913" i="7"/>
  <c r="G913" i="7" s="1"/>
  <c r="C913" i="7"/>
  <c r="B913" i="7"/>
  <c r="A913" i="7"/>
  <c r="T912" i="7"/>
  <c r="M912" i="7"/>
  <c r="K912" i="7"/>
  <c r="D912" i="7"/>
  <c r="G912" i="7" s="1"/>
  <c r="C912" i="7"/>
  <c r="B912" i="7"/>
  <c r="A912" i="7"/>
  <c r="T911" i="7"/>
  <c r="M911" i="7"/>
  <c r="K911" i="7"/>
  <c r="D911" i="7"/>
  <c r="G911" i="7" s="1"/>
  <c r="C911" i="7"/>
  <c r="B911" i="7"/>
  <c r="A911" i="7"/>
  <c r="T910" i="7"/>
  <c r="M910" i="7"/>
  <c r="K910" i="7"/>
  <c r="D910" i="7"/>
  <c r="G910" i="7" s="1"/>
  <c r="C910" i="7"/>
  <c r="B910" i="7"/>
  <c r="A910" i="7"/>
  <c r="T909" i="7"/>
  <c r="M909" i="7"/>
  <c r="K909" i="7"/>
  <c r="D909" i="7"/>
  <c r="G909" i="7" s="1"/>
  <c r="C909" i="7"/>
  <c r="B909" i="7"/>
  <c r="A909" i="7"/>
  <c r="T908" i="7"/>
  <c r="M908" i="7"/>
  <c r="K908" i="7"/>
  <c r="D908" i="7"/>
  <c r="G908" i="7" s="1"/>
  <c r="C908" i="7"/>
  <c r="B908" i="7"/>
  <c r="A908" i="7"/>
  <c r="T907" i="7"/>
  <c r="M907" i="7"/>
  <c r="K907" i="7"/>
  <c r="D907" i="7"/>
  <c r="G907" i="7" s="1"/>
  <c r="C907" i="7"/>
  <c r="B907" i="7"/>
  <c r="A907" i="7"/>
  <c r="T906" i="7"/>
  <c r="M906" i="7"/>
  <c r="K906" i="7"/>
  <c r="D906" i="7"/>
  <c r="G906" i="7" s="1"/>
  <c r="C906" i="7"/>
  <c r="B906" i="7"/>
  <c r="A906" i="7"/>
  <c r="T905" i="7"/>
  <c r="M905" i="7"/>
  <c r="K905" i="7"/>
  <c r="D905" i="7"/>
  <c r="G905" i="7" s="1"/>
  <c r="C905" i="7"/>
  <c r="B905" i="7"/>
  <c r="A905" i="7"/>
  <c r="T904" i="7"/>
  <c r="M904" i="7"/>
  <c r="K904" i="7"/>
  <c r="D904" i="7"/>
  <c r="G904" i="7" s="1"/>
  <c r="C904" i="7"/>
  <c r="B904" i="7"/>
  <c r="A904" i="7"/>
  <c r="T903" i="7"/>
  <c r="M903" i="7"/>
  <c r="K903" i="7"/>
  <c r="D903" i="7"/>
  <c r="C903" i="7"/>
  <c r="B903" i="7"/>
  <c r="A903" i="7"/>
  <c r="T902" i="7"/>
  <c r="M902" i="7"/>
  <c r="K902" i="7"/>
  <c r="D902" i="7"/>
  <c r="G902" i="7" s="1"/>
  <c r="C902" i="7"/>
  <c r="B902" i="7"/>
  <c r="A902" i="7"/>
  <c r="T901" i="7"/>
  <c r="M901" i="7"/>
  <c r="K901" i="7"/>
  <c r="D901" i="7"/>
  <c r="G901" i="7" s="1"/>
  <c r="C901" i="7"/>
  <c r="B901" i="7"/>
  <c r="A901" i="7"/>
  <c r="T900" i="7"/>
  <c r="M900" i="7"/>
  <c r="K900" i="7"/>
  <c r="D900" i="7"/>
  <c r="G900" i="7" s="1"/>
  <c r="C900" i="7"/>
  <c r="B900" i="7"/>
  <c r="A900" i="7"/>
  <c r="T899" i="7"/>
  <c r="M899" i="7"/>
  <c r="K899" i="7"/>
  <c r="D899" i="7"/>
  <c r="G899" i="7" s="1"/>
  <c r="C899" i="7"/>
  <c r="B899" i="7"/>
  <c r="A899" i="7"/>
  <c r="T898" i="7"/>
  <c r="M898" i="7"/>
  <c r="K898" i="7"/>
  <c r="D898" i="7"/>
  <c r="G898" i="7" s="1"/>
  <c r="C898" i="7"/>
  <c r="B898" i="7"/>
  <c r="A898" i="7"/>
  <c r="T897" i="7"/>
  <c r="M897" i="7"/>
  <c r="K897" i="7"/>
  <c r="D897" i="7"/>
  <c r="G897" i="7" s="1"/>
  <c r="C897" i="7"/>
  <c r="B897" i="7"/>
  <c r="A897" i="7"/>
  <c r="T896" i="7"/>
  <c r="M896" i="7"/>
  <c r="K896" i="7"/>
  <c r="D896" i="7"/>
  <c r="G896" i="7" s="1"/>
  <c r="C896" i="7"/>
  <c r="B896" i="7"/>
  <c r="A896" i="7"/>
  <c r="T895" i="7"/>
  <c r="M895" i="7"/>
  <c r="K895" i="7"/>
  <c r="D895" i="7"/>
  <c r="E895" i="7" s="1"/>
  <c r="I895" i="7" s="1"/>
  <c r="C895" i="7"/>
  <c r="B895" i="7"/>
  <c r="A895" i="7"/>
  <c r="T894" i="7"/>
  <c r="M894" i="7"/>
  <c r="K894" i="7"/>
  <c r="D894" i="7"/>
  <c r="G894" i="7" s="1"/>
  <c r="C894" i="7"/>
  <c r="B894" i="7"/>
  <c r="A894" i="7"/>
  <c r="T893" i="7"/>
  <c r="M893" i="7"/>
  <c r="K893" i="7"/>
  <c r="D893" i="7"/>
  <c r="G893" i="7" s="1"/>
  <c r="C893" i="7"/>
  <c r="B893" i="7"/>
  <c r="A893" i="7"/>
  <c r="T892" i="7"/>
  <c r="M892" i="7"/>
  <c r="K892" i="7"/>
  <c r="D892" i="7"/>
  <c r="G892" i="7" s="1"/>
  <c r="C892" i="7"/>
  <c r="B892" i="7"/>
  <c r="A892" i="7"/>
  <c r="T891" i="7"/>
  <c r="M891" i="7"/>
  <c r="K891" i="7"/>
  <c r="D891" i="7"/>
  <c r="G891" i="7" s="1"/>
  <c r="C891" i="7"/>
  <c r="B891" i="7"/>
  <c r="A891" i="7"/>
  <c r="T890" i="7"/>
  <c r="M890" i="7"/>
  <c r="K890" i="7"/>
  <c r="D890" i="7"/>
  <c r="G890" i="7" s="1"/>
  <c r="C890" i="7"/>
  <c r="B890" i="7"/>
  <c r="A890" i="7"/>
  <c r="T889" i="7"/>
  <c r="M889" i="7"/>
  <c r="K889" i="7"/>
  <c r="D889" i="7"/>
  <c r="G889" i="7" s="1"/>
  <c r="C889" i="7"/>
  <c r="B889" i="7"/>
  <c r="A889" i="7"/>
  <c r="T888" i="7"/>
  <c r="M888" i="7"/>
  <c r="K888" i="7"/>
  <c r="D888" i="7"/>
  <c r="G888" i="7" s="1"/>
  <c r="C888" i="7"/>
  <c r="B888" i="7"/>
  <c r="A888" i="7"/>
  <c r="T887" i="7"/>
  <c r="M887" i="7"/>
  <c r="K887" i="7"/>
  <c r="D887" i="7"/>
  <c r="G887" i="7" s="1"/>
  <c r="C887" i="7"/>
  <c r="B887" i="7"/>
  <c r="A887" i="7"/>
  <c r="T886" i="7"/>
  <c r="M886" i="7"/>
  <c r="K886" i="7"/>
  <c r="D886" i="7"/>
  <c r="G886" i="7" s="1"/>
  <c r="C886" i="7"/>
  <c r="B886" i="7"/>
  <c r="A886" i="7"/>
  <c r="T885" i="7"/>
  <c r="M885" i="7"/>
  <c r="K885" i="7"/>
  <c r="D885" i="7"/>
  <c r="G885" i="7" s="1"/>
  <c r="C885" i="7"/>
  <c r="B885" i="7"/>
  <c r="A885" i="7"/>
  <c r="T884" i="7"/>
  <c r="M884" i="7"/>
  <c r="K884" i="7"/>
  <c r="D884" i="7"/>
  <c r="G884" i="7" s="1"/>
  <c r="C884" i="7"/>
  <c r="B884" i="7"/>
  <c r="A884" i="7"/>
  <c r="T883" i="7"/>
  <c r="M883" i="7"/>
  <c r="K883" i="7"/>
  <c r="D883" i="7"/>
  <c r="G883" i="7" s="1"/>
  <c r="C883" i="7"/>
  <c r="B883" i="7"/>
  <c r="A883" i="7"/>
  <c r="T882" i="7"/>
  <c r="M882" i="7"/>
  <c r="K882" i="7"/>
  <c r="D882" i="7"/>
  <c r="G882" i="7" s="1"/>
  <c r="C882" i="7"/>
  <c r="B882" i="7"/>
  <c r="A882" i="7"/>
  <c r="T881" i="7"/>
  <c r="M881" i="7"/>
  <c r="K881" i="7"/>
  <c r="D881" i="7"/>
  <c r="C881" i="7"/>
  <c r="B881" i="7"/>
  <c r="A881" i="7"/>
  <c r="T880" i="7"/>
  <c r="M880" i="7"/>
  <c r="K880" i="7"/>
  <c r="D880" i="7"/>
  <c r="G880" i="7" s="1"/>
  <c r="C880" i="7"/>
  <c r="B880" i="7"/>
  <c r="A880" i="7"/>
  <c r="T879" i="7"/>
  <c r="M879" i="7"/>
  <c r="K879" i="7"/>
  <c r="D879" i="7"/>
  <c r="C879" i="7"/>
  <c r="B879" i="7"/>
  <c r="A879" i="7"/>
  <c r="T878" i="7"/>
  <c r="M878" i="7"/>
  <c r="K878" i="7"/>
  <c r="D878" i="7"/>
  <c r="G878" i="7" s="1"/>
  <c r="C878" i="7"/>
  <c r="B878" i="7"/>
  <c r="A878" i="7"/>
  <c r="T877" i="7"/>
  <c r="M877" i="7"/>
  <c r="K877" i="7"/>
  <c r="D877" i="7"/>
  <c r="G877" i="7" s="1"/>
  <c r="C877" i="7"/>
  <c r="B877" i="7"/>
  <c r="A877" i="7"/>
  <c r="T876" i="7"/>
  <c r="M876" i="7"/>
  <c r="K876" i="7"/>
  <c r="D876" i="7"/>
  <c r="G876" i="7" s="1"/>
  <c r="C876" i="7"/>
  <c r="B876" i="7"/>
  <c r="A876" i="7"/>
  <c r="T875" i="7"/>
  <c r="M875" i="7"/>
  <c r="K875" i="7"/>
  <c r="D875" i="7"/>
  <c r="G875" i="7" s="1"/>
  <c r="C875" i="7"/>
  <c r="B875" i="7"/>
  <c r="A875" i="7"/>
  <c r="T874" i="7"/>
  <c r="M874" i="7"/>
  <c r="K874" i="7"/>
  <c r="D874" i="7"/>
  <c r="G874" i="7" s="1"/>
  <c r="C874" i="7"/>
  <c r="B874" i="7"/>
  <c r="A874" i="7"/>
  <c r="T873" i="7"/>
  <c r="M873" i="7"/>
  <c r="K873" i="7"/>
  <c r="D873" i="7"/>
  <c r="G873" i="7" s="1"/>
  <c r="C873" i="7"/>
  <c r="B873" i="7"/>
  <c r="A873" i="7"/>
  <c r="T872" i="7"/>
  <c r="M872" i="7"/>
  <c r="K872" i="7"/>
  <c r="D872" i="7"/>
  <c r="G872" i="7" s="1"/>
  <c r="C872" i="7"/>
  <c r="B872" i="7"/>
  <c r="A872" i="7"/>
  <c r="T871" i="7"/>
  <c r="M871" i="7"/>
  <c r="K871" i="7"/>
  <c r="D871" i="7"/>
  <c r="G871" i="7" s="1"/>
  <c r="C871" i="7"/>
  <c r="B871" i="7"/>
  <c r="A871" i="7"/>
  <c r="T870" i="7"/>
  <c r="M870" i="7"/>
  <c r="K870" i="7"/>
  <c r="D870" i="7"/>
  <c r="E870" i="7" s="1"/>
  <c r="I870" i="7" s="1"/>
  <c r="C870" i="7"/>
  <c r="B870" i="7"/>
  <c r="A870" i="7"/>
  <c r="T869" i="7"/>
  <c r="M869" i="7"/>
  <c r="K869" i="7"/>
  <c r="D869" i="7"/>
  <c r="G869" i="7" s="1"/>
  <c r="C869" i="7"/>
  <c r="B869" i="7"/>
  <c r="A869" i="7"/>
  <c r="T868" i="7"/>
  <c r="M868" i="7"/>
  <c r="K868" i="7"/>
  <c r="D868" i="7"/>
  <c r="G868" i="7" s="1"/>
  <c r="C868" i="7"/>
  <c r="B868" i="7"/>
  <c r="A868" i="7"/>
  <c r="T867" i="7"/>
  <c r="M867" i="7"/>
  <c r="K867" i="7"/>
  <c r="D867" i="7"/>
  <c r="G867" i="7" s="1"/>
  <c r="C867" i="7"/>
  <c r="B867" i="7"/>
  <c r="A867" i="7"/>
  <c r="T866" i="7"/>
  <c r="M866" i="7"/>
  <c r="K866" i="7"/>
  <c r="D866" i="7"/>
  <c r="E866" i="7" s="1"/>
  <c r="I866" i="7" s="1"/>
  <c r="C866" i="7"/>
  <c r="B866" i="7"/>
  <c r="A866" i="7"/>
  <c r="T865" i="7"/>
  <c r="M865" i="7"/>
  <c r="K865" i="7"/>
  <c r="D865" i="7"/>
  <c r="C865" i="7"/>
  <c r="B865" i="7"/>
  <c r="A865" i="7"/>
  <c r="T864" i="7"/>
  <c r="M864" i="7"/>
  <c r="K864" i="7"/>
  <c r="D864" i="7"/>
  <c r="G864" i="7" s="1"/>
  <c r="C864" i="7"/>
  <c r="B864" i="7"/>
  <c r="A864" i="7"/>
  <c r="T863" i="7"/>
  <c r="M863" i="7"/>
  <c r="K863" i="7"/>
  <c r="D863" i="7"/>
  <c r="C863" i="7"/>
  <c r="B863" i="7"/>
  <c r="A863" i="7"/>
  <c r="T862" i="7"/>
  <c r="M862" i="7"/>
  <c r="K862" i="7"/>
  <c r="D862" i="7"/>
  <c r="G862" i="7" s="1"/>
  <c r="C862" i="7"/>
  <c r="B862" i="7"/>
  <c r="A862" i="7"/>
  <c r="T861" i="7"/>
  <c r="M861" i="7"/>
  <c r="K861" i="7"/>
  <c r="D861" i="7"/>
  <c r="C861" i="7"/>
  <c r="B861" i="7"/>
  <c r="A861" i="7"/>
  <c r="T860" i="7"/>
  <c r="M860" i="7"/>
  <c r="K860" i="7"/>
  <c r="D860" i="7"/>
  <c r="G860" i="7" s="1"/>
  <c r="C860" i="7"/>
  <c r="B860" i="7"/>
  <c r="A860" i="7"/>
  <c r="T859" i="7"/>
  <c r="M859" i="7"/>
  <c r="K859" i="7"/>
  <c r="D859" i="7"/>
  <c r="C859" i="7"/>
  <c r="B859" i="7"/>
  <c r="A859" i="7"/>
  <c r="T858" i="7"/>
  <c r="M858" i="7"/>
  <c r="K858" i="7"/>
  <c r="D858" i="7"/>
  <c r="G858" i="7" s="1"/>
  <c r="C858" i="7"/>
  <c r="B858" i="7"/>
  <c r="A858" i="7"/>
  <c r="T857" i="7"/>
  <c r="M857" i="7"/>
  <c r="K857" i="7"/>
  <c r="D857" i="7"/>
  <c r="C857" i="7"/>
  <c r="B857" i="7"/>
  <c r="A857" i="7"/>
  <c r="T856" i="7"/>
  <c r="M856" i="7"/>
  <c r="K856" i="7"/>
  <c r="D856" i="7"/>
  <c r="G856" i="7" s="1"/>
  <c r="C856" i="7"/>
  <c r="B856" i="7"/>
  <c r="A856" i="7"/>
  <c r="T855" i="7"/>
  <c r="M855" i="7"/>
  <c r="K855" i="7"/>
  <c r="D855" i="7"/>
  <c r="C855" i="7"/>
  <c r="B855" i="7"/>
  <c r="A855" i="7"/>
  <c r="T854" i="7"/>
  <c r="M854" i="7"/>
  <c r="K854" i="7"/>
  <c r="D854" i="7"/>
  <c r="G854" i="7" s="1"/>
  <c r="C854" i="7"/>
  <c r="B854" i="7"/>
  <c r="A854" i="7"/>
  <c r="T853" i="7"/>
  <c r="M853" i="7"/>
  <c r="K853" i="7"/>
  <c r="D853" i="7"/>
  <c r="C853" i="7"/>
  <c r="B853" i="7"/>
  <c r="A853" i="7"/>
  <c r="T852" i="7"/>
  <c r="M852" i="7"/>
  <c r="K852" i="7"/>
  <c r="D852" i="7"/>
  <c r="G852" i="7" s="1"/>
  <c r="C852" i="7"/>
  <c r="B852" i="7"/>
  <c r="A852" i="7"/>
  <c r="T851" i="7"/>
  <c r="M851" i="7"/>
  <c r="K851" i="7"/>
  <c r="D851" i="7"/>
  <c r="C851" i="7"/>
  <c r="B851" i="7"/>
  <c r="A851" i="7"/>
  <c r="T850" i="7"/>
  <c r="M850" i="7"/>
  <c r="K850" i="7"/>
  <c r="D850" i="7"/>
  <c r="G850" i="7" s="1"/>
  <c r="C850" i="7"/>
  <c r="B850" i="7"/>
  <c r="A850" i="7"/>
  <c r="T849" i="7"/>
  <c r="M849" i="7"/>
  <c r="K849" i="7"/>
  <c r="D849" i="7"/>
  <c r="C849" i="7"/>
  <c r="B849" i="7"/>
  <c r="A849" i="7"/>
  <c r="T848" i="7"/>
  <c r="M848" i="7"/>
  <c r="K848" i="7"/>
  <c r="D848" i="7"/>
  <c r="G848" i="7" s="1"/>
  <c r="C848" i="7"/>
  <c r="B848" i="7"/>
  <c r="A848" i="7"/>
  <c r="T847" i="7"/>
  <c r="M847" i="7"/>
  <c r="K847" i="7"/>
  <c r="D847" i="7"/>
  <c r="C847" i="7"/>
  <c r="B847" i="7"/>
  <c r="A847" i="7"/>
  <c r="T846" i="7"/>
  <c r="M846" i="7"/>
  <c r="K846" i="7"/>
  <c r="D846" i="7"/>
  <c r="G846" i="7" s="1"/>
  <c r="C846" i="7"/>
  <c r="B846" i="7"/>
  <c r="A846" i="7"/>
  <c r="T845" i="7"/>
  <c r="M845" i="7"/>
  <c r="K845" i="7"/>
  <c r="D845" i="7"/>
  <c r="C845" i="7"/>
  <c r="B845" i="7"/>
  <c r="A845" i="7"/>
  <c r="T844" i="7"/>
  <c r="M844" i="7"/>
  <c r="K844" i="7"/>
  <c r="D844" i="7"/>
  <c r="G844" i="7" s="1"/>
  <c r="C844" i="7"/>
  <c r="B844" i="7"/>
  <c r="A844" i="7"/>
  <c r="T843" i="7"/>
  <c r="M843" i="7"/>
  <c r="K843" i="7"/>
  <c r="D843" i="7"/>
  <c r="C843" i="7"/>
  <c r="B843" i="7"/>
  <c r="A843" i="7"/>
  <c r="T842" i="7"/>
  <c r="M842" i="7"/>
  <c r="K842" i="7"/>
  <c r="D842" i="7"/>
  <c r="G842" i="7" s="1"/>
  <c r="C842" i="7"/>
  <c r="B842" i="7"/>
  <c r="A842" i="7"/>
  <c r="T841" i="7"/>
  <c r="M841" i="7"/>
  <c r="K841" i="7"/>
  <c r="D841" i="7"/>
  <c r="C841" i="7"/>
  <c r="B841" i="7"/>
  <c r="A841" i="7"/>
  <c r="T840" i="7"/>
  <c r="M840" i="7"/>
  <c r="K840" i="7"/>
  <c r="D840" i="7"/>
  <c r="G840" i="7" s="1"/>
  <c r="C840" i="7"/>
  <c r="B840" i="7"/>
  <c r="A840" i="7"/>
  <c r="T839" i="7"/>
  <c r="M839" i="7"/>
  <c r="K839" i="7"/>
  <c r="D839" i="7"/>
  <c r="C839" i="7"/>
  <c r="B839" i="7"/>
  <c r="A839" i="7"/>
  <c r="T838" i="7"/>
  <c r="M838" i="7"/>
  <c r="K838" i="7"/>
  <c r="D838" i="7"/>
  <c r="G838" i="7" s="1"/>
  <c r="C838" i="7"/>
  <c r="B838" i="7"/>
  <c r="A838" i="7"/>
  <c r="T837" i="7"/>
  <c r="M837" i="7"/>
  <c r="K837" i="7"/>
  <c r="D837" i="7"/>
  <c r="C837" i="7"/>
  <c r="B837" i="7"/>
  <c r="A837" i="7"/>
  <c r="T836" i="7"/>
  <c r="M836" i="7"/>
  <c r="K836" i="7"/>
  <c r="D836" i="7"/>
  <c r="G836" i="7" s="1"/>
  <c r="C836" i="7"/>
  <c r="B836" i="7"/>
  <c r="A836" i="7"/>
  <c r="T835" i="7"/>
  <c r="M835" i="7"/>
  <c r="K835" i="7"/>
  <c r="D835" i="7"/>
  <c r="C835" i="7"/>
  <c r="B835" i="7"/>
  <c r="A835" i="7"/>
  <c r="T834" i="7"/>
  <c r="M834" i="7"/>
  <c r="K834" i="7"/>
  <c r="D834" i="7"/>
  <c r="G834" i="7" s="1"/>
  <c r="C834" i="7"/>
  <c r="B834" i="7"/>
  <c r="A834" i="7"/>
  <c r="T833" i="7"/>
  <c r="M833" i="7"/>
  <c r="K833" i="7"/>
  <c r="D833" i="7"/>
  <c r="C833" i="7"/>
  <c r="B833" i="7"/>
  <c r="A833" i="7"/>
  <c r="T832" i="7"/>
  <c r="M832" i="7"/>
  <c r="K832" i="7"/>
  <c r="D832" i="7"/>
  <c r="G832" i="7" s="1"/>
  <c r="C832" i="7"/>
  <c r="B832" i="7"/>
  <c r="A832" i="7"/>
  <c r="T831" i="7"/>
  <c r="M831" i="7"/>
  <c r="K831" i="7"/>
  <c r="D831" i="7"/>
  <c r="C831" i="7"/>
  <c r="B831" i="7"/>
  <c r="A831" i="7"/>
  <c r="T830" i="7"/>
  <c r="M830" i="7"/>
  <c r="K830" i="7"/>
  <c r="D830" i="7"/>
  <c r="G830" i="7" s="1"/>
  <c r="C830" i="7"/>
  <c r="B830" i="7"/>
  <c r="A830" i="7"/>
  <c r="T829" i="7"/>
  <c r="M829" i="7"/>
  <c r="K829" i="7"/>
  <c r="D829" i="7"/>
  <c r="C829" i="7"/>
  <c r="B829" i="7"/>
  <c r="A829" i="7"/>
  <c r="T828" i="7"/>
  <c r="M828" i="7"/>
  <c r="K828" i="7"/>
  <c r="D828" i="7"/>
  <c r="G828" i="7" s="1"/>
  <c r="C828" i="7"/>
  <c r="B828" i="7"/>
  <c r="A828" i="7"/>
  <c r="T827" i="7"/>
  <c r="M827" i="7"/>
  <c r="K827" i="7"/>
  <c r="D827" i="7"/>
  <c r="C827" i="7"/>
  <c r="B827" i="7"/>
  <c r="A827" i="7"/>
  <c r="T826" i="7"/>
  <c r="M826" i="7"/>
  <c r="K826" i="7"/>
  <c r="D826" i="7"/>
  <c r="G826" i="7" s="1"/>
  <c r="C826" i="7"/>
  <c r="B826" i="7"/>
  <c r="A826" i="7"/>
  <c r="T825" i="7"/>
  <c r="M825" i="7"/>
  <c r="K825" i="7"/>
  <c r="D825" i="7"/>
  <c r="C825" i="7"/>
  <c r="B825" i="7"/>
  <c r="A825" i="7"/>
  <c r="T824" i="7"/>
  <c r="M824" i="7"/>
  <c r="K824" i="7"/>
  <c r="D824" i="7"/>
  <c r="G824" i="7" s="1"/>
  <c r="C824" i="7"/>
  <c r="B824" i="7"/>
  <c r="A824" i="7"/>
  <c r="T823" i="7"/>
  <c r="M823" i="7"/>
  <c r="K823" i="7"/>
  <c r="D823" i="7"/>
  <c r="C823" i="7"/>
  <c r="B823" i="7"/>
  <c r="A823" i="7"/>
  <c r="T822" i="7"/>
  <c r="M822" i="7"/>
  <c r="K822" i="7"/>
  <c r="D822" i="7"/>
  <c r="G822" i="7" s="1"/>
  <c r="C822" i="7"/>
  <c r="B822" i="7"/>
  <c r="A822" i="7"/>
  <c r="T821" i="7"/>
  <c r="M821" i="7"/>
  <c r="K821" i="7"/>
  <c r="D821" i="7"/>
  <c r="C821" i="7"/>
  <c r="B821" i="7"/>
  <c r="A821" i="7"/>
  <c r="T820" i="7"/>
  <c r="M820" i="7"/>
  <c r="K820" i="7"/>
  <c r="D820" i="7"/>
  <c r="G820" i="7" s="1"/>
  <c r="C820" i="7"/>
  <c r="B820" i="7"/>
  <c r="A820" i="7"/>
  <c r="T819" i="7"/>
  <c r="M819" i="7"/>
  <c r="K819" i="7"/>
  <c r="D819" i="7"/>
  <c r="C819" i="7"/>
  <c r="B819" i="7"/>
  <c r="A819" i="7"/>
  <c r="T818" i="7"/>
  <c r="M818" i="7"/>
  <c r="K818" i="7"/>
  <c r="D818" i="7"/>
  <c r="G818" i="7" s="1"/>
  <c r="C818" i="7"/>
  <c r="B818" i="7"/>
  <c r="A818" i="7"/>
  <c r="T817" i="7"/>
  <c r="M817" i="7"/>
  <c r="K817" i="7"/>
  <c r="D817" i="7"/>
  <c r="C817" i="7"/>
  <c r="B817" i="7"/>
  <c r="A817" i="7"/>
  <c r="T816" i="7"/>
  <c r="M816" i="7"/>
  <c r="K816" i="7"/>
  <c r="D816" i="7"/>
  <c r="G816" i="7" s="1"/>
  <c r="C816" i="7"/>
  <c r="B816" i="7"/>
  <c r="A816" i="7"/>
  <c r="T815" i="7"/>
  <c r="M815" i="7"/>
  <c r="K815" i="7"/>
  <c r="D815" i="7"/>
  <c r="G815" i="7" s="1"/>
  <c r="C815" i="7"/>
  <c r="B815" i="7"/>
  <c r="A815" i="7"/>
  <c r="T814" i="7"/>
  <c r="M814" i="7"/>
  <c r="K814" i="7"/>
  <c r="D814" i="7"/>
  <c r="G814" i="7" s="1"/>
  <c r="C814" i="7"/>
  <c r="B814" i="7"/>
  <c r="A814" i="7"/>
  <c r="T813" i="7"/>
  <c r="M813" i="7"/>
  <c r="K813" i="7"/>
  <c r="D813" i="7"/>
  <c r="C813" i="7"/>
  <c r="B813" i="7"/>
  <c r="A813" i="7"/>
  <c r="T812" i="7"/>
  <c r="M812" i="7"/>
  <c r="K812" i="7"/>
  <c r="D812" i="7"/>
  <c r="G812" i="7" s="1"/>
  <c r="C812" i="7"/>
  <c r="B812" i="7"/>
  <c r="A812" i="7"/>
  <c r="T811" i="7"/>
  <c r="M811" i="7"/>
  <c r="K811" i="7"/>
  <c r="D811" i="7"/>
  <c r="G811" i="7" s="1"/>
  <c r="C811" i="7"/>
  <c r="B811" i="7"/>
  <c r="A811" i="7"/>
  <c r="T810" i="7"/>
  <c r="M810" i="7"/>
  <c r="K810" i="7"/>
  <c r="D810" i="7"/>
  <c r="G810" i="7" s="1"/>
  <c r="C810" i="7"/>
  <c r="B810" i="7"/>
  <c r="A810" i="7"/>
  <c r="T809" i="7"/>
  <c r="M809" i="7"/>
  <c r="K809" i="7"/>
  <c r="D809" i="7"/>
  <c r="G809" i="7" s="1"/>
  <c r="C809" i="7"/>
  <c r="B809" i="7"/>
  <c r="A809" i="7"/>
  <c r="T808" i="7"/>
  <c r="M808" i="7"/>
  <c r="K808" i="7"/>
  <c r="D808" i="7"/>
  <c r="G808" i="7" s="1"/>
  <c r="C808" i="7"/>
  <c r="B808" i="7"/>
  <c r="A808" i="7"/>
  <c r="T807" i="7"/>
  <c r="M807" i="7"/>
  <c r="K807" i="7"/>
  <c r="D807" i="7"/>
  <c r="C807" i="7"/>
  <c r="B807" i="7"/>
  <c r="A807" i="7"/>
  <c r="T806" i="7"/>
  <c r="M806" i="7"/>
  <c r="K806" i="7"/>
  <c r="D806" i="7"/>
  <c r="G806" i="7" s="1"/>
  <c r="C806" i="7"/>
  <c r="B806" i="7"/>
  <c r="A806" i="7"/>
  <c r="T805" i="7"/>
  <c r="M805" i="7"/>
  <c r="K805" i="7"/>
  <c r="D805" i="7"/>
  <c r="C805" i="7"/>
  <c r="B805" i="7"/>
  <c r="A805" i="7"/>
  <c r="T804" i="7"/>
  <c r="M804" i="7"/>
  <c r="K804" i="7"/>
  <c r="D804" i="7"/>
  <c r="G804" i="7" s="1"/>
  <c r="C804" i="7"/>
  <c r="B804" i="7"/>
  <c r="A804" i="7"/>
  <c r="T803" i="7"/>
  <c r="M803" i="7"/>
  <c r="K803" i="7"/>
  <c r="D803" i="7"/>
  <c r="C803" i="7"/>
  <c r="B803" i="7"/>
  <c r="A803" i="7"/>
  <c r="T802" i="7"/>
  <c r="M802" i="7"/>
  <c r="K802" i="7"/>
  <c r="D802" i="7"/>
  <c r="C802" i="7"/>
  <c r="B802" i="7"/>
  <c r="A802" i="7"/>
  <c r="T801" i="7"/>
  <c r="M801" i="7"/>
  <c r="K801" i="7"/>
  <c r="D801" i="7"/>
  <c r="G801" i="7" s="1"/>
  <c r="C801" i="7"/>
  <c r="B801" i="7"/>
  <c r="A801" i="7"/>
  <c r="T800" i="7"/>
  <c r="M800" i="7"/>
  <c r="K800" i="7"/>
  <c r="D800" i="7"/>
  <c r="G800" i="7" s="1"/>
  <c r="C800" i="7"/>
  <c r="B800" i="7"/>
  <c r="A800" i="7"/>
  <c r="T799" i="7"/>
  <c r="M799" i="7"/>
  <c r="K799" i="7"/>
  <c r="D799" i="7"/>
  <c r="G799" i="7" s="1"/>
  <c r="C799" i="7"/>
  <c r="B799" i="7"/>
  <c r="A799" i="7"/>
  <c r="T798" i="7"/>
  <c r="M798" i="7"/>
  <c r="K798" i="7"/>
  <c r="D798" i="7"/>
  <c r="G798" i="7" s="1"/>
  <c r="C798" i="7"/>
  <c r="B798" i="7"/>
  <c r="A798" i="7"/>
  <c r="T797" i="7"/>
  <c r="M797" i="7"/>
  <c r="K797" i="7"/>
  <c r="D797" i="7"/>
  <c r="G797" i="7" s="1"/>
  <c r="C797" i="7"/>
  <c r="B797" i="7"/>
  <c r="A797" i="7"/>
  <c r="T796" i="7"/>
  <c r="M796" i="7"/>
  <c r="K796" i="7"/>
  <c r="D796" i="7"/>
  <c r="G796" i="7" s="1"/>
  <c r="C796" i="7"/>
  <c r="B796" i="7"/>
  <c r="A796" i="7"/>
  <c r="T795" i="7"/>
  <c r="M795" i="7"/>
  <c r="K795" i="7"/>
  <c r="D795" i="7"/>
  <c r="C795" i="7"/>
  <c r="B795" i="7"/>
  <c r="A795" i="7"/>
  <c r="T794" i="7"/>
  <c r="M794" i="7"/>
  <c r="K794" i="7"/>
  <c r="D794" i="7"/>
  <c r="C794" i="7"/>
  <c r="B794" i="7"/>
  <c r="A794" i="7"/>
  <c r="T793" i="7"/>
  <c r="M793" i="7"/>
  <c r="K793" i="7"/>
  <c r="D793" i="7"/>
  <c r="G793" i="7" s="1"/>
  <c r="C793" i="7"/>
  <c r="B793" i="7"/>
  <c r="A793" i="7"/>
  <c r="T792" i="7"/>
  <c r="M792" i="7"/>
  <c r="K792" i="7"/>
  <c r="D792" i="7"/>
  <c r="G792" i="7" s="1"/>
  <c r="C792" i="7"/>
  <c r="B792" i="7"/>
  <c r="A792" i="7"/>
  <c r="T791" i="7"/>
  <c r="M791" i="7"/>
  <c r="K791" i="7"/>
  <c r="D791" i="7"/>
  <c r="G791" i="7" s="1"/>
  <c r="C791" i="7"/>
  <c r="B791" i="7"/>
  <c r="A791" i="7"/>
  <c r="T790" i="7"/>
  <c r="M790" i="7"/>
  <c r="K790" i="7"/>
  <c r="D790" i="7"/>
  <c r="E790" i="7" s="1"/>
  <c r="I790" i="7" s="1"/>
  <c r="C790" i="7"/>
  <c r="B790" i="7"/>
  <c r="A790" i="7"/>
  <c r="T789" i="7"/>
  <c r="M789" i="7"/>
  <c r="K789" i="7"/>
  <c r="D789" i="7"/>
  <c r="C789" i="7"/>
  <c r="B789" i="7"/>
  <c r="A789" i="7"/>
  <c r="T788" i="7"/>
  <c r="M788" i="7"/>
  <c r="K788" i="7"/>
  <c r="D788" i="7"/>
  <c r="G788" i="7" s="1"/>
  <c r="C788" i="7"/>
  <c r="B788" i="7"/>
  <c r="A788" i="7"/>
  <c r="T787" i="7"/>
  <c r="M787" i="7"/>
  <c r="K787" i="7"/>
  <c r="D787" i="7"/>
  <c r="C787" i="7"/>
  <c r="B787" i="7"/>
  <c r="A787" i="7"/>
  <c r="T786" i="7"/>
  <c r="M786" i="7"/>
  <c r="K786" i="7"/>
  <c r="D786" i="7"/>
  <c r="G786" i="7" s="1"/>
  <c r="C786" i="7"/>
  <c r="B786" i="7"/>
  <c r="A786" i="7"/>
  <c r="T785" i="7"/>
  <c r="M785" i="7"/>
  <c r="K785" i="7"/>
  <c r="D785" i="7"/>
  <c r="C785" i="7"/>
  <c r="B785" i="7"/>
  <c r="A785" i="7"/>
  <c r="T784" i="7"/>
  <c r="M784" i="7"/>
  <c r="K784" i="7"/>
  <c r="D784" i="7"/>
  <c r="G784" i="7" s="1"/>
  <c r="C784" i="7"/>
  <c r="B784" i="7"/>
  <c r="A784" i="7"/>
  <c r="T783" i="7"/>
  <c r="M783" i="7"/>
  <c r="K783" i="7"/>
  <c r="D783" i="7"/>
  <c r="C783" i="7"/>
  <c r="B783" i="7"/>
  <c r="A783" i="7"/>
  <c r="T782" i="7"/>
  <c r="M782" i="7"/>
  <c r="K782" i="7"/>
  <c r="D782" i="7"/>
  <c r="G782" i="7" s="1"/>
  <c r="C782" i="7"/>
  <c r="B782" i="7"/>
  <c r="A782" i="7"/>
  <c r="T781" i="7"/>
  <c r="M781" i="7"/>
  <c r="K781" i="7"/>
  <c r="D781" i="7"/>
  <c r="C781" i="7"/>
  <c r="B781" i="7"/>
  <c r="A781" i="7"/>
  <c r="T780" i="7"/>
  <c r="M780" i="7"/>
  <c r="K780" i="7"/>
  <c r="D780" i="7"/>
  <c r="G780" i="7" s="1"/>
  <c r="C780" i="7"/>
  <c r="B780" i="7"/>
  <c r="A780" i="7"/>
  <c r="T779" i="7"/>
  <c r="M779" i="7"/>
  <c r="K779" i="7"/>
  <c r="D779" i="7"/>
  <c r="C779" i="7"/>
  <c r="B779" i="7"/>
  <c r="A779" i="7"/>
  <c r="T778" i="7"/>
  <c r="M778" i="7"/>
  <c r="K778" i="7"/>
  <c r="D778" i="7"/>
  <c r="G778" i="7" s="1"/>
  <c r="C778" i="7"/>
  <c r="B778" i="7"/>
  <c r="A778" i="7"/>
  <c r="T777" i="7"/>
  <c r="M777" i="7"/>
  <c r="K777" i="7"/>
  <c r="D777" i="7"/>
  <c r="C777" i="7"/>
  <c r="B777" i="7"/>
  <c r="A777" i="7"/>
  <c r="T776" i="7"/>
  <c r="M776" i="7"/>
  <c r="K776" i="7"/>
  <c r="D776" i="7"/>
  <c r="G776" i="7" s="1"/>
  <c r="C776" i="7"/>
  <c r="B776" i="7"/>
  <c r="A776" i="7"/>
  <c r="T775" i="7"/>
  <c r="M775" i="7"/>
  <c r="K775" i="7"/>
  <c r="D775" i="7"/>
  <c r="C775" i="7"/>
  <c r="B775" i="7"/>
  <c r="A775" i="7"/>
  <c r="T774" i="7"/>
  <c r="M774" i="7"/>
  <c r="K774" i="7"/>
  <c r="D774" i="7"/>
  <c r="G774" i="7" s="1"/>
  <c r="C774" i="7"/>
  <c r="B774" i="7"/>
  <c r="A774" i="7"/>
  <c r="T773" i="7"/>
  <c r="M773" i="7"/>
  <c r="K773" i="7"/>
  <c r="D773" i="7"/>
  <c r="C773" i="7"/>
  <c r="B773" i="7"/>
  <c r="A773" i="7"/>
  <c r="T772" i="7"/>
  <c r="M772" i="7"/>
  <c r="K772" i="7"/>
  <c r="D772" i="7"/>
  <c r="G772" i="7" s="1"/>
  <c r="C772" i="7"/>
  <c r="B772" i="7"/>
  <c r="A772" i="7"/>
  <c r="T771" i="7"/>
  <c r="M771" i="7"/>
  <c r="K771" i="7"/>
  <c r="D771" i="7"/>
  <c r="C771" i="7"/>
  <c r="B771" i="7"/>
  <c r="A771" i="7"/>
  <c r="T770" i="7"/>
  <c r="M770" i="7"/>
  <c r="K770" i="7"/>
  <c r="D770" i="7"/>
  <c r="G770" i="7" s="1"/>
  <c r="C770" i="7"/>
  <c r="B770" i="7"/>
  <c r="A770" i="7"/>
  <c r="T769" i="7"/>
  <c r="M769" i="7"/>
  <c r="K769" i="7"/>
  <c r="D769" i="7"/>
  <c r="C769" i="7"/>
  <c r="B769" i="7"/>
  <c r="A769" i="7"/>
  <c r="T768" i="7"/>
  <c r="M768" i="7"/>
  <c r="K768" i="7"/>
  <c r="D768" i="7"/>
  <c r="G768" i="7" s="1"/>
  <c r="C768" i="7"/>
  <c r="B768" i="7"/>
  <c r="A768" i="7"/>
  <c r="T767" i="7"/>
  <c r="M767" i="7"/>
  <c r="K767" i="7"/>
  <c r="D767" i="7"/>
  <c r="C767" i="7"/>
  <c r="B767" i="7"/>
  <c r="A767" i="7"/>
  <c r="T766" i="7"/>
  <c r="M766" i="7"/>
  <c r="K766" i="7"/>
  <c r="D766" i="7"/>
  <c r="G766" i="7" s="1"/>
  <c r="C766" i="7"/>
  <c r="B766" i="7"/>
  <c r="A766" i="7"/>
  <c r="T765" i="7"/>
  <c r="M765" i="7"/>
  <c r="K765" i="7"/>
  <c r="D765" i="7"/>
  <c r="C765" i="7"/>
  <c r="B765" i="7"/>
  <c r="A765" i="7"/>
  <c r="T764" i="7"/>
  <c r="M764" i="7"/>
  <c r="K764" i="7"/>
  <c r="D764" i="7"/>
  <c r="G764" i="7" s="1"/>
  <c r="C764" i="7"/>
  <c r="B764" i="7"/>
  <c r="A764" i="7"/>
  <c r="T763" i="7"/>
  <c r="M763" i="7"/>
  <c r="K763" i="7"/>
  <c r="D763" i="7"/>
  <c r="C763" i="7"/>
  <c r="B763" i="7"/>
  <c r="A763" i="7"/>
  <c r="T762" i="7"/>
  <c r="M762" i="7"/>
  <c r="K762" i="7"/>
  <c r="D762" i="7"/>
  <c r="G762" i="7" s="1"/>
  <c r="C762" i="7"/>
  <c r="B762" i="7"/>
  <c r="A762" i="7"/>
  <c r="T761" i="7"/>
  <c r="M761" i="7"/>
  <c r="K761" i="7"/>
  <c r="D761" i="7"/>
  <c r="C761" i="7"/>
  <c r="B761" i="7"/>
  <c r="A761" i="7"/>
  <c r="T760" i="7"/>
  <c r="M760" i="7"/>
  <c r="K760" i="7"/>
  <c r="D760" i="7"/>
  <c r="G760" i="7" s="1"/>
  <c r="C760" i="7"/>
  <c r="B760" i="7"/>
  <c r="A760" i="7"/>
  <c r="T759" i="7"/>
  <c r="M759" i="7"/>
  <c r="K759" i="7"/>
  <c r="D759" i="7"/>
  <c r="G759" i="7" s="1"/>
  <c r="C759" i="7"/>
  <c r="B759" i="7"/>
  <c r="A759" i="7"/>
  <c r="T758" i="7"/>
  <c r="M758" i="7"/>
  <c r="K758" i="7"/>
  <c r="D758" i="7"/>
  <c r="G758" i="7" s="1"/>
  <c r="C758" i="7"/>
  <c r="B758" i="7"/>
  <c r="A758" i="7"/>
  <c r="T757" i="7"/>
  <c r="M757" i="7"/>
  <c r="K757" i="7"/>
  <c r="D757" i="7"/>
  <c r="G757" i="7" s="1"/>
  <c r="C757" i="7"/>
  <c r="B757" i="7"/>
  <c r="A757" i="7"/>
  <c r="T756" i="7"/>
  <c r="M756" i="7"/>
  <c r="K756" i="7"/>
  <c r="D756" i="7"/>
  <c r="G756" i="7" s="1"/>
  <c r="C756" i="7"/>
  <c r="B756" i="7"/>
  <c r="A756" i="7"/>
  <c r="T755" i="7"/>
  <c r="M755" i="7"/>
  <c r="K755" i="7"/>
  <c r="D755" i="7"/>
  <c r="C755" i="7"/>
  <c r="B755" i="7"/>
  <c r="A755" i="7"/>
  <c r="T754" i="7"/>
  <c r="M754" i="7"/>
  <c r="K754" i="7"/>
  <c r="D754" i="7"/>
  <c r="G754" i="7" s="1"/>
  <c r="C754" i="7"/>
  <c r="B754" i="7"/>
  <c r="A754" i="7"/>
  <c r="T753" i="7"/>
  <c r="M753" i="7"/>
  <c r="K753" i="7"/>
  <c r="D753" i="7"/>
  <c r="G753" i="7" s="1"/>
  <c r="C753" i="7"/>
  <c r="B753" i="7"/>
  <c r="A753" i="7"/>
  <c r="T752" i="7"/>
  <c r="M752" i="7"/>
  <c r="K752" i="7"/>
  <c r="D752" i="7"/>
  <c r="G752" i="7" s="1"/>
  <c r="C752" i="7"/>
  <c r="B752" i="7"/>
  <c r="A752" i="7"/>
  <c r="T751" i="7"/>
  <c r="M751" i="7"/>
  <c r="K751" i="7"/>
  <c r="D751" i="7"/>
  <c r="C751" i="7"/>
  <c r="B751" i="7"/>
  <c r="A751" i="7"/>
  <c r="T750" i="7"/>
  <c r="M750" i="7"/>
  <c r="K750" i="7"/>
  <c r="D750" i="7"/>
  <c r="E750" i="7" s="1"/>
  <c r="I750" i="7" s="1"/>
  <c r="C750" i="7"/>
  <c r="B750" i="7"/>
  <c r="A750" i="7"/>
  <c r="T749" i="7"/>
  <c r="M749" i="7"/>
  <c r="K749" i="7"/>
  <c r="D749" i="7"/>
  <c r="G749" i="7" s="1"/>
  <c r="C749" i="7"/>
  <c r="B749" i="7"/>
  <c r="A749" i="7"/>
  <c r="T748" i="7"/>
  <c r="M748" i="7"/>
  <c r="K748" i="7"/>
  <c r="D748" i="7"/>
  <c r="G748" i="7" s="1"/>
  <c r="C748" i="7"/>
  <c r="B748" i="7"/>
  <c r="A748" i="7"/>
  <c r="T747" i="7"/>
  <c r="M747" i="7"/>
  <c r="K747" i="7"/>
  <c r="D747" i="7"/>
  <c r="G747" i="7" s="1"/>
  <c r="C747" i="7"/>
  <c r="B747" i="7"/>
  <c r="A747" i="7"/>
  <c r="T746" i="7"/>
  <c r="M746" i="7"/>
  <c r="K746" i="7"/>
  <c r="D746" i="7"/>
  <c r="E746" i="7" s="1"/>
  <c r="I746" i="7" s="1"/>
  <c r="C746" i="7"/>
  <c r="B746" i="7"/>
  <c r="A746" i="7"/>
  <c r="T745" i="7"/>
  <c r="M745" i="7"/>
  <c r="K745" i="7"/>
  <c r="D745" i="7"/>
  <c r="C745" i="7"/>
  <c r="B745" i="7"/>
  <c r="A745" i="7"/>
  <c r="T744" i="7"/>
  <c r="M744" i="7"/>
  <c r="K744" i="7"/>
  <c r="D744" i="7"/>
  <c r="G744" i="7" s="1"/>
  <c r="C744" i="7"/>
  <c r="B744" i="7"/>
  <c r="A744" i="7"/>
  <c r="T743" i="7"/>
  <c r="M743" i="7"/>
  <c r="K743" i="7"/>
  <c r="D743" i="7"/>
  <c r="G743" i="7" s="1"/>
  <c r="C743" i="7"/>
  <c r="B743" i="7"/>
  <c r="A743" i="7"/>
  <c r="T742" i="7"/>
  <c r="M742" i="7"/>
  <c r="K742" i="7"/>
  <c r="D742" i="7"/>
  <c r="E742" i="7" s="1"/>
  <c r="I742" i="7" s="1"/>
  <c r="C742" i="7"/>
  <c r="B742" i="7"/>
  <c r="A742" i="7"/>
  <c r="T741" i="7"/>
  <c r="M741" i="7"/>
  <c r="K741" i="7"/>
  <c r="D741" i="7"/>
  <c r="G741" i="7" s="1"/>
  <c r="C741" i="7"/>
  <c r="B741" i="7"/>
  <c r="A741" i="7"/>
  <c r="T740" i="7"/>
  <c r="M740" i="7"/>
  <c r="K740" i="7"/>
  <c r="D740" i="7"/>
  <c r="G740" i="7" s="1"/>
  <c r="C740" i="7"/>
  <c r="B740" i="7"/>
  <c r="A740" i="7"/>
  <c r="T739" i="7"/>
  <c r="M739" i="7"/>
  <c r="K739" i="7"/>
  <c r="D739" i="7"/>
  <c r="G739" i="7" s="1"/>
  <c r="C739" i="7"/>
  <c r="B739" i="7"/>
  <c r="A739" i="7"/>
  <c r="T738" i="7"/>
  <c r="M738" i="7"/>
  <c r="K738" i="7"/>
  <c r="D738" i="7"/>
  <c r="E738" i="7" s="1"/>
  <c r="I738" i="7" s="1"/>
  <c r="C738" i="7"/>
  <c r="B738" i="7"/>
  <c r="A738" i="7"/>
  <c r="T737" i="7"/>
  <c r="M737" i="7"/>
  <c r="K737" i="7"/>
  <c r="D737" i="7"/>
  <c r="G737" i="7" s="1"/>
  <c r="C737" i="7"/>
  <c r="B737" i="7"/>
  <c r="A737" i="7"/>
  <c r="T736" i="7"/>
  <c r="M736" i="7"/>
  <c r="K736" i="7"/>
  <c r="D736" i="7"/>
  <c r="G736" i="7" s="1"/>
  <c r="C736" i="7"/>
  <c r="B736" i="7"/>
  <c r="A736" i="7"/>
  <c r="T735" i="7"/>
  <c r="M735" i="7"/>
  <c r="K735" i="7"/>
  <c r="D735" i="7"/>
  <c r="G735" i="7" s="1"/>
  <c r="C735" i="7"/>
  <c r="B735" i="7"/>
  <c r="A735" i="7"/>
  <c r="T734" i="7"/>
  <c r="M734" i="7"/>
  <c r="K734" i="7"/>
  <c r="D734" i="7"/>
  <c r="E734" i="7" s="1"/>
  <c r="I734" i="7" s="1"/>
  <c r="C734" i="7"/>
  <c r="B734" i="7"/>
  <c r="A734" i="7"/>
  <c r="T733" i="7"/>
  <c r="M733" i="7"/>
  <c r="K733" i="7"/>
  <c r="D733" i="7"/>
  <c r="E733" i="7" s="1"/>
  <c r="I733" i="7" s="1"/>
  <c r="C733" i="7"/>
  <c r="B733" i="7"/>
  <c r="A733" i="7"/>
  <c r="T732" i="7"/>
  <c r="M732" i="7"/>
  <c r="K732" i="7"/>
  <c r="D732" i="7"/>
  <c r="G732" i="7" s="1"/>
  <c r="C732" i="7"/>
  <c r="B732" i="7"/>
  <c r="A732" i="7"/>
  <c r="T731" i="7"/>
  <c r="M731" i="7"/>
  <c r="K731" i="7"/>
  <c r="D731" i="7"/>
  <c r="G731" i="7" s="1"/>
  <c r="C731" i="7"/>
  <c r="B731" i="7"/>
  <c r="A731" i="7"/>
  <c r="T730" i="7"/>
  <c r="M730" i="7"/>
  <c r="K730" i="7"/>
  <c r="D730" i="7"/>
  <c r="E730" i="7" s="1"/>
  <c r="I730" i="7" s="1"/>
  <c r="C730" i="7"/>
  <c r="B730" i="7"/>
  <c r="A730" i="7"/>
  <c r="T729" i="7"/>
  <c r="M729" i="7"/>
  <c r="K729" i="7"/>
  <c r="D729" i="7"/>
  <c r="E729" i="7" s="1"/>
  <c r="I729" i="7" s="1"/>
  <c r="C729" i="7"/>
  <c r="B729" i="7"/>
  <c r="A729" i="7"/>
  <c r="T728" i="7"/>
  <c r="M728" i="7"/>
  <c r="K728" i="7"/>
  <c r="D728" i="7"/>
  <c r="G728" i="7" s="1"/>
  <c r="C728" i="7"/>
  <c r="B728" i="7"/>
  <c r="A728" i="7"/>
  <c r="T727" i="7"/>
  <c r="M727" i="7"/>
  <c r="K727" i="7"/>
  <c r="D727" i="7"/>
  <c r="C727" i="7"/>
  <c r="B727" i="7"/>
  <c r="A727" i="7"/>
  <c r="T726" i="7"/>
  <c r="M726" i="7"/>
  <c r="K726" i="7"/>
  <c r="D726" i="7"/>
  <c r="C726" i="7"/>
  <c r="B726" i="7"/>
  <c r="A726" i="7"/>
  <c r="T725" i="7"/>
  <c r="M725" i="7"/>
  <c r="K725" i="7"/>
  <c r="D725" i="7"/>
  <c r="G725" i="7" s="1"/>
  <c r="C725" i="7"/>
  <c r="B725" i="7"/>
  <c r="A725" i="7"/>
  <c r="T724" i="7"/>
  <c r="M724" i="7"/>
  <c r="K724" i="7"/>
  <c r="D724" i="7"/>
  <c r="G724" i="7" s="1"/>
  <c r="C724" i="7"/>
  <c r="B724" i="7"/>
  <c r="A724" i="7"/>
  <c r="T723" i="7"/>
  <c r="M723" i="7"/>
  <c r="K723" i="7"/>
  <c r="D723" i="7"/>
  <c r="C723" i="7"/>
  <c r="B723" i="7"/>
  <c r="A723" i="7"/>
  <c r="T722" i="7"/>
  <c r="M722" i="7"/>
  <c r="K722" i="7"/>
  <c r="D722" i="7"/>
  <c r="C722" i="7"/>
  <c r="B722" i="7"/>
  <c r="A722" i="7"/>
  <c r="T721" i="7"/>
  <c r="M721" i="7"/>
  <c r="K721" i="7"/>
  <c r="D721" i="7"/>
  <c r="G721" i="7" s="1"/>
  <c r="C721" i="7"/>
  <c r="B721" i="7"/>
  <c r="A721" i="7"/>
  <c r="T720" i="7"/>
  <c r="M720" i="7"/>
  <c r="K720" i="7"/>
  <c r="D720" i="7"/>
  <c r="G720" i="7" s="1"/>
  <c r="C720" i="7"/>
  <c r="B720" i="7"/>
  <c r="A720" i="7"/>
  <c r="T719" i="7"/>
  <c r="M719" i="7"/>
  <c r="K719" i="7"/>
  <c r="D719" i="7"/>
  <c r="C719" i="7"/>
  <c r="B719" i="7"/>
  <c r="A719" i="7"/>
  <c r="T718" i="7"/>
  <c r="M718" i="7"/>
  <c r="K718" i="7"/>
  <c r="D718" i="7"/>
  <c r="C718" i="7"/>
  <c r="B718" i="7"/>
  <c r="A718" i="7"/>
  <c r="T717" i="7"/>
  <c r="M717" i="7"/>
  <c r="K717" i="7"/>
  <c r="D717" i="7"/>
  <c r="C717" i="7"/>
  <c r="B717" i="7"/>
  <c r="A717" i="7"/>
  <c r="T716" i="7"/>
  <c r="M716" i="7"/>
  <c r="K716" i="7"/>
  <c r="D716" i="7"/>
  <c r="G716" i="7" s="1"/>
  <c r="C716" i="7"/>
  <c r="B716" i="7"/>
  <c r="A716" i="7"/>
  <c r="T715" i="7"/>
  <c r="M715" i="7"/>
  <c r="K715" i="7"/>
  <c r="D715" i="7"/>
  <c r="C715" i="7"/>
  <c r="B715" i="7"/>
  <c r="A715" i="7"/>
  <c r="T714" i="7"/>
  <c r="M714" i="7"/>
  <c r="K714" i="7"/>
  <c r="D714" i="7"/>
  <c r="C714" i="7"/>
  <c r="B714" i="7"/>
  <c r="A714" i="7"/>
  <c r="T713" i="7"/>
  <c r="M713" i="7"/>
  <c r="K713" i="7"/>
  <c r="D713" i="7"/>
  <c r="E713" i="7" s="1"/>
  <c r="I713" i="7" s="1"/>
  <c r="C713" i="7"/>
  <c r="B713" i="7"/>
  <c r="A713" i="7"/>
  <c r="T712" i="7"/>
  <c r="M712" i="7"/>
  <c r="K712" i="7"/>
  <c r="D712" i="7"/>
  <c r="G712" i="7" s="1"/>
  <c r="C712" i="7"/>
  <c r="B712" i="7"/>
  <c r="A712" i="7"/>
  <c r="T711" i="7"/>
  <c r="M711" i="7"/>
  <c r="K711" i="7"/>
  <c r="D711" i="7"/>
  <c r="C711" i="7"/>
  <c r="B711" i="7"/>
  <c r="A711" i="7"/>
  <c r="T710" i="7"/>
  <c r="M710" i="7"/>
  <c r="K710" i="7"/>
  <c r="D710" i="7"/>
  <c r="C710" i="7"/>
  <c r="B710" i="7"/>
  <c r="A710" i="7"/>
  <c r="T709" i="7"/>
  <c r="M709" i="7"/>
  <c r="K709" i="7"/>
  <c r="D709" i="7"/>
  <c r="C709" i="7"/>
  <c r="B709" i="7"/>
  <c r="A709" i="7"/>
  <c r="T708" i="7"/>
  <c r="M708" i="7"/>
  <c r="K708" i="7"/>
  <c r="D708" i="7"/>
  <c r="G708" i="7" s="1"/>
  <c r="C708" i="7"/>
  <c r="B708" i="7"/>
  <c r="A708" i="7"/>
  <c r="T707" i="7"/>
  <c r="M707" i="7"/>
  <c r="K707" i="7"/>
  <c r="D707" i="7"/>
  <c r="G707" i="7" s="1"/>
  <c r="C707" i="7"/>
  <c r="B707" i="7"/>
  <c r="A707" i="7"/>
  <c r="T706" i="7"/>
  <c r="M706" i="7"/>
  <c r="K706" i="7"/>
  <c r="D706" i="7"/>
  <c r="E706" i="7" s="1"/>
  <c r="I706" i="7" s="1"/>
  <c r="C706" i="7"/>
  <c r="B706" i="7"/>
  <c r="A706" i="7"/>
  <c r="T705" i="7"/>
  <c r="M705" i="7"/>
  <c r="K705" i="7"/>
  <c r="D705" i="7"/>
  <c r="E705" i="7" s="1"/>
  <c r="I705" i="7" s="1"/>
  <c r="C705" i="7"/>
  <c r="B705" i="7"/>
  <c r="A705" i="7"/>
  <c r="T704" i="7"/>
  <c r="M704" i="7"/>
  <c r="K704" i="7"/>
  <c r="D704" i="7"/>
  <c r="G704" i="7" s="1"/>
  <c r="C704" i="7"/>
  <c r="B704" i="7"/>
  <c r="A704" i="7"/>
  <c r="T703" i="7"/>
  <c r="M703" i="7"/>
  <c r="K703" i="7"/>
  <c r="D703" i="7"/>
  <c r="G703" i="7" s="1"/>
  <c r="C703" i="7"/>
  <c r="B703" i="7"/>
  <c r="A703" i="7"/>
  <c r="T702" i="7"/>
  <c r="M702" i="7"/>
  <c r="K702" i="7"/>
  <c r="D702" i="7"/>
  <c r="E702" i="7" s="1"/>
  <c r="I702" i="7" s="1"/>
  <c r="C702" i="7"/>
  <c r="B702" i="7"/>
  <c r="A702" i="7"/>
  <c r="T701" i="7"/>
  <c r="M701" i="7"/>
  <c r="K701" i="7"/>
  <c r="D701" i="7"/>
  <c r="C701" i="7"/>
  <c r="B701" i="7"/>
  <c r="A701" i="7"/>
  <c r="T700" i="7"/>
  <c r="M700" i="7"/>
  <c r="K700" i="7"/>
  <c r="D700" i="7"/>
  <c r="G700" i="7" s="1"/>
  <c r="C700" i="7"/>
  <c r="B700" i="7"/>
  <c r="A700" i="7"/>
  <c r="T699" i="7"/>
  <c r="M699" i="7"/>
  <c r="K699" i="7"/>
  <c r="D699" i="7"/>
  <c r="G699" i="7" s="1"/>
  <c r="C699" i="7"/>
  <c r="B699" i="7"/>
  <c r="A699" i="7"/>
  <c r="T698" i="7"/>
  <c r="M698" i="7"/>
  <c r="K698" i="7"/>
  <c r="D698" i="7"/>
  <c r="E698" i="7" s="1"/>
  <c r="I698" i="7" s="1"/>
  <c r="C698" i="7"/>
  <c r="B698" i="7"/>
  <c r="A698" i="7"/>
  <c r="T697" i="7"/>
  <c r="M697" i="7"/>
  <c r="K697" i="7"/>
  <c r="D697" i="7"/>
  <c r="C697" i="7"/>
  <c r="B697" i="7"/>
  <c r="A697" i="7"/>
  <c r="T696" i="7"/>
  <c r="M696" i="7"/>
  <c r="K696" i="7"/>
  <c r="D696" i="7"/>
  <c r="G696" i="7" s="1"/>
  <c r="C696" i="7"/>
  <c r="B696" i="7"/>
  <c r="A696" i="7"/>
  <c r="T695" i="7"/>
  <c r="M695" i="7"/>
  <c r="K695" i="7"/>
  <c r="D695" i="7"/>
  <c r="G695" i="7" s="1"/>
  <c r="C695" i="7"/>
  <c r="B695" i="7"/>
  <c r="A695" i="7"/>
  <c r="T694" i="7"/>
  <c r="M694" i="7"/>
  <c r="K694" i="7"/>
  <c r="D694" i="7"/>
  <c r="C694" i="7"/>
  <c r="B694" i="7"/>
  <c r="A694" i="7"/>
  <c r="T693" i="7"/>
  <c r="M693" i="7"/>
  <c r="K693" i="7"/>
  <c r="D693" i="7"/>
  <c r="G693" i="7" s="1"/>
  <c r="C693" i="7"/>
  <c r="B693" i="7"/>
  <c r="A693" i="7"/>
  <c r="T692" i="7"/>
  <c r="M692" i="7"/>
  <c r="K692" i="7"/>
  <c r="D692" i="7"/>
  <c r="G692" i="7" s="1"/>
  <c r="C692" i="7"/>
  <c r="B692" i="7"/>
  <c r="A692" i="7"/>
  <c r="T691" i="7"/>
  <c r="M691" i="7"/>
  <c r="K691" i="7"/>
  <c r="D691" i="7"/>
  <c r="G691" i="7" s="1"/>
  <c r="C691" i="7"/>
  <c r="B691" i="7"/>
  <c r="A691" i="7"/>
  <c r="T690" i="7"/>
  <c r="M690" i="7"/>
  <c r="K690" i="7"/>
  <c r="D690" i="7"/>
  <c r="E690" i="7" s="1"/>
  <c r="I690" i="7" s="1"/>
  <c r="C690" i="7"/>
  <c r="B690" i="7"/>
  <c r="A690" i="7"/>
  <c r="T689" i="7"/>
  <c r="M689" i="7"/>
  <c r="K689" i="7"/>
  <c r="D689" i="7"/>
  <c r="E689" i="7" s="1"/>
  <c r="I689" i="7" s="1"/>
  <c r="C689" i="7"/>
  <c r="B689" i="7"/>
  <c r="A689" i="7"/>
  <c r="T688" i="7"/>
  <c r="M688" i="7"/>
  <c r="K688" i="7"/>
  <c r="D688" i="7"/>
  <c r="G688" i="7" s="1"/>
  <c r="C688" i="7"/>
  <c r="B688" i="7"/>
  <c r="A688" i="7"/>
  <c r="T687" i="7"/>
  <c r="M687" i="7"/>
  <c r="K687" i="7"/>
  <c r="D687" i="7"/>
  <c r="G687" i="7" s="1"/>
  <c r="C687" i="7"/>
  <c r="B687" i="7"/>
  <c r="A687" i="7"/>
  <c r="T686" i="7"/>
  <c r="M686" i="7"/>
  <c r="K686" i="7"/>
  <c r="D686" i="7"/>
  <c r="E686" i="7" s="1"/>
  <c r="I686" i="7" s="1"/>
  <c r="C686" i="7"/>
  <c r="B686" i="7"/>
  <c r="A686" i="7"/>
  <c r="T685" i="7"/>
  <c r="M685" i="7"/>
  <c r="K685" i="7"/>
  <c r="D685" i="7"/>
  <c r="E685" i="7" s="1"/>
  <c r="I685" i="7" s="1"/>
  <c r="C685" i="7"/>
  <c r="B685" i="7"/>
  <c r="A685" i="7"/>
  <c r="T684" i="7"/>
  <c r="M684" i="7"/>
  <c r="K684" i="7"/>
  <c r="D684" i="7"/>
  <c r="G684" i="7" s="1"/>
  <c r="C684" i="7"/>
  <c r="B684" i="7"/>
  <c r="A684" i="7"/>
  <c r="T683" i="7"/>
  <c r="M683" i="7"/>
  <c r="K683" i="7"/>
  <c r="D683" i="7"/>
  <c r="G683" i="7" s="1"/>
  <c r="C683" i="7"/>
  <c r="B683" i="7"/>
  <c r="A683" i="7"/>
  <c r="T682" i="7"/>
  <c r="M682" i="7"/>
  <c r="K682" i="7"/>
  <c r="D682" i="7"/>
  <c r="E682" i="7" s="1"/>
  <c r="I682" i="7" s="1"/>
  <c r="C682" i="7"/>
  <c r="B682" i="7"/>
  <c r="A682" i="7"/>
  <c r="T681" i="7"/>
  <c r="M681" i="7"/>
  <c r="K681" i="7"/>
  <c r="D681" i="7"/>
  <c r="G681" i="7" s="1"/>
  <c r="C681" i="7"/>
  <c r="B681" i="7"/>
  <c r="A681" i="7"/>
  <c r="T680" i="7"/>
  <c r="M680" i="7"/>
  <c r="K680" i="7"/>
  <c r="D680" i="7"/>
  <c r="G680" i="7" s="1"/>
  <c r="C680" i="7"/>
  <c r="B680" i="7"/>
  <c r="A680" i="7"/>
  <c r="T679" i="7"/>
  <c r="M679" i="7"/>
  <c r="K679" i="7"/>
  <c r="D679" i="7"/>
  <c r="G679" i="7" s="1"/>
  <c r="C679" i="7"/>
  <c r="B679" i="7"/>
  <c r="A679" i="7"/>
  <c r="T678" i="7"/>
  <c r="M678" i="7"/>
  <c r="K678" i="7"/>
  <c r="D678" i="7"/>
  <c r="E678" i="7" s="1"/>
  <c r="I678" i="7" s="1"/>
  <c r="C678" i="7"/>
  <c r="B678" i="7"/>
  <c r="A678" i="7"/>
  <c r="T677" i="7"/>
  <c r="M677" i="7"/>
  <c r="K677" i="7"/>
  <c r="D677" i="7"/>
  <c r="C677" i="7"/>
  <c r="B677" i="7"/>
  <c r="A677" i="7"/>
  <c r="T676" i="7"/>
  <c r="M676" i="7"/>
  <c r="K676" i="7"/>
  <c r="D676" i="7"/>
  <c r="G676" i="7" s="1"/>
  <c r="C676" i="7"/>
  <c r="B676" i="7"/>
  <c r="A676" i="7"/>
  <c r="T675" i="7"/>
  <c r="M675" i="7"/>
  <c r="K675" i="7"/>
  <c r="D675" i="7"/>
  <c r="G675" i="7" s="1"/>
  <c r="C675" i="7"/>
  <c r="B675" i="7"/>
  <c r="A675" i="7"/>
  <c r="T674" i="7"/>
  <c r="M674" i="7"/>
  <c r="K674" i="7"/>
  <c r="D674" i="7"/>
  <c r="C674" i="7"/>
  <c r="B674" i="7"/>
  <c r="A674" i="7"/>
  <c r="T673" i="7"/>
  <c r="M673" i="7"/>
  <c r="K673" i="7"/>
  <c r="D673" i="7"/>
  <c r="G673" i="7" s="1"/>
  <c r="C673" i="7"/>
  <c r="B673" i="7"/>
  <c r="A673" i="7"/>
  <c r="T672" i="7"/>
  <c r="M672" i="7"/>
  <c r="K672" i="7"/>
  <c r="D672" i="7"/>
  <c r="G672" i="7" s="1"/>
  <c r="C672" i="7"/>
  <c r="B672" i="7"/>
  <c r="A672" i="7"/>
  <c r="T671" i="7"/>
  <c r="M671" i="7"/>
  <c r="K671" i="7"/>
  <c r="D671" i="7"/>
  <c r="C671" i="7"/>
  <c r="B671" i="7"/>
  <c r="A671" i="7"/>
  <c r="T670" i="7"/>
  <c r="M670" i="7"/>
  <c r="K670" i="7"/>
  <c r="D670" i="7"/>
  <c r="C670" i="7"/>
  <c r="B670" i="7"/>
  <c r="A670" i="7"/>
  <c r="T669" i="7"/>
  <c r="M669" i="7"/>
  <c r="K669" i="7"/>
  <c r="D669" i="7"/>
  <c r="G669" i="7" s="1"/>
  <c r="C669" i="7"/>
  <c r="B669" i="7"/>
  <c r="A669" i="7"/>
  <c r="T668" i="7"/>
  <c r="M668" i="7"/>
  <c r="K668" i="7"/>
  <c r="D668" i="7"/>
  <c r="G668" i="7" s="1"/>
  <c r="C668" i="7"/>
  <c r="B668" i="7"/>
  <c r="A668" i="7"/>
  <c r="T667" i="7"/>
  <c r="M667" i="7"/>
  <c r="K667" i="7"/>
  <c r="D667" i="7"/>
  <c r="G667" i="7" s="1"/>
  <c r="C667" i="7"/>
  <c r="B667" i="7"/>
  <c r="A667" i="7"/>
  <c r="T666" i="7"/>
  <c r="M666" i="7"/>
  <c r="K666" i="7"/>
  <c r="D666" i="7"/>
  <c r="E666" i="7" s="1"/>
  <c r="I666" i="7" s="1"/>
  <c r="C666" i="7"/>
  <c r="B666" i="7"/>
  <c r="A666" i="7"/>
  <c r="T665" i="7"/>
  <c r="M665" i="7"/>
  <c r="K665" i="7"/>
  <c r="D665" i="7"/>
  <c r="E665" i="7" s="1"/>
  <c r="I665" i="7" s="1"/>
  <c r="C665" i="7"/>
  <c r="B665" i="7"/>
  <c r="A665" i="7"/>
  <c r="T664" i="7"/>
  <c r="M664" i="7"/>
  <c r="K664" i="7"/>
  <c r="D664" i="7"/>
  <c r="C664" i="7"/>
  <c r="B664" i="7"/>
  <c r="A664" i="7"/>
  <c r="T663" i="7"/>
  <c r="M663" i="7"/>
  <c r="K663" i="7"/>
  <c r="D663" i="7"/>
  <c r="G663" i="7" s="1"/>
  <c r="C663" i="7"/>
  <c r="B663" i="7"/>
  <c r="A663" i="7"/>
  <c r="T662" i="7"/>
  <c r="M662" i="7"/>
  <c r="K662" i="7"/>
  <c r="D662" i="7"/>
  <c r="E662" i="7" s="1"/>
  <c r="I662" i="7" s="1"/>
  <c r="C662" i="7"/>
  <c r="B662" i="7"/>
  <c r="A662" i="7"/>
  <c r="T661" i="7"/>
  <c r="M661" i="7"/>
  <c r="K661" i="7"/>
  <c r="D661" i="7"/>
  <c r="C661" i="7"/>
  <c r="B661" i="7"/>
  <c r="A661" i="7"/>
  <c r="T660" i="7"/>
  <c r="M660" i="7"/>
  <c r="K660" i="7"/>
  <c r="D660" i="7"/>
  <c r="C660" i="7"/>
  <c r="B660" i="7"/>
  <c r="A660" i="7"/>
  <c r="T659" i="7"/>
  <c r="M659" i="7"/>
  <c r="K659" i="7"/>
  <c r="D659" i="7"/>
  <c r="G659" i="7" s="1"/>
  <c r="C659" i="7"/>
  <c r="B659" i="7"/>
  <c r="A659" i="7"/>
  <c r="T658" i="7"/>
  <c r="M658" i="7"/>
  <c r="K658" i="7"/>
  <c r="D658" i="7"/>
  <c r="E658" i="7" s="1"/>
  <c r="I658" i="7" s="1"/>
  <c r="C658" i="7"/>
  <c r="B658" i="7"/>
  <c r="A658" i="7"/>
  <c r="T657" i="7"/>
  <c r="M657" i="7"/>
  <c r="K657" i="7"/>
  <c r="D657" i="7"/>
  <c r="G657" i="7" s="1"/>
  <c r="C657" i="7"/>
  <c r="B657" i="7"/>
  <c r="A657" i="7"/>
  <c r="T656" i="7"/>
  <c r="M656" i="7"/>
  <c r="K656" i="7"/>
  <c r="D656" i="7"/>
  <c r="C656" i="7"/>
  <c r="B656" i="7"/>
  <c r="A656" i="7"/>
  <c r="T655" i="7"/>
  <c r="M655" i="7"/>
  <c r="K655" i="7"/>
  <c r="D655" i="7"/>
  <c r="G655" i="7" s="1"/>
  <c r="C655" i="7"/>
  <c r="B655" i="7"/>
  <c r="A655" i="7"/>
  <c r="T654" i="7"/>
  <c r="M654" i="7"/>
  <c r="K654" i="7"/>
  <c r="D654" i="7"/>
  <c r="C654" i="7"/>
  <c r="B654" i="7"/>
  <c r="A654" i="7"/>
  <c r="T653" i="7"/>
  <c r="M653" i="7"/>
  <c r="K653" i="7"/>
  <c r="D653" i="7"/>
  <c r="G653" i="7" s="1"/>
  <c r="C653" i="7"/>
  <c r="B653" i="7"/>
  <c r="A653" i="7"/>
  <c r="T652" i="7"/>
  <c r="M652" i="7"/>
  <c r="K652" i="7"/>
  <c r="D652" i="7"/>
  <c r="C652" i="7"/>
  <c r="B652" i="7"/>
  <c r="A652" i="7"/>
  <c r="T651" i="7"/>
  <c r="M651" i="7"/>
  <c r="K651" i="7"/>
  <c r="D651" i="7"/>
  <c r="G651" i="7" s="1"/>
  <c r="C651" i="7"/>
  <c r="B651" i="7"/>
  <c r="A651" i="7"/>
  <c r="T650" i="7"/>
  <c r="M650" i="7"/>
  <c r="K650" i="7"/>
  <c r="D650" i="7"/>
  <c r="C650" i="7"/>
  <c r="B650" i="7"/>
  <c r="A650" i="7"/>
  <c r="T649" i="7"/>
  <c r="M649" i="7"/>
  <c r="K649" i="7"/>
  <c r="D649" i="7"/>
  <c r="C649" i="7"/>
  <c r="B649" i="7"/>
  <c r="A649" i="7"/>
  <c r="T648" i="7"/>
  <c r="M648" i="7"/>
  <c r="K648" i="7"/>
  <c r="D648" i="7"/>
  <c r="C648" i="7"/>
  <c r="B648" i="7"/>
  <c r="A648" i="7"/>
  <c r="T647" i="7"/>
  <c r="M647" i="7"/>
  <c r="K647" i="7"/>
  <c r="D647" i="7"/>
  <c r="C647" i="7"/>
  <c r="B647" i="7"/>
  <c r="A647" i="7"/>
  <c r="T646" i="7"/>
  <c r="M646" i="7"/>
  <c r="K646" i="7"/>
  <c r="D646" i="7"/>
  <c r="C646" i="7"/>
  <c r="B646" i="7"/>
  <c r="A646" i="7"/>
  <c r="T645" i="7"/>
  <c r="M645" i="7"/>
  <c r="K645" i="7"/>
  <c r="D645" i="7"/>
  <c r="C645" i="7"/>
  <c r="B645" i="7"/>
  <c r="A645" i="7"/>
  <c r="T644" i="7"/>
  <c r="M644" i="7"/>
  <c r="K644" i="7"/>
  <c r="D644" i="7"/>
  <c r="C644" i="7"/>
  <c r="B644" i="7"/>
  <c r="A644" i="7"/>
  <c r="T643" i="7"/>
  <c r="M643" i="7"/>
  <c r="K643" i="7"/>
  <c r="D643" i="7"/>
  <c r="C643" i="7"/>
  <c r="B643" i="7"/>
  <c r="A643" i="7"/>
  <c r="T642" i="7"/>
  <c r="M642" i="7"/>
  <c r="K642" i="7"/>
  <c r="D642" i="7"/>
  <c r="E642" i="7" s="1"/>
  <c r="I642" i="7" s="1"/>
  <c r="C642" i="7"/>
  <c r="B642" i="7"/>
  <c r="A642" i="7"/>
  <c r="T641" i="7"/>
  <c r="M641" i="7"/>
  <c r="K641" i="7"/>
  <c r="D641" i="7"/>
  <c r="C641" i="7"/>
  <c r="B641" i="7"/>
  <c r="A641" i="7"/>
  <c r="T640" i="7"/>
  <c r="M640" i="7"/>
  <c r="K640" i="7"/>
  <c r="D640" i="7"/>
  <c r="E640" i="7" s="1"/>
  <c r="I640" i="7" s="1"/>
  <c r="C640" i="7"/>
  <c r="B640" i="7"/>
  <c r="A640" i="7"/>
  <c r="T639" i="7"/>
  <c r="M639" i="7"/>
  <c r="K639" i="7"/>
  <c r="D639" i="7"/>
  <c r="G639" i="7" s="1"/>
  <c r="C639" i="7"/>
  <c r="B639" i="7"/>
  <c r="A639" i="7"/>
  <c r="T638" i="7"/>
  <c r="M638" i="7"/>
  <c r="K638" i="7"/>
  <c r="D638" i="7"/>
  <c r="E638" i="7" s="1"/>
  <c r="I638" i="7" s="1"/>
  <c r="C638" i="7"/>
  <c r="B638" i="7"/>
  <c r="A638" i="7"/>
  <c r="T637" i="7"/>
  <c r="M637" i="7"/>
  <c r="K637" i="7"/>
  <c r="D637" i="7"/>
  <c r="C637" i="7"/>
  <c r="B637" i="7"/>
  <c r="A637" i="7"/>
  <c r="T636" i="7"/>
  <c r="M636" i="7"/>
  <c r="K636" i="7"/>
  <c r="D636" i="7"/>
  <c r="E636" i="7" s="1"/>
  <c r="I636" i="7" s="1"/>
  <c r="C636" i="7"/>
  <c r="B636" i="7"/>
  <c r="A636" i="7"/>
  <c r="T635" i="7"/>
  <c r="M635" i="7"/>
  <c r="K635" i="7"/>
  <c r="D635" i="7"/>
  <c r="E635" i="7" s="1"/>
  <c r="I635" i="7" s="1"/>
  <c r="C635" i="7"/>
  <c r="B635" i="7"/>
  <c r="A635" i="7"/>
  <c r="T634" i="7"/>
  <c r="M634" i="7"/>
  <c r="K634" i="7"/>
  <c r="D634" i="7"/>
  <c r="E634" i="7" s="1"/>
  <c r="I634" i="7" s="1"/>
  <c r="C634" i="7"/>
  <c r="B634" i="7"/>
  <c r="A634" i="7"/>
  <c r="T633" i="7"/>
  <c r="M633" i="7"/>
  <c r="K633" i="7"/>
  <c r="D633" i="7"/>
  <c r="C633" i="7"/>
  <c r="B633" i="7"/>
  <c r="A633" i="7"/>
  <c r="T632" i="7"/>
  <c r="M632" i="7"/>
  <c r="K632" i="7"/>
  <c r="D632" i="7"/>
  <c r="G632" i="7" s="1"/>
  <c r="C632" i="7"/>
  <c r="B632" i="7"/>
  <c r="A632" i="7"/>
  <c r="T631" i="7"/>
  <c r="M631" i="7"/>
  <c r="K631" i="7"/>
  <c r="D631" i="7"/>
  <c r="C631" i="7"/>
  <c r="B631" i="7"/>
  <c r="A631" i="7"/>
  <c r="T630" i="7"/>
  <c r="M630" i="7"/>
  <c r="K630" i="7"/>
  <c r="D630" i="7"/>
  <c r="E630" i="7" s="1"/>
  <c r="I630" i="7" s="1"/>
  <c r="C630" i="7"/>
  <c r="B630" i="7"/>
  <c r="A630" i="7"/>
  <c r="T629" i="7"/>
  <c r="M629" i="7"/>
  <c r="K629" i="7"/>
  <c r="D629" i="7"/>
  <c r="C629" i="7"/>
  <c r="B629" i="7"/>
  <c r="A629" i="7"/>
  <c r="T628" i="7"/>
  <c r="M628" i="7"/>
  <c r="K628" i="7"/>
  <c r="D628" i="7"/>
  <c r="C628" i="7"/>
  <c r="B628" i="7"/>
  <c r="A628" i="7"/>
  <c r="T627" i="7"/>
  <c r="M627" i="7"/>
  <c r="K627" i="7"/>
  <c r="D627" i="7"/>
  <c r="C627" i="7"/>
  <c r="B627" i="7"/>
  <c r="A627" i="7"/>
  <c r="T626" i="7"/>
  <c r="M626" i="7"/>
  <c r="K626" i="7"/>
  <c r="D626" i="7"/>
  <c r="G626" i="7" s="1"/>
  <c r="C626" i="7"/>
  <c r="B626" i="7"/>
  <c r="A626" i="7"/>
  <c r="T625" i="7"/>
  <c r="M625" i="7"/>
  <c r="K625" i="7"/>
  <c r="D625" i="7"/>
  <c r="G625" i="7" s="1"/>
  <c r="C625" i="7"/>
  <c r="B625" i="7"/>
  <c r="A625" i="7"/>
  <c r="T624" i="7"/>
  <c r="M624" i="7"/>
  <c r="K624" i="7"/>
  <c r="D624" i="7"/>
  <c r="E624" i="7" s="1"/>
  <c r="I624" i="7" s="1"/>
  <c r="C624" i="7"/>
  <c r="B624" i="7"/>
  <c r="A624" i="7"/>
  <c r="T623" i="7"/>
  <c r="M623" i="7"/>
  <c r="K623" i="7"/>
  <c r="D623" i="7"/>
  <c r="G623" i="7" s="1"/>
  <c r="C623" i="7"/>
  <c r="B623" i="7"/>
  <c r="A623" i="7"/>
  <c r="T622" i="7"/>
  <c r="M622" i="7"/>
  <c r="K622" i="7"/>
  <c r="D622" i="7"/>
  <c r="G622" i="7" s="1"/>
  <c r="C622" i="7"/>
  <c r="B622" i="7"/>
  <c r="A622" i="7"/>
  <c r="T621" i="7"/>
  <c r="M621" i="7"/>
  <c r="K621" i="7"/>
  <c r="D621" i="7"/>
  <c r="C621" i="7"/>
  <c r="B621" i="7"/>
  <c r="A621" i="7"/>
  <c r="T620" i="7"/>
  <c r="M620" i="7"/>
  <c r="K620" i="7"/>
  <c r="D620" i="7"/>
  <c r="E620" i="7" s="1"/>
  <c r="I620" i="7" s="1"/>
  <c r="C620" i="7"/>
  <c r="B620" i="7"/>
  <c r="A620" i="7"/>
  <c r="T619" i="7"/>
  <c r="M619" i="7"/>
  <c r="K619" i="7"/>
  <c r="D619" i="7"/>
  <c r="G619" i="7" s="1"/>
  <c r="C619" i="7"/>
  <c r="B619" i="7"/>
  <c r="A619" i="7"/>
  <c r="T618" i="7"/>
  <c r="M618" i="7"/>
  <c r="K618" i="7"/>
  <c r="D618" i="7"/>
  <c r="E618" i="7" s="1"/>
  <c r="I618" i="7" s="1"/>
  <c r="C618" i="7"/>
  <c r="B618" i="7"/>
  <c r="A618" i="7"/>
  <c r="T617" i="7"/>
  <c r="M617" i="7"/>
  <c r="K617" i="7"/>
  <c r="D617" i="7"/>
  <c r="G617" i="7" s="1"/>
  <c r="C617" i="7"/>
  <c r="B617" i="7"/>
  <c r="A617" i="7"/>
  <c r="T616" i="7"/>
  <c r="M616" i="7"/>
  <c r="K616" i="7"/>
  <c r="D616" i="7"/>
  <c r="E616" i="7" s="1"/>
  <c r="I616" i="7" s="1"/>
  <c r="C616" i="7"/>
  <c r="B616" i="7"/>
  <c r="A616" i="7"/>
  <c r="T615" i="7"/>
  <c r="M615" i="7"/>
  <c r="K615" i="7"/>
  <c r="D615" i="7"/>
  <c r="G615" i="7" s="1"/>
  <c r="C615" i="7"/>
  <c r="B615" i="7"/>
  <c r="A615" i="7"/>
  <c r="T614" i="7"/>
  <c r="M614" i="7"/>
  <c r="K614" i="7"/>
  <c r="D614" i="7"/>
  <c r="C614" i="7"/>
  <c r="B614" i="7"/>
  <c r="A614" i="7"/>
  <c r="T613" i="7"/>
  <c r="M613" i="7"/>
  <c r="K613" i="7"/>
  <c r="D613" i="7"/>
  <c r="G613" i="7" s="1"/>
  <c r="C613" i="7"/>
  <c r="B613" i="7"/>
  <c r="A613" i="7"/>
  <c r="T612" i="7"/>
  <c r="M612" i="7"/>
  <c r="K612" i="7"/>
  <c r="D612" i="7"/>
  <c r="E612" i="7" s="1"/>
  <c r="I612" i="7" s="1"/>
  <c r="C612" i="7"/>
  <c r="B612" i="7"/>
  <c r="A612" i="7"/>
  <c r="T611" i="7"/>
  <c r="M611" i="7"/>
  <c r="K611" i="7"/>
  <c r="D611" i="7"/>
  <c r="G611" i="7" s="1"/>
  <c r="C611" i="7"/>
  <c r="B611" i="7"/>
  <c r="A611" i="7"/>
  <c r="T610" i="7"/>
  <c r="M610" i="7"/>
  <c r="K610" i="7"/>
  <c r="D610" i="7"/>
  <c r="G610" i="7" s="1"/>
  <c r="C610" i="7"/>
  <c r="B610" i="7"/>
  <c r="A610" i="7"/>
  <c r="T609" i="7"/>
  <c r="M609" i="7"/>
  <c r="K609" i="7"/>
  <c r="D609" i="7"/>
  <c r="G609" i="7" s="1"/>
  <c r="C609" i="7"/>
  <c r="B609" i="7"/>
  <c r="A609" i="7"/>
  <c r="T608" i="7"/>
  <c r="M608" i="7"/>
  <c r="K608" i="7"/>
  <c r="D608" i="7"/>
  <c r="E608" i="7" s="1"/>
  <c r="I608" i="7" s="1"/>
  <c r="C608" i="7"/>
  <c r="B608" i="7"/>
  <c r="A608" i="7"/>
  <c r="T607" i="7"/>
  <c r="M607" i="7"/>
  <c r="K607" i="7"/>
  <c r="D607" i="7"/>
  <c r="G607" i="7" s="1"/>
  <c r="C607" i="7"/>
  <c r="B607" i="7"/>
  <c r="A607" i="7"/>
  <c r="T606" i="7"/>
  <c r="M606" i="7"/>
  <c r="K606" i="7"/>
  <c r="D606" i="7"/>
  <c r="E606" i="7" s="1"/>
  <c r="I606" i="7" s="1"/>
  <c r="C606" i="7"/>
  <c r="B606" i="7"/>
  <c r="A606" i="7"/>
  <c r="T605" i="7"/>
  <c r="M605" i="7"/>
  <c r="K605" i="7"/>
  <c r="D605" i="7"/>
  <c r="C605" i="7"/>
  <c r="B605" i="7"/>
  <c r="A605" i="7"/>
  <c r="T604" i="7"/>
  <c r="M604" i="7"/>
  <c r="K604" i="7"/>
  <c r="D604" i="7"/>
  <c r="E604" i="7" s="1"/>
  <c r="I604" i="7" s="1"/>
  <c r="C604" i="7"/>
  <c r="B604" i="7"/>
  <c r="A604" i="7"/>
  <c r="T603" i="7"/>
  <c r="M603" i="7"/>
  <c r="K603" i="7"/>
  <c r="D603" i="7"/>
  <c r="G603" i="7" s="1"/>
  <c r="C603" i="7"/>
  <c r="B603" i="7"/>
  <c r="A603" i="7"/>
  <c r="T602" i="7"/>
  <c r="M602" i="7"/>
  <c r="K602" i="7"/>
  <c r="D602" i="7"/>
  <c r="G602" i="7" s="1"/>
  <c r="C602" i="7"/>
  <c r="B602" i="7"/>
  <c r="A602" i="7"/>
  <c r="T601" i="7"/>
  <c r="M601" i="7"/>
  <c r="K601" i="7"/>
  <c r="D601" i="7"/>
  <c r="G601" i="7" s="1"/>
  <c r="C601" i="7"/>
  <c r="B601" i="7"/>
  <c r="A601" i="7"/>
  <c r="T600" i="7"/>
  <c r="M600" i="7"/>
  <c r="K600" i="7"/>
  <c r="D600" i="7"/>
  <c r="E600" i="7" s="1"/>
  <c r="I600" i="7" s="1"/>
  <c r="C600" i="7"/>
  <c r="B600" i="7"/>
  <c r="A600" i="7"/>
  <c r="T599" i="7"/>
  <c r="M599" i="7"/>
  <c r="K599" i="7"/>
  <c r="D599" i="7"/>
  <c r="G599" i="7" s="1"/>
  <c r="C599" i="7"/>
  <c r="B599" i="7"/>
  <c r="A599" i="7"/>
  <c r="T598" i="7"/>
  <c r="M598" i="7"/>
  <c r="K598" i="7"/>
  <c r="D598" i="7"/>
  <c r="C598" i="7"/>
  <c r="B598" i="7"/>
  <c r="A598" i="7"/>
  <c r="T597" i="7"/>
  <c r="M597" i="7"/>
  <c r="K597" i="7"/>
  <c r="D597" i="7"/>
  <c r="G597" i="7" s="1"/>
  <c r="C597" i="7"/>
  <c r="B597" i="7"/>
  <c r="A597" i="7"/>
  <c r="T596" i="7"/>
  <c r="M596" i="7"/>
  <c r="K596" i="7"/>
  <c r="D596" i="7"/>
  <c r="E596" i="7" s="1"/>
  <c r="I596" i="7" s="1"/>
  <c r="C596" i="7"/>
  <c r="B596" i="7"/>
  <c r="A596" i="7"/>
  <c r="T595" i="7"/>
  <c r="M595" i="7"/>
  <c r="K595" i="7"/>
  <c r="D595" i="7"/>
  <c r="G595" i="7" s="1"/>
  <c r="C595" i="7"/>
  <c r="B595" i="7"/>
  <c r="A595" i="7"/>
  <c r="T594" i="7"/>
  <c r="M594" i="7"/>
  <c r="K594" i="7"/>
  <c r="D594" i="7"/>
  <c r="G594" i="7" s="1"/>
  <c r="C594" i="7"/>
  <c r="B594" i="7"/>
  <c r="A594" i="7"/>
  <c r="T593" i="7"/>
  <c r="M593" i="7"/>
  <c r="K593" i="7"/>
  <c r="D593" i="7"/>
  <c r="G593" i="7" s="1"/>
  <c r="C593" i="7"/>
  <c r="B593" i="7"/>
  <c r="A593" i="7"/>
  <c r="T592" i="7"/>
  <c r="M592" i="7"/>
  <c r="K592" i="7"/>
  <c r="D592" i="7"/>
  <c r="E592" i="7" s="1"/>
  <c r="I592" i="7" s="1"/>
  <c r="C592" i="7"/>
  <c r="B592" i="7"/>
  <c r="A592" i="7"/>
  <c r="T591" i="7"/>
  <c r="M591" i="7"/>
  <c r="K591" i="7"/>
  <c r="D591" i="7"/>
  <c r="G591" i="7" s="1"/>
  <c r="C591" i="7"/>
  <c r="B591" i="7"/>
  <c r="A591" i="7"/>
  <c r="T590" i="7"/>
  <c r="M590" i="7"/>
  <c r="K590" i="7"/>
  <c r="D590" i="7"/>
  <c r="E590" i="7" s="1"/>
  <c r="I590" i="7" s="1"/>
  <c r="C590" i="7"/>
  <c r="B590" i="7"/>
  <c r="A590" i="7"/>
  <c r="T589" i="7"/>
  <c r="M589" i="7"/>
  <c r="K589" i="7"/>
  <c r="D589" i="7"/>
  <c r="G589" i="7" s="1"/>
  <c r="C589" i="7"/>
  <c r="B589" i="7"/>
  <c r="A589" i="7"/>
  <c r="T588" i="7"/>
  <c r="M588" i="7"/>
  <c r="K588" i="7"/>
  <c r="D588" i="7"/>
  <c r="E588" i="7" s="1"/>
  <c r="I588" i="7" s="1"/>
  <c r="C588" i="7"/>
  <c r="B588" i="7"/>
  <c r="A588" i="7"/>
  <c r="T587" i="7"/>
  <c r="M587" i="7"/>
  <c r="K587" i="7"/>
  <c r="D587" i="7"/>
  <c r="G587" i="7" s="1"/>
  <c r="C587" i="7"/>
  <c r="B587" i="7"/>
  <c r="A587" i="7"/>
  <c r="T586" i="7"/>
  <c r="M586" i="7"/>
  <c r="K586" i="7"/>
  <c r="D586" i="7"/>
  <c r="E586" i="7" s="1"/>
  <c r="I586" i="7" s="1"/>
  <c r="C586" i="7"/>
  <c r="B586" i="7"/>
  <c r="A586" i="7"/>
  <c r="T585" i="7"/>
  <c r="M585" i="7"/>
  <c r="K585" i="7"/>
  <c r="D585" i="7"/>
  <c r="C585" i="7"/>
  <c r="B585" i="7"/>
  <c r="A585" i="7"/>
  <c r="T584" i="7"/>
  <c r="M584" i="7"/>
  <c r="K584" i="7"/>
  <c r="D584" i="7"/>
  <c r="C584" i="7"/>
  <c r="B584" i="7"/>
  <c r="A584" i="7"/>
  <c r="T583" i="7"/>
  <c r="M583" i="7"/>
  <c r="K583" i="7"/>
  <c r="D583" i="7"/>
  <c r="C583" i="7"/>
  <c r="B583" i="7"/>
  <c r="A583" i="7"/>
  <c r="T582" i="7"/>
  <c r="M582" i="7"/>
  <c r="K582" i="7"/>
  <c r="D582" i="7"/>
  <c r="G582" i="7" s="1"/>
  <c r="C582" i="7"/>
  <c r="B582" i="7"/>
  <c r="A582" i="7"/>
  <c r="T581" i="7"/>
  <c r="M581" i="7"/>
  <c r="K581" i="7"/>
  <c r="D581" i="7"/>
  <c r="G581" i="7" s="1"/>
  <c r="C581" i="7"/>
  <c r="B581" i="7"/>
  <c r="A581" i="7"/>
  <c r="T580" i="7"/>
  <c r="M580" i="7"/>
  <c r="K580" i="7"/>
  <c r="D580" i="7"/>
  <c r="E580" i="7" s="1"/>
  <c r="I580" i="7" s="1"/>
  <c r="C580" i="7"/>
  <c r="B580" i="7"/>
  <c r="A580" i="7"/>
  <c r="T579" i="7"/>
  <c r="M579" i="7"/>
  <c r="K579" i="7"/>
  <c r="D579" i="7"/>
  <c r="G579" i="7" s="1"/>
  <c r="C579" i="7"/>
  <c r="B579" i="7"/>
  <c r="A579" i="7"/>
  <c r="T578" i="7"/>
  <c r="M578" i="7"/>
  <c r="K578" i="7"/>
  <c r="D578" i="7"/>
  <c r="E578" i="7" s="1"/>
  <c r="I578" i="7" s="1"/>
  <c r="C578" i="7"/>
  <c r="B578" i="7"/>
  <c r="A578" i="7"/>
  <c r="T577" i="7"/>
  <c r="M577" i="7"/>
  <c r="K577" i="7"/>
  <c r="D577" i="7"/>
  <c r="G577" i="7" s="1"/>
  <c r="C577" i="7"/>
  <c r="B577" i="7"/>
  <c r="A577" i="7"/>
  <c r="T576" i="7"/>
  <c r="M576" i="7"/>
  <c r="K576" i="7"/>
  <c r="D576" i="7"/>
  <c r="C576" i="7"/>
  <c r="B576" i="7"/>
  <c r="A576" i="7"/>
  <c r="T575" i="7"/>
  <c r="M575" i="7"/>
  <c r="K575" i="7"/>
  <c r="D575" i="7"/>
  <c r="G575" i="7" s="1"/>
  <c r="C575" i="7"/>
  <c r="B575" i="7"/>
  <c r="A575" i="7"/>
  <c r="T574" i="7"/>
  <c r="M574" i="7"/>
  <c r="K574" i="7"/>
  <c r="D574" i="7"/>
  <c r="G574" i="7" s="1"/>
  <c r="C574" i="7"/>
  <c r="B574" i="7"/>
  <c r="A574" i="7"/>
  <c r="T573" i="7"/>
  <c r="M573" i="7"/>
  <c r="K573" i="7"/>
  <c r="D573" i="7"/>
  <c r="G573" i="7" s="1"/>
  <c r="C573" i="7"/>
  <c r="B573" i="7"/>
  <c r="A573" i="7"/>
  <c r="T572" i="7"/>
  <c r="M572" i="7"/>
  <c r="K572" i="7"/>
  <c r="D572" i="7"/>
  <c r="E572" i="7" s="1"/>
  <c r="I572" i="7" s="1"/>
  <c r="C572" i="7"/>
  <c r="B572" i="7"/>
  <c r="A572" i="7"/>
  <c r="T571" i="7"/>
  <c r="M571" i="7"/>
  <c r="K571" i="7"/>
  <c r="D571" i="7"/>
  <c r="E571" i="7" s="1"/>
  <c r="I571" i="7" s="1"/>
  <c r="C571" i="7"/>
  <c r="B571" i="7"/>
  <c r="A571" i="7"/>
  <c r="T570" i="7"/>
  <c r="M570" i="7"/>
  <c r="K570" i="7"/>
  <c r="D570" i="7"/>
  <c r="G570" i="7" s="1"/>
  <c r="C570" i="7"/>
  <c r="B570" i="7"/>
  <c r="A570" i="7"/>
  <c r="T569" i="7"/>
  <c r="M569" i="7"/>
  <c r="K569" i="7"/>
  <c r="D569" i="7"/>
  <c r="G569" i="7" s="1"/>
  <c r="C569" i="7"/>
  <c r="B569" i="7"/>
  <c r="A569" i="7"/>
  <c r="T568" i="7"/>
  <c r="M568" i="7"/>
  <c r="K568" i="7"/>
  <c r="D568" i="7"/>
  <c r="C568" i="7"/>
  <c r="B568" i="7"/>
  <c r="A568" i="7"/>
  <c r="T567" i="7"/>
  <c r="M567" i="7"/>
  <c r="K567" i="7"/>
  <c r="D567" i="7"/>
  <c r="G567" i="7" s="1"/>
  <c r="C567" i="7"/>
  <c r="B567" i="7"/>
  <c r="A567" i="7"/>
  <c r="T566" i="7"/>
  <c r="M566" i="7"/>
  <c r="K566" i="7"/>
  <c r="D566" i="7"/>
  <c r="G566" i="7" s="1"/>
  <c r="C566" i="7"/>
  <c r="B566" i="7"/>
  <c r="A566" i="7"/>
  <c r="T565" i="7"/>
  <c r="M565" i="7"/>
  <c r="K565" i="7"/>
  <c r="D565" i="7"/>
  <c r="G565" i="7" s="1"/>
  <c r="C565" i="7"/>
  <c r="B565" i="7"/>
  <c r="A565" i="7"/>
  <c r="T564" i="7"/>
  <c r="M564" i="7"/>
  <c r="K564" i="7"/>
  <c r="D564" i="7"/>
  <c r="E564" i="7" s="1"/>
  <c r="I564" i="7" s="1"/>
  <c r="C564" i="7"/>
  <c r="B564" i="7"/>
  <c r="A564" i="7"/>
  <c r="T563" i="7"/>
  <c r="M563" i="7"/>
  <c r="K563" i="7"/>
  <c r="D563" i="7"/>
  <c r="G563" i="7" s="1"/>
  <c r="C563" i="7"/>
  <c r="B563" i="7"/>
  <c r="A563" i="7"/>
  <c r="T562" i="7"/>
  <c r="M562" i="7"/>
  <c r="K562" i="7"/>
  <c r="D562" i="7"/>
  <c r="G562" i="7" s="1"/>
  <c r="C562" i="7"/>
  <c r="B562" i="7"/>
  <c r="A562" i="7"/>
  <c r="T561" i="7"/>
  <c r="M561" i="7"/>
  <c r="K561" i="7"/>
  <c r="D561" i="7"/>
  <c r="C561" i="7"/>
  <c r="B561" i="7"/>
  <c r="A561" i="7"/>
  <c r="T560" i="7"/>
  <c r="M560" i="7"/>
  <c r="K560" i="7"/>
  <c r="D560" i="7"/>
  <c r="C560" i="7"/>
  <c r="B560" i="7"/>
  <c r="A560" i="7"/>
  <c r="T559" i="7"/>
  <c r="M559" i="7"/>
  <c r="K559" i="7"/>
  <c r="D559" i="7"/>
  <c r="G559" i="7" s="1"/>
  <c r="C559" i="7"/>
  <c r="B559" i="7"/>
  <c r="A559" i="7"/>
  <c r="T558" i="7"/>
  <c r="M558" i="7"/>
  <c r="K558" i="7"/>
  <c r="D558" i="7"/>
  <c r="G558" i="7" s="1"/>
  <c r="C558" i="7"/>
  <c r="B558" i="7"/>
  <c r="A558" i="7"/>
  <c r="T557" i="7"/>
  <c r="M557" i="7"/>
  <c r="K557" i="7"/>
  <c r="D557" i="7"/>
  <c r="G557" i="7" s="1"/>
  <c r="C557" i="7"/>
  <c r="B557" i="7"/>
  <c r="A557" i="7"/>
  <c r="T556" i="7"/>
  <c r="M556" i="7"/>
  <c r="K556" i="7"/>
  <c r="D556" i="7"/>
  <c r="E556" i="7" s="1"/>
  <c r="I556" i="7" s="1"/>
  <c r="C556" i="7"/>
  <c r="B556" i="7"/>
  <c r="A556" i="7"/>
  <c r="T555" i="7"/>
  <c r="M555" i="7"/>
  <c r="K555" i="7"/>
  <c r="D555" i="7"/>
  <c r="C555" i="7"/>
  <c r="B555" i="7"/>
  <c r="A555" i="7"/>
  <c r="T554" i="7"/>
  <c r="M554" i="7"/>
  <c r="K554" i="7"/>
  <c r="D554" i="7"/>
  <c r="C554" i="7"/>
  <c r="B554" i="7"/>
  <c r="A554" i="7"/>
  <c r="T553" i="7"/>
  <c r="M553" i="7"/>
  <c r="K553" i="7"/>
  <c r="D553" i="7"/>
  <c r="G553" i="7" s="1"/>
  <c r="C553" i="7"/>
  <c r="B553" i="7"/>
  <c r="A553" i="7"/>
  <c r="T552" i="7"/>
  <c r="M552" i="7"/>
  <c r="K552" i="7"/>
  <c r="D552" i="7"/>
  <c r="E552" i="7" s="1"/>
  <c r="I552" i="7" s="1"/>
  <c r="C552" i="7"/>
  <c r="B552" i="7"/>
  <c r="A552" i="7"/>
  <c r="T551" i="7"/>
  <c r="M551" i="7"/>
  <c r="K551" i="7"/>
  <c r="D551" i="7"/>
  <c r="G551" i="7" s="1"/>
  <c r="C551" i="7"/>
  <c r="B551" i="7"/>
  <c r="A551" i="7"/>
  <c r="T550" i="7"/>
  <c r="M550" i="7"/>
  <c r="K550" i="7"/>
  <c r="D550" i="7"/>
  <c r="G550" i="7" s="1"/>
  <c r="C550" i="7"/>
  <c r="B550" i="7"/>
  <c r="A550" i="7"/>
  <c r="T549" i="7"/>
  <c r="M549" i="7"/>
  <c r="K549" i="7"/>
  <c r="D549" i="7"/>
  <c r="G549" i="7" s="1"/>
  <c r="C549" i="7"/>
  <c r="B549" i="7"/>
  <c r="A549" i="7"/>
  <c r="T548" i="7"/>
  <c r="M548" i="7"/>
  <c r="K548" i="7"/>
  <c r="D548" i="7"/>
  <c r="E548" i="7" s="1"/>
  <c r="I548" i="7" s="1"/>
  <c r="C548" i="7"/>
  <c r="B548" i="7"/>
  <c r="A548" i="7"/>
  <c r="T547" i="7"/>
  <c r="M547" i="7"/>
  <c r="K547" i="7"/>
  <c r="D547" i="7"/>
  <c r="E547" i="7" s="1"/>
  <c r="I547" i="7" s="1"/>
  <c r="C547" i="7"/>
  <c r="B547" i="7"/>
  <c r="A547" i="7"/>
  <c r="T546" i="7"/>
  <c r="M546" i="7"/>
  <c r="K546" i="7"/>
  <c r="D546" i="7"/>
  <c r="C546" i="7"/>
  <c r="B546" i="7"/>
  <c r="A546" i="7"/>
  <c r="T545" i="7"/>
  <c r="M545" i="7"/>
  <c r="K545" i="7"/>
  <c r="D545" i="7"/>
  <c r="C545" i="7"/>
  <c r="B545" i="7"/>
  <c r="A545" i="7"/>
  <c r="T544" i="7"/>
  <c r="M544" i="7"/>
  <c r="K544" i="7"/>
  <c r="D544" i="7"/>
  <c r="E544" i="7" s="1"/>
  <c r="I544" i="7" s="1"/>
  <c r="C544" i="7"/>
  <c r="B544" i="7"/>
  <c r="A544" i="7"/>
  <c r="T543" i="7"/>
  <c r="M543" i="7"/>
  <c r="K543" i="7"/>
  <c r="D543" i="7"/>
  <c r="G543" i="7" s="1"/>
  <c r="C543" i="7"/>
  <c r="B543" i="7"/>
  <c r="A543" i="7"/>
  <c r="T542" i="7"/>
  <c r="M542" i="7"/>
  <c r="K542" i="7"/>
  <c r="D542" i="7"/>
  <c r="G542" i="7" s="1"/>
  <c r="C542" i="7"/>
  <c r="B542" i="7"/>
  <c r="A542" i="7"/>
  <c r="T541" i="7"/>
  <c r="M541" i="7"/>
  <c r="K541" i="7"/>
  <c r="D541" i="7"/>
  <c r="G541" i="7" s="1"/>
  <c r="C541" i="7"/>
  <c r="B541" i="7"/>
  <c r="A541" i="7"/>
  <c r="T540" i="7"/>
  <c r="M540" i="7"/>
  <c r="K540" i="7"/>
  <c r="D540" i="7"/>
  <c r="E540" i="7" s="1"/>
  <c r="I540" i="7" s="1"/>
  <c r="C540" i="7"/>
  <c r="B540" i="7"/>
  <c r="A540" i="7"/>
  <c r="T539" i="7"/>
  <c r="M539" i="7"/>
  <c r="K539" i="7"/>
  <c r="D539" i="7"/>
  <c r="C539" i="7"/>
  <c r="B539" i="7"/>
  <c r="A539" i="7"/>
  <c r="T538" i="7"/>
  <c r="M538" i="7"/>
  <c r="K538" i="7"/>
  <c r="D538" i="7"/>
  <c r="C538" i="7"/>
  <c r="B538" i="7"/>
  <c r="A538" i="7"/>
  <c r="T537" i="7"/>
  <c r="M537" i="7"/>
  <c r="K537" i="7"/>
  <c r="D537" i="7"/>
  <c r="C537" i="7"/>
  <c r="B537" i="7"/>
  <c r="A537" i="7"/>
  <c r="T536" i="7"/>
  <c r="M536" i="7"/>
  <c r="K536" i="7"/>
  <c r="D536" i="7"/>
  <c r="E536" i="7" s="1"/>
  <c r="I536" i="7" s="1"/>
  <c r="C536" i="7"/>
  <c r="B536" i="7"/>
  <c r="A536" i="7"/>
  <c r="T535" i="7"/>
  <c r="M535" i="7"/>
  <c r="K535" i="7"/>
  <c r="D535" i="7"/>
  <c r="G535" i="7" s="1"/>
  <c r="C535" i="7"/>
  <c r="B535" i="7"/>
  <c r="A535" i="7"/>
  <c r="T534" i="7"/>
  <c r="M534" i="7"/>
  <c r="K534" i="7"/>
  <c r="D534" i="7"/>
  <c r="G534" i="7" s="1"/>
  <c r="C534" i="7"/>
  <c r="B534" i="7"/>
  <c r="A534" i="7"/>
  <c r="T533" i="7"/>
  <c r="M533" i="7"/>
  <c r="K533" i="7"/>
  <c r="D533" i="7"/>
  <c r="G533" i="7" s="1"/>
  <c r="C533" i="7"/>
  <c r="B533" i="7"/>
  <c r="A533" i="7"/>
  <c r="T532" i="7"/>
  <c r="M532" i="7"/>
  <c r="K532" i="7"/>
  <c r="D532" i="7"/>
  <c r="E532" i="7" s="1"/>
  <c r="I532" i="7" s="1"/>
  <c r="C532" i="7"/>
  <c r="B532" i="7"/>
  <c r="A532" i="7"/>
  <c r="T531" i="7"/>
  <c r="M531" i="7"/>
  <c r="K531" i="7"/>
  <c r="D531" i="7"/>
  <c r="E531" i="7" s="1"/>
  <c r="I531" i="7" s="1"/>
  <c r="C531" i="7"/>
  <c r="B531" i="7"/>
  <c r="A531" i="7"/>
  <c r="T530" i="7"/>
  <c r="M530" i="7"/>
  <c r="K530" i="7"/>
  <c r="D530" i="7"/>
  <c r="C530" i="7"/>
  <c r="B530" i="7"/>
  <c r="A530" i="7"/>
  <c r="T529" i="7"/>
  <c r="M529" i="7"/>
  <c r="K529" i="7"/>
  <c r="D529" i="7"/>
  <c r="G529" i="7" s="1"/>
  <c r="C529" i="7"/>
  <c r="B529" i="7"/>
  <c r="A529" i="7"/>
  <c r="T528" i="7"/>
  <c r="M528" i="7"/>
  <c r="K528" i="7"/>
  <c r="D528" i="7"/>
  <c r="E528" i="7" s="1"/>
  <c r="I528" i="7" s="1"/>
  <c r="C528" i="7"/>
  <c r="B528" i="7"/>
  <c r="A528" i="7"/>
  <c r="T527" i="7"/>
  <c r="M527" i="7"/>
  <c r="K527" i="7"/>
  <c r="D527" i="7"/>
  <c r="G527" i="7" s="1"/>
  <c r="C527" i="7"/>
  <c r="B527" i="7"/>
  <c r="A527" i="7"/>
  <c r="T526" i="7"/>
  <c r="M526" i="7"/>
  <c r="K526" i="7"/>
  <c r="D526" i="7"/>
  <c r="G526" i="7" s="1"/>
  <c r="C526" i="7"/>
  <c r="B526" i="7"/>
  <c r="A526" i="7"/>
  <c r="T525" i="7"/>
  <c r="M525" i="7"/>
  <c r="K525" i="7"/>
  <c r="D525" i="7"/>
  <c r="C525" i="7"/>
  <c r="B525" i="7"/>
  <c r="A525" i="7"/>
  <c r="T524" i="7"/>
  <c r="M524" i="7"/>
  <c r="K524" i="7"/>
  <c r="D524" i="7"/>
  <c r="E524" i="7" s="1"/>
  <c r="I524" i="7" s="1"/>
  <c r="C524" i="7"/>
  <c r="B524" i="7"/>
  <c r="A524" i="7"/>
  <c r="T523" i="7"/>
  <c r="M523" i="7"/>
  <c r="K523" i="7"/>
  <c r="D523" i="7"/>
  <c r="C523" i="7"/>
  <c r="B523" i="7"/>
  <c r="A523" i="7"/>
  <c r="T522" i="7"/>
  <c r="M522" i="7"/>
  <c r="K522" i="7"/>
  <c r="D522" i="7"/>
  <c r="C522" i="7"/>
  <c r="B522" i="7"/>
  <c r="A522" i="7"/>
  <c r="T521" i="7"/>
  <c r="M521" i="7"/>
  <c r="K521" i="7"/>
  <c r="D521" i="7"/>
  <c r="C521" i="7"/>
  <c r="B521" i="7"/>
  <c r="A521" i="7"/>
  <c r="T520" i="7"/>
  <c r="M520" i="7"/>
  <c r="K520" i="7"/>
  <c r="D520" i="7"/>
  <c r="E520" i="7" s="1"/>
  <c r="I520" i="7" s="1"/>
  <c r="C520" i="7"/>
  <c r="B520" i="7"/>
  <c r="A520" i="7"/>
  <c r="T519" i="7"/>
  <c r="M519" i="7"/>
  <c r="K519" i="7"/>
  <c r="D519" i="7"/>
  <c r="C519" i="7"/>
  <c r="B519" i="7"/>
  <c r="A519" i="7"/>
  <c r="T518" i="7"/>
  <c r="M518" i="7"/>
  <c r="K518" i="7"/>
  <c r="D518" i="7"/>
  <c r="C518" i="7"/>
  <c r="B518" i="7"/>
  <c r="A518" i="7"/>
  <c r="T517" i="7"/>
  <c r="M517" i="7"/>
  <c r="K517" i="7"/>
  <c r="D517" i="7"/>
  <c r="G517" i="7" s="1"/>
  <c r="C517" i="7"/>
  <c r="B517" i="7"/>
  <c r="A517" i="7"/>
  <c r="T516" i="7"/>
  <c r="M516" i="7"/>
  <c r="K516" i="7"/>
  <c r="D516" i="7"/>
  <c r="E516" i="7" s="1"/>
  <c r="I516" i="7" s="1"/>
  <c r="C516" i="7"/>
  <c r="B516" i="7"/>
  <c r="A516" i="7"/>
  <c r="T515" i="7"/>
  <c r="M515" i="7"/>
  <c r="K515" i="7"/>
  <c r="D515" i="7"/>
  <c r="C515" i="7"/>
  <c r="B515" i="7"/>
  <c r="A515" i="7"/>
  <c r="T514" i="7"/>
  <c r="M514" i="7"/>
  <c r="K514" i="7"/>
  <c r="D514" i="7"/>
  <c r="C514" i="7"/>
  <c r="B514" i="7"/>
  <c r="A514" i="7"/>
  <c r="T513" i="7"/>
  <c r="M513" i="7"/>
  <c r="K513" i="7"/>
  <c r="D513" i="7"/>
  <c r="G513" i="7" s="1"/>
  <c r="C513" i="7"/>
  <c r="B513" i="7"/>
  <c r="A513" i="7"/>
  <c r="T512" i="7"/>
  <c r="M512" i="7"/>
  <c r="K512" i="7"/>
  <c r="D512" i="7"/>
  <c r="E512" i="7" s="1"/>
  <c r="I512" i="7" s="1"/>
  <c r="C512" i="7"/>
  <c r="B512" i="7"/>
  <c r="A512" i="7"/>
  <c r="T511" i="7"/>
  <c r="M511" i="7"/>
  <c r="K511" i="7"/>
  <c r="D511" i="7"/>
  <c r="C511" i="7"/>
  <c r="B511" i="7"/>
  <c r="A511" i="7"/>
  <c r="T510" i="7"/>
  <c r="M510" i="7"/>
  <c r="K510" i="7"/>
  <c r="D510" i="7"/>
  <c r="C510" i="7"/>
  <c r="B510" i="7"/>
  <c r="A510" i="7"/>
  <c r="T509" i="7"/>
  <c r="M509" i="7"/>
  <c r="K509" i="7"/>
  <c r="D509" i="7"/>
  <c r="C509" i="7"/>
  <c r="B509" i="7"/>
  <c r="A509" i="7"/>
  <c r="T508" i="7"/>
  <c r="M508" i="7"/>
  <c r="K508" i="7"/>
  <c r="D508" i="7"/>
  <c r="C508" i="7"/>
  <c r="B508" i="7"/>
  <c r="A508" i="7"/>
  <c r="T507" i="7"/>
  <c r="M507" i="7"/>
  <c r="K507" i="7"/>
  <c r="D507" i="7"/>
  <c r="G507" i="7" s="1"/>
  <c r="C507" i="7"/>
  <c r="B507" i="7"/>
  <c r="A507" i="7"/>
  <c r="T506" i="7"/>
  <c r="M506" i="7"/>
  <c r="K506" i="7"/>
  <c r="D506" i="7"/>
  <c r="G506" i="7" s="1"/>
  <c r="C506" i="7"/>
  <c r="B506" i="7"/>
  <c r="A506" i="7"/>
  <c r="T505" i="7"/>
  <c r="M505" i="7"/>
  <c r="K505" i="7"/>
  <c r="D505" i="7"/>
  <c r="E505" i="7" s="1"/>
  <c r="I505" i="7" s="1"/>
  <c r="C505" i="7"/>
  <c r="B505" i="7"/>
  <c r="A505" i="7"/>
  <c r="T504" i="7"/>
  <c r="M504" i="7"/>
  <c r="K504" i="7"/>
  <c r="D504" i="7"/>
  <c r="E504" i="7" s="1"/>
  <c r="I504" i="7" s="1"/>
  <c r="C504" i="7"/>
  <c r="B504" i="7"/>
  <c r="A504" i="7"/>
  <c r="T503" i="7"/>
  <c r="M503" i="7"/>
  <c r="K503" i="7"/>
  <c r="D503" i="7"/>
  <c r="C503" i="7"/>
  <c r="B503" i="7"/>
  <c r="A503" i="7"/>
  <c r="T502" i="7"/>
  <c r="M502" i="7"/>
  <c r="K502" i="7"/>
  <c r="D502" i="7"/>
  <c r="C502" i="7"/>
  <c r="B502" i="7"/>
  <c r="A502" i="7"/>
  <c r="T501" i="7"/>
  <c r="M501" i="7"/>
  <c r="K501" i="7"/>
  <c r="D501" i="7"/>
  <c r="C501" i="7"/>
  <c r="B501" i="7"/>
  <c r="A501" i="7"/>
  <c r="T500" i="7"/>
  <c r="M500" i="7"/>
  <c r="K500" i="7"/>
  <c r="D500" i="7"/>
  <c r="E500" i="7" s="1"/>
  <c r="I500" i="7" s="1"/>
  <c r="C500" i="7"/>
  <c r="B500" i="7"/>
  <c r="A500" i="7"/>
  <c r="T499" i="7"/>
  <c r="M499" i="7"/>
  <c r="K499" i="7"/>
  <c r="D499" i="7"/>
  <c r="G499" i="7" s="1"/>
  <c r="C499" i="7"/>
  <c r="B499" i="7"/>
  <c r="A499" i="7"/>
  <c r="T498" i="7"/>
  <c r="M498" i="7"/>
  <c r="K498" i="7"/>
  <c r="D498" i="7"/>
  <c r="G498" i="7" s="1"/>
  <c r="C498" i="7"/>
  <c r="B498" i="7"/>
  <c r="A498" i="7"/>
  <c r="T497" i="7"/>
  <c r="M497" i="7"/>
  <c r="K497" i="7"/>
  <c r="D497" i="7"/>
  <c r="E497" i="7" s="1"/>
  <c r="I497" i="7" s="1"/>
  <c r="C497" i="7"/>
  <c r="B497" i="7"/>
  <c r="A497" i="7"/>
  <c r="T496" i="7"/>
  <c r="M496" i="7"/>
  <c r="K496" i="7"/>
  <c r="D496" i="7"/>
  <c r="E496" i="7" s="1"/>
  <c r="I496" i="7" s="1"/>
  <c r="C496" i="7"/>
  <c r="B496" i="7"/>
  <c r="A496" i="7"/>
  <c r="T495" i="7"/>
  <c r="M495" i="7"/>
  <c r="K495" i="7"/>
  <c r="D495" i="7"/>
  <c r="G495" i="7" s="1"/>
  <c r="C495" i="7"/>
  <c r="B495" i="7"/>
  <c r="A495" i="7"/>
  <c r="T494" i="7"/>
  <c r="M494" i="7"/>
  <c r="K494" i="7"/>
  <c r="D494" i="7"/>
  <c r="C494" i="7"/>
  <c r="B494" i="7"/>
  <c r="A494" i="7"/>
  <c r="T493" i="7"/>
  <c r="M493" i="7"/>
  <c r="K493" i="7"/>
  <c r="D493" i="7"/>
  <c r="E493" i="7" s="1"/>
  <c r="I493" i="7" s="1"/>
  <c r="C493" i="7"/>
  <c r="B493" i="7"/>
  <c r="A493" i="7"/>
  <c r="T492" i="7"/>
  <c r="M492" i="7"/>
  <c r="K492" i="7"/>
  <c r="D492" i="7"/>
  <c r="E492" i="7" s="1"/>
  <c r="I492" i="7" s="1"/>
  <c r="C492" i="7"/>
  <c r="B492" i="7"/>
  <c r="A492" i="7"/>
  <c r="T491" i="7"/>
  <c r="M491" i="7"/>
  <c r="K491" i="7"/>
  <c r="D491" i="7"/>
  <c r="G491" i="7" s="1"/>
  <c r="C491" i="7"/>
  <c r="B491" i="7"/>
  <c r="A491" i="7"/>
  <c r="T490" i="7"/>
  <c r="M490" i="7"/>
  <c r="K490" i="7"/>
  <c r="D490" i="7"/>
  <c r="G490" i="7" s="1"/>
  <c r="C490" i="7"/>
  <c r="B490" i="7"/>
  <c r="A490" i="7"/>
  <c r="T489" i="7"/>
  <c r="M489" i="7"/>
  <c r="K489" i="7"/>
  <c r="D489" i="7"/>
  <c r="G489" i="7" s="1"/>
  <c r="C489" i="7"/>
  <c r="B489" i="7"/>
  <c r="A489" i="7"/>
  <c r="T488" i="7"/>
  <c r="M488" i="7"/>
  <c r="K488" i="7"/>
  <c r="D488" i="7"/>
  <c r="E488" i="7" s="1"/>
  <c r="I488" i="7" s="1"/>
  <c r="C488" i="7"/>
  <c r="B488" i="7"/>
  <c r="A488" i="7"/>
  <c r="T487" i="7"/>
  <c r="M487" i="7"/>
  <c r="K487" i="7"/>
  <c r="D487" i="7"/>
  <c r="G487" i="7" s="1"/>
  <c r="C487" i="7"/>
  <c r="B487" i="7"/>
  <c r="A487" i="7"/>
  <c r="T486" i="7"/>
  <c r="M486" i="7"/>
  <c r="K486" i="7"/>
  <c r="D486" i="7"/>
  <c r="G486" i="7" s="1"/>
  <c r="C486" i="7"/>
  <c r="B486" i="7"/>
  <c r="A486" i="7"/>
  <c r="T485" i="7"/>
  <c r="M485" i="7"/>
  <c r="K485" i="7"/>
  <c r="D485" i="7"/>
  <c r="C485" i="7"/>
  <c r="B485" i="7"/>
  <c r="A485" i="7"/>
  <c r="T484" i="7"/>
  <c r="M484" i="7"/>
  <c r="K484" i="7"/>
  <c r="D484" i="7"/>
  <c r="C484" i="7"/>
  <c r="B484" i="7"/>
  <c r="A484" i="7"/>
  <c r="T483" i="7"/>
  <c r="M483" i="7"/>
  <c r="K483" i="7"/>
  <c r="D483" i="7"/>
  <c r="G483" i="7" s="1"/>
  <c r="C483" i="7"/>
  <c r="B483" i="7"/>
  <c r="A483" i="7"/>
  <c r="T482" i="7"/>
  <c r="M482" i="7"/>
  <c r="K482" i="7"/>
  <c r="D482" i="7"/>
  <c r="G482" i="7" s="1"/>
  <c r="C482" i="7"/>
  <c r="B482" i="7"/>
  <c r="A482" i="7"/>
  <c r="T481" i="7"/>
  <c r="M481" i="7"/>
  <c r="K481" i="7"/>
  <c r="D481" i="7"/>
  <c r="C481" i="7"/>
  <c r="B481" i="7"/>
  <c r="A481" i="7"/>
  <c r="T480" i="7"/>
  <c r="M480" i="7"/>
  <c r="K480" i="7"/>
  <c r="D480" i="7"/>
  <c r="E480" i="7" s="1"/>
  <c r="I480" i="7" s="1"/>
  <c r="C480" i="7"/>
  <c r="B480" i="7"/>
  <c r="A480" i="7"/>
  <c r="T479" i="7"/>
  <c r="M479" i="7"/>
  <c r="K479" i="7"/>
  <c r="D479" i="7"/>
  <c r="G479" i="7" s="1"/>
  <c r="C479" i="7"/>
  <c r="B479" i="7"/>
  <c r="A479" i="7"/>
  <c r="T478" i="7"/>
  <c r="M478" i="7"/>
  <c r="K478" i="7"/>
  <c r="D478" i="7"/>
  <c r="C478" i="7"/>
  <c r="B478" i="7"/>
  <c r="A478" i="7"/>
  <c r="T477" i="7"/>
  <c r="M477" i="7"/>
  <c r="K477" i="7"/>
  <c r="D477" i="7"/>
  <c r="E477" i="7" s="1"/>
  <c r="I477" i="7" s="1"/>
  <c r="C477" i="7"/>
  <c r="B477" i="7"/>
  <c r="A477" i="7"/>
  <c r="T476" i="7"/>
  <c r="M476" i="7"/>
  <c r="K476" i="7"/>
  <c r="D476" i="7"/>
  <c r="E476" i="7" s="1"/>
  <c r="I476" i="7" s="1"/>
  <c r="C476" i="7"/>
  <c r="B476" i="7"/>
  <c r="A476" i="7"/>
  <c r="T475" i="7"/>
  <c r="M475" i="7"/>
  <c r="K475" i="7"/>
  <c r="D475" i="7"/>
  <c r="G475" i="7" s="1"/>
  <c r="C475" i="7"/>
  <c r="B475" i="7"/>
  <c r="A475" i="7"/>
  <c r="T474" i="7"/>
  <c r="M474" i="7"/>
  <c r="K474" i="7"/>
  <c r="D474" i="7"/>
  <c r="G474" i="7" s="1"/>
  <c r="C474" i="7"/>
  <c r="B474" i="7"/>
  <c r="A474" i="7"/>
  <c r="T473" i="7"/>
  <c r="M473" i="7"/>
  <c r="K473" i="7"/>
  <c r="D473" i="7"/>
  <c r="E473" i="7" s="1"/>
  <c r="I473" i="7" s="1"/>
  <c r="C473" i="7"/>
  <c r="B473" i="7"/>
  <c r="A473" i="7"/>
  <c r="T472" i="7"/>
  <c r="M472" i="7"/>
  <c r="K472" i="7"/>
  <c r="D472" i="7"/>
  <c r="E472" i="7" s="1"/>
  <c r="I472" i="7" s="1"/>
  <c r="C472" i="7"/>
  <c r="B472" i="7"/>
  <c r="A472" i="7"/>
  <c r="T471" i="7"/>
  <c r="M471" i="7"/>
  <c r="K471" i="7"/>
  <c r="D471" i="7"/>
  <c r="G471" i="7" s="1"/>
  <c r="C471" i="7"/>
  <c r="B471" i="7"/>
  <c r="A471" i="7"/>
  <c r="T470" i="7"/>
  <c r="M470" i="7"/>
  <c r="K470" i="7"/>
  <c r="D470" i="7"/>
  <c r="G470" i="7" s="1"/>
  <c r="C470" i="7"/>
  <c r="B470" i="7"/>
  <c r="A470" i="7"/>
  <c r="T469" i="7"/>
  <c r="M469" i="7"/>
  <c r="K469" i="7"/>
  <c r="D469" i="7"/>
  <c r="E469" i="7" s="1"/>
  <c r="I469" i="7" s="1"/>
  <c r="C469" i="7"/>
  <c r="B469" i="7"/>
  <c r="A469" i="7"/>
  <c r="T468" i="7"/>
  <c r="M468" i="7"/>
  <c r="K468" i="7"/>
  <c r="D468" i="7"/>
  <c r="C468" i="7"/>
  <c r="B468" i="7"/>
  <c r="A468" i="7"/>
  <c r="T467" i="7"/>
  <c r="M467" i="7"/>
  <c r="K467" i="7"/>
  <c r="D467" i="7"/>
  <c r="G467" i="7" s="1"/>
  <c r="C467" i="7"/>
  <c r="B467" i="7"/>
  <c r="A467" i="7"/>
  <c r="T466" i="7"/>
  <c r="M466" i="7"/>
  <c r="K466" i="7"/>
  <c r="D466" i="7"/>
  <c r="G466" i="7" s="1"/>
  <c r="C466" i="7"/>
  <c r="B466" i="7"/>
  <c r="A466" i="7"/>
  <c r="T465" i="7"/>
  <c r="M465" i="7"/>
  <c r="K465" i="7"/>
  <c r="D465" i="7"/>
  <c r="E465" i="7" s="1"/>
  <c r="I465" i="7" s="1"/>
  <c r="C465" i="7"/>
  <c r="B465" i="7"/>
  <c r="A465" i="7"/>
  <c r="T464" i="7"/>
  <c r="M464" i="7"/>
  <c r="K464" i="7"/>
  <c r="D464" i="7"/>
  <c r="E464" i="7" s="1"/>
  <c r="I464" i="7" s="1"/>
  <c r="C464" i="7"/>
  <c r="B464" i="7"/>
  <c r="A464" i="7"/>
  <c r="T463" i="7"/>
  <c r="M463" i="7"/>
  <c r="K463" i="7"/>
  <c r="D463" i="7"/>
  <c r="G463" i="7" s="1"/>
  <c r="C463" i="7"/>
  <c r="B463" i="7"/>
  <c r="A463" i="7"/>
  <c r="T462" i="7"/>
  <c r="M462" i="7"/>
  <c r="K462" i="7"/>
  <c r="D462" i="7"/>
  <c r="C462" i="7"/>
  <c r="B462" i="7"/>
  <c r="A462" i="7"/>
  <c r="T461" i="7"/>
  <c r="M461" i="7"/>
  <c r="K461" i="7"/>
  <c r="D461" i="7"/>
  <c r="E461" i="7" s="1"/>
  <c r="I461" i="7" s="1"/>
  <c r="C461" i="7"/>
  <c r="B461" i="7"/>
  <c r="A461" i="7"/>
  <c r="T460" i="7"/>
  <c r="M460" i="7"/>
  <c r="K460" i="7"/>
  <c r="D460" i="7"/>
  <c r="E460" i="7" s="1"/>
  <c r="I460" i="7" s="1"/>
  <c r="C460" i="7"/>
  <c r="B460" i="7"/>
  <c r="A460" i="7"/>
  <c r="T459" i="7"/>
  <c r="M459" i="7"/>
  <c r="K459" i="7"/>
  <c r="D459" i="7"/>
  <c r="G459" i="7" s="1"/>
  <c r="C459" i="7"/>
  <c r="B459" i="7"/>
  <c r="A459" i="7"/>
  <c r="T458" i="7"/>
  <c r="M458" i="7"/>
  <c r="K458" i="7"/>
  <c r="D458" i="7"/>
  <c r="C458" i="7"/>
  <c r="B458" i="7"/>
  <c r="A458" i="7"/>
  <c r="T457" i="7"/>
  <c r="M457" i="7"/>
  <c r="K457" i="7"/>
  <c r="D457" i="7"/>
  <c r="C457" i="7"/>
  <c r="B457" i="7"/>
  <c r="A457" i="7"/>
  <c r="T456" i="7"/>
  <c r="M456" i="7"/>
  <c r="K456" i="7"/>
  <c r="D456" i="7"/>
  <c r="E456" i="7" s="1"/>
  <c r="I456" i="7" s="1"/>
  <c r="C456" i="7"/>
  <c r="B456" i="7"/>
  <c r="A456" i="7"/>
  <c r="T455" i="7"/>
  <c r="M455" i="7"/>
  <c r="K455" i="7"/>
  <c r="D455" i="7"/>
  <c r="G455" i="7" s="1"/>
  <c r="C455" i="7"/>
  <c r="B455" i="7"/>
  <c r="A455" i="7"/>
  <c r="T454" i="7"/>
  <c r="M454" i="7"/>
  <c r="K454" i="7"/>
  <c r="D454" i="7"/>
  <c r="G454" i="7" s="1"/>
  <c r="C454" i="7"/>
  <c r="B454" i="7"/>
  <c r="A454" i="7"/>
  <c r="T453" i="7"/>
  <c r="M453" i="7"/>
  <c r="K453" i="7"/>
  <c r="D453" i="7"/>
  <c r="C453" i="7"/>
  <c r="B453" i="7"/>
  <c r="A453" i="7"/>
  <c r="T452" i="7"/>
  <c r="M452" i="7"/>
  <c r="K452" i="7"/>
  <c r="D452" i="7"/>
  <c r="C452" i="7"/>
  <c r="B452" i="7"/>
  <c r="A452" i="7"/>
  <c r="T451" i="7"/>
  <c r="M451" i="7"/>
  <c r="K451" i="7"/>
  <c r="D451" i="7"/>
  <c r="G451" i="7" s="1"/>
  <c r="C451" i="7"/>
  <c r="B451" i="7"/>
  <c r="A451" i="7"/>
  <c r="T450" i="7"/>
  <c r="M450" i="7"/>
  <c r="K450" i="7"/>
  <c r="D450" i="7"/>
  <c r="G450" i="7" s="1"/>
  <c r="C450" i="7"/>
  <c r="B450" i="7"/>
  <c r="A450" i="7"/>
  <c r="T449" i="7"/>
  <c r="M449" i="7"/>
  <c r="K449" i="7"/>
  <c r="D449" i="7"/>
  <c r="C449" i="7"/>
  <c r="B449" i="7"/>
  <c r="A449" i="7"/>
  <c r="T448" i="7"/>
  <c r="M448" i="7"/>
  <c r="K448" i="7"/>
  <c r="D448" i="7"/>
  <c r="E448" i="7" s="1"/>
  <c r="I448" i="7" s="1"/>
  <c r="C448" i="7"/>
  <c r="B448" i="7"/>
  <c r="A448" i="7"/>
  <c r="T447" i="7"/>
  <c r="M447" i="7"/>
  <c r="K447" i="7"/>
  <c r="D447" i="7"/>
  <c r="G447" i="7" s="1"/>
  <c r="C447" i="7"/>
  <c r="B447" i="7"/>
  <c r="A447" i="7"/>
  <c r="T446" i="7"/>
  <c r="M446" i="7"/>
  <c r="K446" i="7"/>
  <c r="D446" i="7"/>
  <c r="C446" i="7"/>
  <c r="B446" i="7"/>
  <c r="A446" i="7"/>
  <c r="T445" i="7"/>
  <c r="M445" i="7"/>
  <c r="K445" i="7"/>
  <c r="D445" i="7"/>
  <c r="G445" i="7" s="1"/>
  <c r="C445" i="7"/>
  <c r="B445" i="7"/>
  <c r="A445" i="7"/>
  <c r="T444" i="7"/>
  <c r="M444" i="7"/>
  <c r="K444" i="7"/>
  <c r="D444" i="7"/>
  <c r="E444" i="7" s="1"/>
  <c r="I444" i="7" s="1"/>
  <c r="C444" i="7"/>
  <c r="B444" i="7"/>
  <c r="A444" i="7"/>
  <c r="T443" i="7"/>
  <c r="M443" i="7"/>
  <c r="K443" i="7"/>
  <c r="D443" i="7"/>
  <c r="G443" i="7" s="1"/>
  <c r="C443" i="7"/>
  <c r="B443" i="7"/>
  <c r="A443" i="7"/>
  <c r="T442" i="7"/>
  <c r="M442" i="7"/>
  <c r="K442" i="7"/>
  <c r="D442" i="7"/>
  <c r="C442" i="7"/>
  <c r="B442" i="7"/>
  <c r="A442" i="7"/>
  <c r="T441" i="7"/>
  <c r="M441" i="7"/>
  <c r="K441" i="7"/>
  <c r="D441" i="7"/>
  <c r="G441" i="7" s="1"/>
  <c r="C441" i="7"/>
  <c r="B441" i="7"/>
  <c r="A441" i="7"/>
  <c r="T440" i="7"/>
  <c r="M440" i="7"/>
  <c r="K440" i="7"/>
  <c r="D440" i="7"/>
  <c r="E440" i="7" s="1"/>
  <c r="I440" i="7" s="1"/>
  <c r="C440" i="7"/>
  <c r="B440" i="7"/>
  <c r="A440" i="7"/>
  <c r="T439" i="7"/>
  <c r="M439" i="7"/>
  <c r="K439" i="7"/>
  <c r="D439" i="7"/>
  <c r="G439" i="7" s="1"/>
  <c r="C439" i="7"/>
  <c r="B439" i="7"/>
  <c r="A439" i="7"/>
  <c r="T438" i="7"/>
  <c r="M438" i="7"/>
  <c r="K438" i="7"/>
  <c r="D438" i="7"/>
  <c r="C438" i="7"/>
  <c r="B438" i="7"/>
  <c r="A438" i="7"/>
  <c r="T437" i="7"/>
  <c r="M437" i="7"/>
  <c r="K437" i="7"/>
  <c r="D437" i="7"/>
  <c r="C437" i="7"/>
  <c r="B437" i="7"/>
  <c r="A437" i="7"/>
  <c r="T436" i="7"/>
  <c r="M436" i="7"/>
  <c r="K436" i="7"/>
  <c r="D436" i="7"/>
  <c r="E436" i="7" s="1"/>
  <c r="I436" i="7" s="1"/>
  <c r="C436" i="7"/>
  <c r="B436" i="7"/>
  <c r="A436" i="7"/>
  <c r="T435" i="7"/>
  <c r="M435" i="7"/>
  <c r="K435" i="7"/>
  <c r="D435" i="7"/>
  <c r="G435" i="7" s="1"/>
  <c r="C435" i="7"/>
  <c r="B435" i="7"/>
  <c r="A435" i="7"/>
  <c r="T434" i="7"/>
  <c r="M434" i="7"/>
  <c r="K434" i="7"/>
  <c r="D434" i="7"/>
  <c r="C434" i="7"/>
  <c r="B434" i="7"/>
  <c r="A434" i="7"/>
  <c r="T433" i="7"/>
  <c r="M433" i="7"/>
  <c r="K433" i="7"/>
  <c r="D433" i="7"/>
  <c r="G433" i="7" s="1"/>
  <c r="C433" i="7"/>
  <c r="B433" i="7"/>
  <c r="A433" i="7"/>
  <c r="T432" i="7"/>
  <c r="M432" i="7"/>
  <c r="K432" i="7"/>
  <c r="D432" i="7"/>
  <c r="E432" i="7" s="1"/>
  <c r="I432" i="7" s="1"/>
  <c r="C432" i="7"/>
  <c r="B432" i="7"/>
  <c r="A432" i="7"/>
  <c r="T431" i="7"/>
  <c r="M431" i="7"/>
  <c r="K431" i="7"/>
  <c r="D431" i="7"/>
  <c r="G431" i="7" s="1"/>
  <c r="C431" i="7"/>
  <c r="B431" i="7"/>
  <c r="A431" i="7"/>
  <c r="T430" i="7"/>
  <c r="M430" i="7"/>
  <c r="K430" i="7"/>
  <c r="D430" i="7"/>
  <c r="G430" i="7" s="1"/>
  <c r="C430" i="7"/>
  <c r="B430" i="7"/>
  <c r="A430" i="7"/>
  <c r="T429" i="7"/>
  <c r="M429" i="7"/>
  <c r="K429" i="7"/>
  <c r="D429" i="7"/>
  <c r="G429" i="7" s="1"/>
  <c r="C429" i="7"/>
  <c r="B429" i="7"/>
  <c r="A429" i="7"/>
  <c r="T428" i="7"/>
  <c r="M428" i="7"/>
  <c r="K428" i="7"/>
  <c r="D428" i="7"/>
  <c r="E428" i="7" s="1"/>
  <c r="I428" i="7" s="1"/>
  <c r="C428" i="7"/>
  <c r="B428" i="7"/>
  <c r="A428" i="7"/>
  <c r="T427" i="7"/>
  <c r="M427" i="7"/>
  <c r="K427" i="7"/>
  <c r="D427" i="7"/>
  <c r="G427" i="7" s="1"/>
  <c r="C427" i="7"/>
  <c r="B427" i="7"/>
  <c r="A427" i="7"/>
  <c r="T426" i="7"/>
  <c r="M426" i="7"/>
  <c r="K426" i="7"/>
  <c r="D426" i="7"/>
  <c r="G426" i="7" s="1"/>
  <c r="C426" i="7"/>
  <c r="B426" i="7"/>
  <c r="A426" i="7"/>
  <c r="T425" i="7"/>
  <c r="M425" i="7"/>
  <c r="K425" i="7"/>
  <c r="D425" i="7"/>
  <c r="G425" i="7" s="1"/>
  <c r="C425" i="7"/>
  <c r="B425" i="7"/>
  <c r="A425" i="7"/>
  <c r="T424" i="7"/>
  <c r="M424" i="7"/>
  <c r="K424" i="7"/>
  <c r="D424" i="7"/>
  <c r="E424" i="7" s="1"/>
  <c r="I424" i="7" s="1"/>
  <c r="C424" i="7"/>
  <c r="B424" i="7"/>
  <c r="A424" i="7"/>
  <c r="T423" i="7"/>
  <c r="M423" i="7"/>
  <c r="K423" i="7"/>
  <c r="D423" i="7"/>
  <c r="G423" i="7" s="1"/>
  <c r="C423" i="7"/>
  <c r="B423" i="7"/>
  <c r="A423" i="7"/>
  <c r="T422" i="7"/>
  <c r="M422" i="7"/>
  <c r="K422" i="7"/>
  <c r="D422" i="7"/>
  <c r="G422" i="7" s="1"/>
  <c r="C422" i="7"/>
  <c r="B422" i="7"/>
  <c r="A422" i="7"/>
  <c r="T421" i="7"/>
  <c r="M421" i="7"/>
  <c r="K421" i="7"/>
  <c r="D421" i="7"/>
  <c r="G421" i="7" s="1"/>
  <c r="C421" i="7"/>
  <c r="B421" i="7"/>
  <c r="A421" i="7"/>
  <c r="T420" i="7"/>
  <c r="M420" i="7"/>
  <c r="K420" i="7"/>
  <c r="D420" i="7"/>
  <c r="E420" i="7" s="1"/>
  <c r="I420" i="7" s="1"/>
  <c r="C420" i="7"/>
  <c r="B420" i="7"/>
  <c r="A420" i="7"/>
  <c r="T419" i="7"/>
  <c r="M419" i="7"/>
  <c r="K419" i="7"/>
  <c r="D419" i="7"/>
  <c r="G419" i="7" s="1"/>
  <c r="C419" i="7"/>
  <c r="B419" i="7"/>
  <c r="A419" i="7"/>
  <c r="T418" i="7"/>
  <c r="M418" i="7"/>
  <c r="K418" i="7"/>
  <c r="D418" i="7"/>
  <c r="G418" i="7" s="1"/>
  <c r="C418" i="7"/>
  <c r="B418" i="7"/>
  <c r="A418" i="7"/>
  <c r="T417" i="7"/>
  <c r="M417" i="7"/>
  <c r="K417" i="7"/>
  <c r="D417" i="7"/>
  <c r="G417" i="7" s="1"/>
  <c r="C417" i="7"/>
  <c r="B417" i="7"/>
  <c r="A417" i="7"/>
  <c r="T416" i="7"/>
  <c r="M416" i="7"/>
  <c r="K416" i="7"/>
  <c r="D416" i="7"/>
  <c r="E416" i="7" s="1"/>
  <c r="I416" i="7" s="1"/>
  <c r="C416" i="7"/>
  <c r="B416" i="7"/>
  <c r="A416" i="7"/>
  <c r="T415" i="7"/>
  <c r="M415" i="7"/>
  <c r="K415" i="7"/>
  <c r="D415" i="7"/>
  <c r="G415" i="7" s="1"/>
  <c r="C415" i="7"/>
  <c r="B415" i="7"/>
  <c r="A415" i="7"/>
  <c r="T414" i="7"/>
  <c r="M414" i="7"/>
  <c r="K414" i="7"/>
  <c r="D414" i="7"/>
  <c r="G414" i="7" s="1"/>
  <c r="C414" i="7"/>
  <c r="B414" i="7"/>
  <c r="A414" i="7"/>
  <c r="T413" i="7"/>
  <c r="M413" i="7"/>
  <c r="K413" i="7"/>
  <c r="D413" i="7"/>
  <c r="G413" i="7" s="1"/>
  <c r="C413" i="7"/>
  <c r="B413" i="7"/>
  <c r="A413" i="7"/>
  <c r="T412" i="7"/>
  <c r="M412" i="7"/>
  <c r="K412" i="7"/>
  <c r="D412" i="7"/>
  <c r="E412" i="7" s="1"/>
  <c r="I412" i="7" s="1"/>
  <c r="C412" i="7"/>
  <c r="B412" i="7"/>
  <c r="A412" i="7"/>
  <c r="T411" i="7"/>
  <c r="M411" i="7"/>
  <c r="K411" i="7"/>
  <c r="D411" i="7"/>
  <c r="G411" i="7" s="1"/>
  <c r="C411" i="7"/>
  <c r="B411" i="7"/>
  <c r="A411" i="7"/>
  <c r="T410" i="7"/>
  <c r="M410" i="7"/>
  <c r="K410" i="7"/>
  <c r="D410" i="7"/>
  <c r="G410" i="7" s="1"/>
  <c r="C410" i="7"/>
  <c r="B410" i="7"/>
  <c r="A410" i="7"/>
  <c r="T409" i="7"/>
  <c r="M409" i="7"/>
  <c r="K409" i="7"/>
  <c r="D409" i="7"/>
  <c r="C409" i="7"/>
  <c r="B409" i="7"/>
  <c r="A409" i="7"/>
  <c r="T408" i="7"/>
  <c r="M408" i="7"/>
  <c r="K408" i="7"/>
  <c r="D408" i="7"/>
  <c r="E408" i="7" s="1"/>
  <c r="I408" i="7" s="1"/>
  <c r="C408" i="7"/>
  <c r="B408" i="7"/>
  <c r="A408" i="7"/>
  <c r="T407" i="7"/>
  <c r="M407" i="7"/>
  <c r="K407" i="7"/>
  <c r="D407" i="7"/>
  <c r="G407" i="7" s="1"/>
  <c r="C407" i="7"/>
  <c r="B407" i="7"/>
  <c r="A407" i="7"/>
  <c r="T406" i="7"/>
  <c r="M406" i="7"/>
  <c r="K406" i="7"/>
  <c r="D406" i="7"/>
  <c r="C406" i="7"/>
  <c r="B406" i="7"/>
  <c r="A406" i="7"/>
  <c r="T405" i="7"/>
  <c r="M405" i="7"/>
  <c r="K405" i="7"/>
  <c r="D405" i="7"/>
  <c r="C405" i="7"/>
  <c r="B405" i="7"/>
  <c r="A405" i="7"/>
  <c r="T404" i="7"/>
  <c r="M404" i="7"/>
  <c r="K404" i="7"/>
  <c r="D404" i="7"/>
  <c r="E404" i="7" s="1"/>
  <c r="I404" i="7" s="1"/>
  <c r="C404" i="7"/>
  <c r="B404" i="7"/>
  <c r="A404" i="7"/>
  <c r="T403" i="7"/>
  <c r="M403" i="7"/>
  <c r="K403" i="7"/>
  <c r="D403" i="7"/>
  <c r="G403" i="7" s="1"/>
  <c r="C403" i="7"/>
  <c r="B403" i="7"/>
  <c r="A403" i="7"/>
  <c r="T402" i="7"/>
  <c r="M402" i="7"/>
  <c r="K402" i="7"/>
  <c r="D402" i="7"/>
  <c r="C402" i="7"/>
  <c r="B402" i="7"/>
  <c r="A402" i="7"/>
  <c r="T401" i="7"/>
  <c r="M401" i="7"/>
  <c r="K401" i="7"/>
  <c r="D401" i="7"/>
  <c r="C401" i="7"/>
  <c r="B401" i="7"/>
  <c r="A401" i="7"/>
  <c r="T400" i="7"/>
  <c r="M400" i="7"/>
  <c r="K400" i="7"/>
  <c r="D400" i="7"/>
  <c r="E400" i="7" s="1"/>
  <c r="I400" i="7" s="1"/>
  <c r="C400" i="7"/>
  <c r="B400" i="7"/>
  <c r="A400" i="7"/>
  <c r="T399" i="7"/>
  <c r="M399" i="7"/>
  <c r="K399" i="7"/>
  <c r="D399" i="7"/>
  <c r="G399" i="7" s="1"/>
  <c r="C399" i="7"/>
  <c r="B399" i="7"/>
  <c r="A399" i="7"/>
  <c r="T398" i="7"/>
  <c r="M398" i="7"/>
  <c r="K398" i="7"/>
  <c r="D398" i="7"/>
  <c r="C398" i="7"/>
  <c r="B398" i="7"/>
  <c r="A398" i="7"/>
  <c r="T397" i="7"/>
  <c r="M397" i="7"/>
  <c r="K397" i="7"/>
  <c r="D397" i="7"/>
  <c r="G397" i="7" s="1"/>
  <c r="C397" i="7"/>
  <c r="B397" i="7"/>
  <c r="A397" i="7"/>
  <c r="T396" i="7"/>
  <c r="M396" i="7"/>
  <c r="K396" i="7"/>
  <c r="D396" i="7"/>
  <c r="E396" i="7" s="1"/>
  <c r="I396" i="7" s="1"/>
  <c r="C396" i="7"/>
  <c r="B396" i="7"/>
  <c r="A396" i="7"/>
  <c r="T395" i="7"/>
  <c r="M395" i="7"/>
  <c r="K395" i="7"/>
  <c r="D395" i="7"/>
  <c r="E395" i="7" s="1"/>
  <c r="I395" i="7" s="1"/>
  <c r="C395" i="7"/>
  <c r="B395" i="7"/>
  <c r="A395" i="7"/>
  <c r="T394" i="7"/>
  <c r="M394" i="7"/>
  <c r="K394" i="7"/>
  <c r="D394" i="7"/>
  <c r="C394" i="7"/>
  <c r="B394" i="7"/>
  <c r="A394" i="7"/>
  <c r="T393" i="7"/>
  <c r="M393" i="7"/>
  <c r="K393" i="7"/>
  <c r="D393" i="7"/>
  <c r="C393" i="7"/>
  <c r="B393" i="7"/>
  <c r="A393" i="7"/>
  <c r="T392" i="7"/>
  <c r="M392" i="7"/>
  <c r="K392" i="7"/>
  <c r="D392" i="7"/>
  <c r="C392" i="7"/>
  <c r="B392" i="7"/>
  <c r="A392" i="7"/>
  <c r="T391" i="7"/>
  <c r="M391" i="7"/>
  <c r="K391" i="7"/>
  <c r="D391" i="7"/>
  <c r="G391" i="7" s="1"/>
  <c r="C391" i="7"/>
  <c r="B391" i="7"/>
  <c r="A391" i="7"/>
  <c r="T390" i="7"/>
  <c r="M390" i="7"/>
  <c r="K390" i="7"/>
  <c r="D390" i="7"/>
  <c r="G390" i="7" s="1"/>
  <c r="C390" i="7"/>
  <c r="B390" i="7"/>
  <c r="A390" i="7"/>
  <c r="T389" i="7"/>
  <c r="M389" i="7"/>
  <c r="K389" i="7"/>
  <c r="D389" i="7"/>
  <c r="G389" i="7" s="1"/>
  <c r="C389" i="7"/>
  <c r="B389" i="7"/>
  <c r="A389" i="7"/>
  <c r="T388" i="7"/>
  <c r="M388" i="7"/>
  <c r="K388" i="7"/>
  <c r="D388" i="7"/>
  <c r="E388" i="7" s="1"/>
  <c r="I388" i="7" s="1"/>
  <c r="C388" i="7"/>
  <c r="B388" i="7"/>
  <c r="A388" i="7"/>
  <c r="T387" i="7"/>
  <c r="M387" i="7"/>
  <c r="K387" i="7"/>
  <c r="D387" i="7"/>
  <c r="C387" i="7"/>
  <c r="B387" i="7"/>
  <c r="A387" i="7"/>
  <c r="T386" i="7"/>
  <c r="M386" i="7"/>
  <c r="K386" i="7"/>
  <c r="D386" i="7"/>
  <c r="C386" i="7"/>
  <c r="B386" i="7"/>
  <c r="A386" i="7"/>
  <c r="T385" i="7"/>
  <c r="M385" i="7"/>
  <c r="K385" i="7"/>
  <c r="D385" i="7"/>
  <c r="G385" i="7" s="1"/>
  <c r="C385" i="7"/>
  <c r="B385" i="7"/>
  <c r="A385" i="7"/>
  <c r="T384" i="7"/>
  <c r="M384" i="7"/>
  <c r="K384" i="7"/>
  <c r="D384" i="7"/>
  <c r="E384" i="7" s="1"/>
  <c r="I384" i="7" s="1"/>
  <c r="C384" i="7"/>
  <c r="B384" i="7"/>
  <c r="A384" i="7"/>
  <c r="T383" i="7"/>
  <c r="M383" i="7"/>
  <c r="K383" i="7"/>
  <c r="D383" i="7"/>
  <c r="G383" i="7" s="1"/>
  <c r="C383" i="7"/>
  <c r="B383" i="7"/>
  <c r="A383" i="7"/>
  <c r="T382" i="7"/>
  <c r="M382" i="7"/>
  <c r="K382" i="7"/>
  <c r="D382" i="7"/>
  <c r="G382" i="7" s="1"/>
  <c r="C382" i="7"/>
  <c r="B382" i="7"/>
  <c r="A382" i="7"/>
  <c r="T381" i="7"/>
  <c r="M381" i="7"/>
  <c r="K381" i="7"/>
  <c r="D381" i="7"/>
  <c r="C381" i="7"/>
  <c r="B381" i="7"/>
  <c r="A381" i="7"/>
  <c r="T380" i="7"/>
  <c r="M380" i="7"/>
  <c r="K380" i="7"/>
  <c r="D380" i="7"/>
  <c r="E380" i="7" s="1"/>
  <c r="I380" i="7" s="1"/>
  <c r="C380" i="7"/>
  <c r="B380" i="7"/>
  <c r="A380" i="7"/>
  <c r="T379" i="7"/>
  <c r="M379" i="7"/>
  <c r="K379" i="7"/>
  <c r="D379" i="7"/>
  <c r="G379" i="7" s="1"/>
  <c r="C379" i="7"/>
  <c r="B379" i="7"/>
  <c r="A379" i="7"/>
  <c r="T378" i="7"/>
  <c r="M378" i="7"/>
  <c r="K378" i="7"/>
  <c r="D378" i="7"/>
  <c r="C378" i="7"/>
  <c r="B378" i="7"/>
  <c r="A378" i="7"/>
  <c r="T377" i="7"/>
  <c r="M377" i="7"/>
  <c r="K377" i="7"/>
  <c r="D377" i="7"/>
  <c r="C377" i="7"/>
  <c r="B377" i="7"/>
  <c r="A377" i="7"/>
  <c r="T376" i="7"/>
  <c r="M376" i="7"/>
  <c r="K376" i="7"/>
  <c r="D376" i="7"/>
  <c r="C376" i="7"/>
  <c r="B376" i="7"/>
  <c r="A376" i="7"/>
  <c r="T375" i="7"/>
  <c r="M375" i="7"/>
  <c r="K375" i="7"/>
  <c r="D375" i="7"/>
  <c r="C375" i="7"/>
  <c r="B375" i="7"/>
  <c r="A375" i="7"/>
  <c r="T374" i="7"/>
  <c r="M374" i="7"/>
  <c r="K374" i="7"/>
  <c r="D374" i="7"/>
  <c r="C374" i="7"/>
  <c r="B374" i="7"/>
  <c r="A374" i="7"/>
  <c r="T373" i="7"/>
  <c r="M373" i="7"/>
  <c r="K373" i="7"/>
  <c r="D373" i="7"/>
  <c r="C373" i="7"/>
  <c r="B373" i="7"/>
  <c r="A373" i="7"/>
  <c r="T372" i="7"/>
  <c r="M372" i="7"/>
  <c r="K372" i="7"/>
  <c r="D372" i="7"/>
  <c r="C372" i="7"/>
  <c r="B372" i="7"/>
  <c r="A372" i="7"/>
  <c r="T371" i="7"/>
  <c r="M371" i="7"/>
  <c r="K371" i="7"/>
  <c r="D371" i="7"/>
  <c r="G371" i="7" s="1"/>
  <c r="C371" i="7"/>
  <c r="B371" i="7"/>
  <c r="A371" i="7"/>
  <c r="T370" i="7"/>
  <c r="M370" i="7"/>
  <c r="K370" i="7"/>
  <c r="D370" i="7"/>
  <c r="G370" i="7" s="1"/>
  <c r="C370" i="7"/>
  <c r="B370" i="7"/>
  <c r="A370" i="7"/>
  <c r="T369" i="7"/>
  <c r="M369" i="7"/>
  <c r="K369" i="7"/>
  <c r="D369" i="7"/>
  <c r="G369" i="7" s="1"/>
  <c r="C369" i="7"/>
  <c r="B369" i="7"/>
  <c r="A369" i="7"/>
  <c r="T368" i="7"/>
  <c r="M368" i="7"/>
  <c r="K368" i="7"/>
  <c r="D368" i="7"/>
  <c r="C368" i="7"/>
  <c r="B368" i="7"/>
  <c r="A368" i="7"/>
  <c r="T367" i="7"/>
  <c r="M367" i="7"/>
  <c r="K367" i="7"/>
  <c r="D367" i="7"/>
  <c r="G367" i="7" s="1"/>
  <c r="C367" i="7"/>
  <c r="B367" i="7"/>
  <c r="A367" i="7"/>
  <c r="T366" i="7"/>
  <c r="M366" i="7"/>
  <c r="K366" i="7"/>
  <c r="D366" i="7"/>
  <c r="G366" i="7" s="1"/>
  <c r="C366" i="7"/>
  <c r="B366" i="7"/>
  <c r="A366" i="7"/>
  <c r="T365" i="7"/>
  <c r="M365" i="7"/>
  <c r="K365" i="7"/>
  <c r="D365" i="7"/>
  <c r="C365" i="7"/>
  <c r="B365" i="7"/>
  <c r="A365" i="7"/>
  <c r="T364" i="7"/>
  <c r="M364" i="7"/>
  <c r="K364" i="7"/>
  <c r="D364" i="7"/>
  <c r="E364" i="7" s="1"/>
  <c r="I364" i="7" s="1"/>
  <c r="C364" i="7"/>
  <c r="B364" i="7"/>
  <c r="A364" i="7"/>
  <c r="T363" i="7"/>
  <c r="M363" i="7"/>
  <c r="K363" i="7"/>
  <c r="D363" i="7"/>
  <c r="G363" i="7" s="1"/>
  <c r="C363" i="7"/>
  <c r="B363" i="7"/>
  <c r="A363" i="7"/>
  <c r="T362" i="7"/>
  <c r="M362" i="7"/>
  <c r="K362" i="7"/>
  <c r="D362" i="7"/>
  <c r="C362" i="7"/>
  <c r="B362" i="7"/>
  <c r="A362" i="7"/>
  <c r="T361" i="7"/>
  <c r="M361" i="7"/>
  <c r="K361" i="7"/>
  <c r="D361" i="7"/>
  <c r="G361" i="7" s="1"/>
  <c r="C361" i="7"/>
  <c r="B361" i="7"/>
  <c r="A361" i="7"/>
  <c r="T360" i="7"/>
  <c r="M360" i="7"/>
  <c r="K360" i="7"/>
  <c r="D360" i="7"/>
  <c r="E360" i="7" s="1"/>
  <c r="I360" i="7" s="1"/>
  <c r="C360" i="7"/>
  <c r="B360" i="7"/>
  <c r="A360" i="7"/>
  <c r="T359" i="7"/>
  <c r="M359" i="7"/>
  <c r="K359" i="7"/>
  <c r="D359" i="7"/>
  <c r="G359" i="7" s="1"/>
  <c r="C359" i="7"/>
  <c r="B359" i="7"/>
  <c r="A359" i="7"/>
  <c r="T358" i="7"/>
  <c r="M358" i="7"/>
  <c r="K358" i="7"/>
  <c r="D358" i="7"/>
  <c r="G358" i="7" s="1"/>
  <c r="C358" i="7"/>
  <c r="B358" i="7"/>
  <c r="A358" i="7"/>
  <c r="T357" i="7"/>
  <c r="M357" i="7"/>
  <c r="K357" i="7"/>
  <c r="D357" i="7"/>
  <c r="G357" i="7" s="1"/>
  <c r="C357" i="7"/>
  <c r="B357" i="7"/>
  <c r="A357" i="7"/>
  <c r="T356" i="7"/>
  <c r="M356" i="7"/>
  <c r="K356" i="7"/>
  <c r="D356" i="7"/>
  <c r="C356" i="7"/>
  <c r="B356" i="7"/>
  <c r="A356" i="7"/>
  <c r="T355" i="7"/>
  <c r="M355" i="7"/>
  <c r="K355" i="7"/>
  <c r="D355" i="7"/>
  <c r="G355" i="7" s="1"/>
  <c r="C355" i="7"/>
  <c r="B355" i="7"/>
  <c r="A355" i="7"/>
  <c r="T354" i="7"/>
  <c r="M354" i="7"/>
  <c r="K354" i="7"/>
  <c r="D354" i="7"/>
  <c r="G354" i="7" s="1"/>
  <c r="C354" i="7"/>
  <c r="B354" i="7"/>
  <c r="A354" i="7"/>
  <c r="T353" i="7"/>
  <c r="M353" i="7"/>
  <c r="K353" i="7"/>
  <c r="D353" i="7"/>
  <c r="C353" i="7"/>
  <c r="B353" i="7"/>
  <c r="A353" i="7"/>
  <c r="T352" i="7"/>
  <c r="M352" i="7"/>
  <c r="K352" i="7"/>
  <c r="D352" i="7"/>
  <c r="E352" i="7" s="1"/>
  <c r="I352" i="7" s="1"/>
  <c r="C352" i="7"/>
  <c r="B352" i="7"/>
  <c r="A352" i="7"/>
  <c r="T351" i="7"/>
  <c r="M351" i="7"/>
  <c r="K351" i="7"/>
  <c r="D351" i="7"/>
  <c r="G351" i="7" s="1"/>
  <c r="C351" i="7"/>
  <c r="B351" i="7"/>
  <c r="A351" i="7"/>
  <c r="T350" i="7"/>
  <c r="M350" i="7"/>
  <c r="K350" i="7"/>
  <c r="D350" i="7"/>
  <c r="G350" i="7" s="1"/>
  <c r="C350" i="7"/>
  <c r="B350" i="7"/>
  <c r="A350" i="7"/>
  <c r="T349" i="7"/>
  <c r="M349" i="7"/>
  <c r="K349" i="7"/>
  <c r="D349" i="7"/>
  <c r="G349" i="7" s="1"/>
  <c r="C349" i="7"/>
  <c r="B349" i="7"/>
  <c r="A349" i="7"/>
  <c r="T348" i="7"/>
  <c r="M348" i="7"/>
  <c r="K348" i="7"/>
  <c r="D348" i="7"/>
  <c r="E348" i="7" s="1"/>
  <c r="I348" i="7" s="1"/>
  <c r="C348" i="7"/>
  <c r="B348" i="7"/>
  <c r="A348" i="7"/>
  <c r="T347" i="7"/>
  <c r="M347" i="7"/>
  <c r="K347" i="7"/>
  <c r="D347" i="7"/>
  <c r="G347" i="7" s="1"/>
  <c r="C347" i="7"/>
  <c r="B347" i="7"/>
  <c r="A347" i="7"/>
  <c r="T346" i="7"/>
  <c r="M346" i="7"/>
  <c r="K346" i="7"/>
  <c r="D346" i="7"/>
  <c r="G346" i="7" s="1"/>
  <c r="C346" i="7"/>
  <c r="B346" i="7"/>
  <c r="A346" i="7"/>
  <c r="T345" i="7"/>
  <c r="M345" i="7"/>
  <c r="K345" i="7"/>
  <c r="D345" i="7"/>
  <c r="G345" i="7" s="1"/>
  <c r="C345" i="7"/>
  <c r="B345" i="7"/>
  <c r="A345" i="7"/>
  <c r="T344" i="7"/>
  <c r="M344" i="7"/>
  <c r="K344" i="7"/>
  <c r="D344" i="7"/>
  <c r="E344" i="7" s="1"/>
  <c r="I344" i="7" s="1"/>
  <c r="C344" i="7"/>
  <c r="B344" i="7"/>
  <c r="A344" i="7"/>
  <c r="T343" i="7"/>
  <c r="M343" i="7"/>
  <c r="K343" i="7"/>
  <c r="D343" i="7"/>
  <c r="G343" i="7" s="1"/>
  <c r="C343" i="7"/>
  <c r="B343" i="7"/>
  <c r="A343" i="7"/>
  <c r="T342" i="7"/>
  <c r="M342" i="7"/>
  <c r="K342" i="7"/>
  <c r="D342" i="7"/>
  <c r="G342" i="7" s="1"/>
  <c r="C342" i="7"/>
  <c r="B342" i="7"/>
  <c r="A342" i="7"/>
  <c r="T341" i="7"/>
  <c r="M341" i="7"/>
  <c r="K341" i="7"/>
  <c r="D341" i="7"/>
  <c r="C341" i="7"/>
  <c r="B341" i="7"/>
  <c r="A341" i="7"/>
  <c r="T340" i="7"/>
  <c r="M340" i="7"/>
  <c r="K340" i="7"/>
  <c r="D340" i="7"/>
  <c r="C340" i="7"/>
  <c r="B340" i="7"/>
  <c r="A340" i="7"/>
  <c r="T339" i="7"/>
  <c r="M339" i="7"/>
  <c r="K339" i="7"/>
  <c r="D339" i="7"/>
  <c r="G339" i="7" s="1"/>
  <c r="C339" i="7"/>
  <c r="B339" i="7"/>
  <c r="A339" i="7"/>
  <c r="T338" i="7"/>
  <c r="M338" i="7"/>
  <c r="K338" i="7"/>
  <c r="D338" i="7"/>
  <c r="G338" i="7" s="1"/>
  <c r="C338" i="7"/>
  <c r="B338" i="7"/>
  <c r="A338" i="7"/>
  <c r="T337" i="7"/>
  <c r="M337" i="7"/>
  <c r="K337" i="7"/>
  <c r="D337" i="7"/>
  <c r="G337" i="7" s="1"/>
  <c r="C337" i="7"/>
  <c r="B337" i="7"/>
  <c r="A337" i="7"/>
  <c r="T336" i="7"/>
  <c r="M336" i="7"/>
  <c r="K336" i="7"/>
  <c r="D336" i="7"/>
  <c r="C336" i="7"/>
  <c r="B336" i="7"/>
  <c r="A336" i="7"/>
  <c r="T335" i="7"/>
  <c r="M335" i="7"/>
  <c r="K335" i="7"/>
  <c r="D335" i="7"/>
  <c r="G335" i="7" s="1"/>
  <c r="C335" i="7"/>
  <c r="B335" i="7"/>
  <c r="A335" i="7"/>
  <c r="T334" i="7"/>
  <c r="M334" i="7"/>
  <c r="K334" i="7"/>
  <c r="D334" i="7"/>
  <c r="G334" i="7" s="1"/>
  <c r="C334" i="7"/>
  <c r="B334" i="7"/>
  <c r="A334" i="7"/>
  <c r="T333" i="7"/>
  <c r="M333" i="7"/>
  <c r="K333" i="7"/>
  <c r="D333" i="7"/>
  <c r="G333" i="7" s="1"/>
  <c r="C333" i="7"/>
  <c r="B333" i="7"/>
  <c r="A333" i="7"/>
  <c r="T332" i="7"/>
  <c r="M332" i="7"/>
  <c r="K332" i="7"/>
  <c r="D332" i="7"/>
  <c r="E332" i="7" s="1"/>
  <c r="I332" i="7" s="1"/>
  <c r="C332" i="7"/>
  <c r="B332" i="7"/>
  <c r="A332" i="7"/>
  <c r="T331" i="7"/>
  <c r="M331" i="7"/>
  <c r="K331" i="7"/>
  <c r="D331" i="7"/>
  <c r="G331" i="7" s="1"/>
  <c r="C331" i="7"/>
  <c r="B331" i="7"/>
  <c r="A331" i="7"/>
  <c r="T330" i="7"/>
  <c r="M330" i="7"/>
  <c r="K330" i="7"/>
  <c r="D330" i="7"/>
  <c r="G330" i="7" s="1"/>
  <c r="C330" i="7"/>
  <c r="B330" i="7"/>
  <c r="A330" i="7"/>
  <c r="T329" i="7"/>
  <c r="M329" i="7"/>
  <c r="K329" i="7"/>
  <c r="D329" i="7"/>
  <c r="G329" i="7" s="1"/>
  <c r="C329" i="7"/>
  <c r="B329" i="7"/>
  <c r="A329" i="7"/>
  <c r="T328" i="7"/>
  <c r="M328" i="7"/>
  <c r="K328" i="7"/>
  <c r="D328" i="7"/>
  <c r="E328" i="7" s="1"/>
  <c r="I328" i="7" s="1"/>
  <c r="C328" i="7"/>
  <c r="B328" i="7"/>
  <c r="A328" i="7"/>
  <c r="T327" i="7"/>
  <c r="M327" i="7"/>
  <c r="K327" i="7"/>
  <c r="D327" i="7"/>
  <c r="G327" i="7" s="1"/>
  <c r="C327" i="7"/>
  <c r="B327" i="7"/>
  <c r="A327" i="7"/>
  <c r="T326" i="7"/>
  <c r="M326" i="7"/>
  <c r="K326" i="7"/>
  <c r="D326" i="7"/>
  <c r="G326" i="7" s="1"/>
  <c r="C326" i="7"/>
  <c r="B326" i="7"/>
  <c r="A326" i="7"/>
  <c r="T325" i="7"/>
  <c r="M325" i="7"/>
  <c r="K325" i="7"/>
  <c r="D325" i="7"/>
  <c r="G325" i="7" s="1"/>
  <c r="C325" i="7"/>
  <c r="B325" i="7"/>
  <c r="A325" i="7"/>
  <c r="T324" i="7"/>
  <c r="M324" i="7"/>
  <c r="K324" i="7"/>
  <c r="D324" i="7"/>
  <c r="E324" i="7" s="1"/>
  <c r="I324" i="7" s="1"/>
  <c r="C324" i="7"/>
  <c r="B324" i="7"/>
  <c r="A324" i="7"/>
  <c r="T323" i="7"/>
  <c r="M323" i="7"/>
  <c r="K323" i="7"/>
  <c r="D323" i="7"/>
  <c r="G323" i="7" s="1"/>
  <c r="C323" i="7"/>
  <c r="B323" i="7"/>
  <c r="A323" i="7"/>
  <c r="T322" i="7"/>
  <c r="M322" i="7"/>
  <c r="K322" i="7"/>
  <c r="D322" i="7"/>
  <c r="C322" i="7"/>
  <c r="B322" i="7"/>
  <c r="A322" i="7"/>
  <c r="T321" i="7"/>
  <c r="M321" i="7"/>
  <c r="K321" i="7"/>
  <c r="D321" i="7"/>
  <c r="C321" i="7"/>
  <c r="B321" i="7"/>
  <c r="A321" i="7"/>
  <c r="T320" i="7"/>
  <c r="M320" i="7"/>
  <c r="K320" i="7"/>
  <c r="D320" i="7"/>
  <c r="E320" i="7" s="1"/>
  <c r="I320" i="7" s="1"/>
  <c r="C320" i="7"/>
  <c r="B320" i="7"/>
  <c r="A320" i="7"/>
  <c r="T319" i="7"/>
  <c r="M319" i="7"/>
  <c r="K319" i="7"/>
  <c r="D319" i="7"/>
  <c r="G319" i="7" s="1"/>
  <c r="C319" i="7"/>
  <c r="B319" i="7"/>
  <c r="A319" i="7"/>
  <c r="T318" i="7"/>
  <c r="M318" i="7"/>
  <c r="K318" i="7"/>
  <c r="D318" i="7"/>
  <c r="G318" i="7" s="1"/>
  <c r="C318" i="7"/>
  <c r="B318" i="7"/>
  <c r="A318" i="7"/>
  <c r="T317" i="7"/>
  <c r="M317" i="7"/>
  <c r="K317" i="7"/>
  <c r="D317" i="7"/>
  <c r="G317" i="7" s="1"/>
  <c r="C317" i="7"/>
  <c r="B317" i="7"/>
  <c r="A317" i="7"/>
  <c r="T316" i="7"/>
  <c r="M316" i="7"/>
  <c r="K316" i="7"/>
  <c r="D316" i="7"/>
  <c r="E316" i="7" s="1"/>
  <c r="I316" i="7" s="1"/>
  <c r="C316" i="7"/>
  <c r="B316" i="7"/>
  <c r="A316" i="7"/>
  <c r="T315" i="7"/>
  <c r="M315" i="7"/>
  <c r="K315" i="7"/>
  <c r="D315" i="7"/>
  <c r="G315" i="7" s="1"/>
  <c r="C315" i="7"/>
  <c r="B315" i="7"/>
  <c r="A315" i="7"/>
  <c r="T314" i="7"/>
  <c r="M314" i="7"/>
  <c r="K314" i="7"/>
  <c r="D314" i="7"/>
  <c r="G314" i="7" s="1"/>
  <c r="C314" i="7"/>
  <c r="B314" i="7"/>
  <c r="A314" i="7"/>
  <c r="T313" i="7"/>
  <c r="M313" i="7"/>
  <c r="K313" i="7"/>
  <c r="D313" i="7"/>
  <c r="G313" i="7" s="1"/>
  <c r="C313" i="7"/>
  <c r="B313" i="7"/>
  <c r="A313" i="7"/>
  <c r="T312" i="7"/>
  <c r="M312" i="7"/>
  <c r="K312" i="7"/>
  <c r="D312" i="7"/>
  <c r="E312" i="7" s="1"/>
  <c r="I312" i="7" s="1"/>
  <c r="C312" i="7"/>
  <c r="B312" i="7"/>
  <c r="A312" i="7"/>
  <c r="T311" i="7"/>
  <c r="M311" i="7"/>
  <c r="K311" i="7"/>
  <c r="D311" i="7"/>
  <c r="G311" i="7" s="1"/>
  <c r="C311" i="7"/>
  <c r="B311" i="7"/>
  <c r="A311" i="7"/>
  <c r="T310" i="7"/>
  <c r="M310" i="7"/>
  <c r="K310" i="7"/>
  <c r="D310" i="7"/>
  <c r="G310" i="7" s="1"/>
  <c r="C310" i="7"/>
  <c r="B310" i="7"/>
  <c r="A310" i="7"/>
  <c r="T309" i="7"/>
  <c r="M309" i="7"/>
  <c r="K309" i="7"/>
  <c r="D309" i="7"/>
  <c r="G309" i="7" s="1"/>
  <c r="C309" i="7"/>
  <c r="B309" i="7"/>
  <c r="A309" i="7"/>
  <c r="T308" i="7"/>
  <c r="M308" i="7"/>
  <c r="K308" i="7"/>
  <c r="D308" i="7"/>
  <c r="E308" i="7" s="1"/>
  <c r="I308" i="7" s="1"/>
  <c r="C308" i="7"/>
  <c r="B308" i="7"/>
  <c r="A308" i="7"/>
  <c r="T307" i="7"/>
  <c r="M307" i="7"/>
  <c r="K307" i="7"/>
  <c r="D307" i="7"/>
  <c r="C307" i="7"/>
  <c r="B307" i="7"/>
  <c r="A307" i="7"/>
  <c r="T306" i="7"/>
  <c r="M306" i="7"/>
  <c r="K306" i="7"/>
  <c r="D306" i="7"/>
  <c r="E306" i="7" s="1"/>
  <c r="I306" i="7" s="1"/>
  <c r="C306" i="7"/>
  <c r="B306" i="7"/>
  <c r="A306" i="7"/>
  <c r="T305" i="7"/>
  <c r="M305" i="7"/>
  <c r="K305" i="7"/>
  <c r="D305" i="7"/>
  <c r="E305" i="7" s="1"/>
  <c r="I305" i="7" s="1"/>
  <c r="C305" i="7"/>
  <c r="B305" i="7"/>
  <c r="A305" i="7"/>
  <c r="T304" i="7"/>
  <c r="M304" i="7"/>
  <c r="K304" i="7"/>
  <c r="D304" i="7"/>
  <c r="C304" i="7"/>
  <c r="B304" i="7"/>
  <c r="A304" i="7"/>
  <c r="T303" i="7"/>
  <c r="M303" i="7"/>
  <c r="K303" i="7"/>
  <c r="D303" i="7"/>
  <c r="G303" i="7" s="1"/>
  <c r="C303" i="7"/>
  <c r="B303" i="7"/>
  <c r="A303" i="7"/>
  <c r="T302" i="7"/>
  <c r="M302" i="7"/>
  <c r="K302" i="7"/>
  <c r="D302" i="7"/>
  <c r="C302" i="7"/>
  <c r="B302" i="7"/>
  <c r="A302" i="7"/>
  <c r="T301" i="7"/>
  <c r="M301" i="7"/>
  <c r="K301" i="7"/>
  <c r="D301" i="7"/>
  <c r="C301" i="7"/>
  <c r="B301" i="7"/>
  <c r="A301" i="7"/>
  <c r="T300" i="7"/>
  <c r="M300" i="7"/>
  <c r="K300" i="7"/>
  <c r="D300" i="7"/>
  <c r="E300" i="7" s="1"/>
  <c r="I300" i="7" s="1"/>
  <c r="C300" i="7"/>
  <c r="B300" i="7"/>
  <c r="A300" i="7"/>
  <c r="T299" i="7"/>
  <c r="M299" i="7"/>
  <c r="K299" i="7"/>
  <c r="D299" i="7"/>
  <c r="E299" i="7" s="1"/>
  <c r="I299" i="7" s="1"/>
  <c r="C299" i="7"/>
  <c r="B299" i="7"/>
  <c r="A299" i="7"/>
  <c r="T298" i="7"/>
  <c r="M298" i="7"/>
  <c r="K298" i="7"/>
  <c r="D298" i="7"/>
  <c r="G298" i="7" s="1"/>
  <c r="C298" i="7"/>
  <c r="B298" i="7"/>
  <c r="A298" i="7"/>
  <c r="T297" i="7"/>
  <c r="M297" i="7"/>
  <c r="K297" i="7"/>
  <c r="D297" i="7"/>
  <c r="C297" i="7"/>
  <c r="B297" i="7"/>
  <c r="A297" i="7"/>
  <c r="T296" i="7"/>
  <c r="M296" i="7"/>
  <c r="K296" i="7"/>
  <c r="D296" i="7"/>
  <c r="C296" i="7"/>
  <c r="B296" i="7"/>
  <c r="A296" i="7"/>
  <c r="T295" i="7"/>
  <c r="M295" i="7"/>
  <c r="K295" i="7"/>
  <c r="D295" i="7"/>
  <c r="C295" i="7"/>
  <c r="B295" i="7"/>
  <c r="A295" i="7"/>
  <c r="T294" i="7"/>
  <c r="M294" i="7"/>
  <c r="K294" i="7"/>
  <c r="D294" i="7"/>
  <c r="C294" i="7"/>
  <c r="B294" i="7"/>
  <c r="A294" i="7"/>
  <c r="T293" i="7"/>
  <c r="M293" i="7"/>
  <c r="K293" i="7"/>
  <c r="D293" i="7"/>
  <c r="C293" i="7"/>
  <c r="B293" i="7"/>
  <c r="A293" i="7"/>
  <c r="T292" i="7"/>
  <c r="M292" i="7"/>
  <c r="K292" i="7"/>
  <c r="D292" i="7"/>
  <c r="E292" i="7" s="1"/>
  <c r="I292" i="7" s="1"/>
  <c r="C292" i="7"/>
  <c r="B292" i="7"/>
  <c r="A292" i="7"/>
  <c r="T291" i="7"/>
  <c r="M291" i="7"/>
  <c r="K291" i="7"/>
  <c r="D291" i="7"/>
  <c r="E291" i="7" s="1"/>
  <c r="I291" i="7" s="1"/>
  <c r="C291" i="7"/>
  <c r="B291" i="7"/>
  <c r="A291" i="7"/>
  <c r="T290" i="7"/>
  <c r="M290" i="7"/>
  <c r="K290" i="7"/>
  <c r="D290" i="7"/>
  <c r="G290" i="7" s="1"/>
  <c r="C290" i="7"/>
  <c r="B290" i="7"/>
  <c r="A290" i="7"/>
  <c r="T289" i="7"/>
  <c r="M289" i="7"/>
  <c r="K289" i="7"/>
  <c r="D289" i="7"/>
  <c r="C289" i="7"/>
  <c r="B289" i="7"/>
  <c r="A289" i="7"/>
  <c r="T288" i="7"/>
  <c r="M288" i="7"/>
  <c r="K288" i="7"/>
  <c r="D288" i="7"/>
  <c r="E288" i="7" s="1"/>
  <c r="I288" i="7" s="1"/>
  <c r="C288" i="7"/>
  <c r="B288" i="7"/>
  <c r="A288" i="7"/>
  <c r="T287" i="7"/>
  <c r="M287" i="7"/>
  <c r="K287" i="7"/>
  <c r="D287" i="7"/>
  <c r="E287" i="7" s="1"/>
  <c r="I287" i="7" s="1"/>
  <c r="C287" i="7"/>
  <c r="B287" i="7"/>
  <c r="A287" i="7"/>
  <c r="T286" i="7"/>
  <c r="M286" i="7"/>
  <c r="K286" i="7"/>
  <c r="D286" i="7"/>
  <c r="G286" i="7" s="1"/>
  <c r="C286" i="7"/>
  <c r="B286" i="7"/>
  <c r="A286" i="7"/>
  <c r="T285" i="7"/>
  <c r="M285" i="7"/>
  <c r="K285" i="7"/>
  <c r="D285" i="7"/>
  <c r="C285" i="7"/>
  <c r="B285" i="7"/>
  <c r="A285" i="7"/>
  <c r="T284" i="7"/>
  <c r="M284" i="7"/>
  <c r="K284" i="7"/>
  <c r="D284" i="7"/>
  <c r="C284" i="7"/>
  <c r="B284" i="7"/>
  <c r="A284" i="7"/>
  <c r="T283" i="7"/>
  <c r="M283" i="7"/>
  <c r="K283" i="7"/>
  <c r="D283" i="7"/>
  <c r="C283" i="7"/>
  <c r="B283" i="7"/>
  <c r="A283" i="7"/>
  <c r="T282" i="7"/>
  <c r="M282" i="7"/>
  <c r="K282" i="7"/>
  <c r="D282" i="7"/>
  <c r="C282" i="7"/>
  <c r="B282" i="7"/>
  <c r="A282" i="7"/>
  <c r="T281" i="7"/>
  <c r="M281" i="7"/>
  <c r="K281" i="7"/>
  <c r="D281" i="7"/>
  <c r="C281" i="7"/>
  <c r="B281" i="7"/>
  <c r="A281" i="7"/>
  <c r="T280" i="7"/>
  <c r="M280" i="7"/>
  <c r="K280" i="7"/>
  <c r="D280" i="7"/>
  <c r="C280" i="7"/>
  <c r="B280" i="7"/>
  <c r="A280" i="7"/>
  <c r="T279" i="7"/>
  <c r="M279" i="7"/>
  <c r="K279" i="7"/>
  <c r="D279" i="7"/>
  <c r="C279" i="7"/>
  <c r="B279" i="7"/>
  <c r="A279" i="7"/>
  <c r="T278" i="7"/>
  <c r="M278" i="7"/>
  <c r="K278" i="7"/>
  <c r="D278" i="7"/>
  <c r="C278" i="7"/>
  <c r="B278" i="7"/>
  <c r="A278" i="7"/>
  <c r="T277" i="7"/>
  <c r="M277" i="7"/>
  <c r="K277" i="7"/>
  <c r="D277" i="7"/>
  <c r="C277" i="7"/>
  <c r="B277" i="7"/>
  <c r="A277" i="7"/>
  <c r="T276" i="7"/>
  <c r="M276" i="7"/>
  <c r="K276" i="7"/>
  <c r="D276" i="7"/>
  <c r="E276" i="7" s="1"/>
  <c r="I276" i="7" s="1"/>
  <c r="C276" i="7"/>
  <c r="B276" i="7"/>
  <c r="A276" i="7"/>
  <c r="T275" i="7"/>
  <c r="M275" i="7"/>
  <c r="K275" i="7"/>
  <c r="D275" i="7"/>
  <c r="E275" i="7" s="1"/>
  <c r="I275" i="7" s="1"/>
  <c r="C275" i="7"/>
  <c r="B275" i="7"/>
  <c r="A275" i="7"/>
  <c r="T274" i="7"/>
  <c r="M274" i="7"/>
  <c r="K274" i="7"/>
  <c r="D274" i="7"/>
  <c r="G274" i="7" s="1"/>
  <c r="C274" i="7"/>
  <c r="B274" i="7"/>
  <c r="A274" i="7"/>
  <c r="T273" i="7"/>
  <c r="M273" i="7"/>
  <c r="K273" i="7"/>
  <c r="D273" i="7"/>
  <c r="C273" i="7"/>
  <c r="B273" i="7"/>
  <c r="A273" i="7"/>
  <c r="T272" i="7"/>
  <c r="M272" i="7"/>
  <c r="K272" i="7"/>
  <c r="D272" i="7"/>
  <c r="E272" i="7" s="1"/>
  <c r="I272" i="7" s="1"/>
  <c r="C272" i="7"/>
  <c r="B272" i="7"/>
  <c r="A272" i="7"/>
  <c r="T271" i="7"/>
  <c r="M271" i="7"/>
  <c r="K271" i="7"/>
  <c r="D271" i="7"/>
  <c r="E271" i="7" s="1"/>
  <c r="I271" i="7" s="1"/>
  <c r="C271" i="7"/>
  <c r="B271" i="7"/>
  <c r="A271" i="7"/>
  <c r="T270" i="7"/>
  <c r="M270" i="7"/>
  <c r="K270" i="7"/>
  <c r="D270" i="7"/>
  <c r="G270" i="7" s="1"/>
  <c r="C270" i="7"/>
  <c r="B270" i="7"/>
  <c r="A270" i="7"/>
  <c r="T269" i="7"/>
  <c r="M269" i="7"/>
  <c r="K269" i="7"/>
  <c r="D269" i="7"/>
  <c r="C269" i="7"/>
  <c r="B269" i="7"/>
  <c r="A269" i="7"/>
  <c r="T268" i="7"/>
  <c r="M268" i="7"/>
  <c r="K268" i="7"/>
  <c r="D268" i="7"/>
  <c r="E268" i="7" s="1"/>
  <c r="I268" i="7" s="1"/>
  <c r="C268" i="7"/>
  <c r="B268" i="7"/>
  <c r="A268" i="7"/>
  <c r="T267" i="7"/>
  <c r="M267" i="7"/>
  <c r="K267" i="7"/>
  <c r="D267" i="7"/>
  <c r="E267" i="7" s="1"/>
  <c r="I267" i="7" s="1"/>
  <c r="C267" i="7"/>
  <c r="B267" i="7"/>
  <c r="A267" i="7"/>
  <c r="T266" i="7"/>
  <c r="M266" i="7"/>
  <c r="K266" i="7"/>
  <c r="D266" i="7"/>
  <c r="G266" i="7" s="1"/>
  <c r="C266" i="7"/>
  <c r="B266" i="7"/>
  <c r="A266" i="7"/>
  <c r="T265" i="7"/>
  <c r="M265" i="7"/>
  <c r="K265" i="7"/>
  <c r="D265" i="7"/>
  <c r="C265" i="7"/>
  <c r="B265" i="7"/>
  <c r="A265" i="7"/>
  <c r="T264" i="7"/>
  <c r="M264" i="7"/>
  <c r="K264" i="7"/>
  <c r="D264" i="7"/>
  <c r="C264" i="7"/>
  <c r="B264" i="7"/>
  <c r="A264" i="7"/>
  <c r="T263" i="7"/>
  <c r="M263" i="7"/>
  <c r="K263" i="7"/>
  <c r="D263" i="7"/>
  <c r="C263" i="7"/>
  <c r="B263" i="7"/>
  <c r="A263" i="7"/>
  <c r="T262" i="7"/>
  <c r="M262" i="7"/>
  <c r="K262" i="7"/>
  <c r="D262" i="7"/>
  <c r="C262" i="7"/>
  <c r="B262" i="7"/>
  <c r="A262" i="7"/>
  <c r="T261" i="7"/>
  <c r="M261" i="7"/>
  <c r="K261" i="7"/>
  <c r="D261" i="7"/>
  <c r="C261" i="7"/>
  <c r="B261" i="7"/>
  <c r="A261" i="7"/>
  <c r="T260" i="7"/>
  <c r="M260" i="7"/>
  <c r="K260" i="7"/>
  <c r="D260" i="7"/>
  <c r="E260" i="7" s="1"/>
  <c r="I260" i="7" s="1"/>
  <c r="C260" i="7"/>
  <c r="B260" i="7"/>
  <c r="A260" i="7"/>
  <c r="T259" i="7"/>
  <c r="M259" i="7"/>
  <c r="K259" i="7"/>
  <c r="D259" i="7"/>
  <c r="E259" i="7" s="1"/>
  <c r="I259" i="7" s="1"/>
  <c r="C259" i="7"/>
  <c r="B259" i="7"/>
  <c r="A259" i="7"/>
  <c r="T258" i="7"/>
  <c r="M258" i="7"/>
  <c r="K258" i="7"/>
  <c r="D258" i="7"/>
  <c r="G258" i="7" s="1"/>
  <c r="C258" i="7"/>
  <c r="B258" i="7"/>
  <c r="A258" i="7"/>
  <c r="T257" i="7"/>
  <c r="M257" i="7"/>
  <c r="K257" i="7"/>
  <c r="D257" i="7"/>
  <c r="C257" i="7"/>
  <c r="B257" i="7"/>
  <c r="A257" i="7"/>
  <c r="T256" i="7"/>
  <c r="M256" i="7"/>
  <c r="K256" i="7"/>
  <c r="D256" i="7"/>
  <c r="E256" i="7" s="1"/>
  <c r="I256" i="7" s="1"/>
  <c r="C256" i="7"/>
  <c r="B256" i="7"/>
  <c r="A256" i="7"/>
  <c r="T255" i="7"/>
  <c r="M255" i="7"/>
  <c r="K255" i="7"/>
  <c r="D255" i="7"/>
  <c r="E255" i="7" s="1"/>
  <c r="I255" i="7" s="1"/>
  <c r="C255" i="7"/>
  <c r="B255" i="7"/>
  <c r="A255" i="7"/>
  <c r="T254" i="7"/>
  <c r="M254" i="7"/>
  <c r="K254" i="7"/>
  <c r="D254" i="7"/>
  <c r="G254" i="7" s="1"/>
  <c r="C254" i="7"/>
  <c r="B254" i="7"/>
  <c r="A254" i="7"/>
  <c r="T253" i="7"/>
  <c r="M253" i="7"/>
  <c r="K253" i="7"/>
  <c r="D253" i="7"/>
  <c r="C253" i="7"/>
  <c r="B253" i="7"/>
  <c r="A253" i="7"/>
  <c r="T252" i="7"/>
  <c r="M252" i="7"/>
  <c r="K252" i="7"/>
  <c r="D252" i="7"/>
  <c r="E252" i="7" s="1"/>
  <c r="I252" i="7" s="1"/>
  <c r="C252" i="7"/>
  <c r="B252" i="7"/>
  <c r="A252" i="7"/>
  <c r="T251" i="7"/>
  <c r="M251" i="7"/>
  <c r="K251" i="7"/>
  <c r="D251" i="7"/>
  <c r="E251" i="7" s="1"/>
  <c r="I251" i="7" s="1"/>
  <c r="C251" i="7"/>
  <c r="B251" i="7"/>
  <c r="A251" i="7"/>
  <c r="T250" i="7"/>
  <c r="M250" i="7"/>
  <c r="K250" i="7"/>
  <c r="D250" i="7"/>
  <c r="G250" i="7" s="1"/>
  <c r="C250" i="7"/>
  <c r="B250" i="7"/>
  <c r="A250" i="7"/>
  <c r="T249" i="7"/>
  <c r="M249" i="7"/>
  <c r="K249" i="7"/>
  <c r="D249" i="7"/>
  <c r="C249" i="7"/>
  <c r="B249" i="7"/>
  <c r="A249" i="7"/>
  <c r="T248" i="7"/>
  <c r="M248" i="7"/>
  <c r="K248" i="7"/>
  <c r="D248" i="7"/>
  <c r="C248" i="7"/>
  <c r="B248" i="7"/>
  <c r="A248" i="7"/>
  <c r="T247" i="7"/>
  <c r="M247" i="7"/>
  <c r="K247" i="7"/>
  <c r="D247" i="7"/>
  <c r="C247" i="7"/>
  <c r="B247" i="7"/>
  <c r="A247" i="7"/>
  <c r="T246" i="7"/>
  <c r="M246" i="7"/>
  <c r="K246" i="7"/>
  <c r="D246" i="7"/>
  <c r="C246" i="7"/>
  <c r="B246" i="7"/>
  <c r="A246" i="7"/>
  <c r="T245" i="7"/>
  <c r="M245" i="7"/>
  <c r="K245" i="7"/>
  <c r="D245" i="7"/>
  <c r="C245" i="7"/>
  <c r="B245" i="7"/>
  <c r="A245" i="7"/>
  <c r="T244" i="7"/>
  <c r="M244" i="7"/>
  <c r="K244" i="7"/>
  <c r="D244" i="7"/>
  <c r="E244" i="7" s="1"/>
  <c r="I244" i="7" s="1"/>
  <c r="C244" i="7"/>
  <c r="B244" i="7"/>
  <c r="A244" i="7"/>
  <c r="T243" i="7"/>
  <c r="M243" i="7"/>
  <c r="K243" i="7"/>
  <c r="D243" i="7"/>
  <c r="E243" i="7" s="1"/>
  <c r="I243" i="7" s="1"/>
  <c r="C243" i="7"/>
  <c r="B243" i="7"/>
  <c r="A243" i="7"/>
  <c r="T242" i="7"/>
  <c r="M242" i="7"/>
  <c r="K242" i="7"/>
  <c r="D242" i="7"/>
  <c r="G242" i="7" s="1"/>
  <c r="C242" i="7"/>
  <c r="B242" i="7"/>
  <c r="A242" i="7"/>
  <c r="T241" i="7"/>
  <c r="M241" i="7"/>
  <c r="K241" i="7"/>
  <c r="D241" i="7"/>
  <c r="C241" i="7"/>
  <c r="B241" i="7"/>
  <c r="A241" i="7"/>
  <c r="T240" i="7"/>
  <c r="M240" i="7"/>
  <c r="K240" i="7"/>
  <c r="D240" i="7"/>
  <c r="E240" i="7" s="1"/>
  <c r="I240" i="7" s="1"/>
  <c r="C240" i="7"/>
  <c r="B240" i="7"/>
  <c r="A240" i="7"/>
  <c r="T239" i="7"/>
  <c r="M239" i="7"/>
  <c r="K239" i="7"/>
  <c r="D239" i="7"/>
  <c r="E239" i="7" s="1"/>
  <c r="I239" i="7" s="1"/>
  <c r="C239" i="7"/>
  <c r="B239" i="7"/>
  <c r="A239" i="7"/>
  <c r="T238" i="7"/>
  <c r="M238" i="7"/>
  <c r="K238" i="7"/>
  <c r="D238" i="7"/>
  <c r="G238" i="7" s="1"/>
  <c r="C238" i="7"/>
  <c r="B238" i="7"/>
  <c r="A238" i="7"/>
  <c r="T237" i="7"/>
  <c r="M237" i="7"/>
  <c r="K237" i="7"/>
  <c r="D237" i="7"/>
  <c r="C237" i="7"/>
  <c r="B237" i="7"/>
  <c r="A237" i="7"/>
  <c r="T236" i="7"/>
  <c r="M236" i="7"/>
  <c r="K236" i="7"/>
  <c r="D236" i="7"/>
  <c r="C236" i="7"/>
  <c r="B236" i="7"/>
  <c r="A236" i="7"/>
  <c r="T235" i="7"/>
  <c r="M235" i="7"/>
  <c r="K235" i="7"/>
  <c r="D235" i="7"/>
  <c r="C235" i="7"/>
  <c r="B235" i="7"/>
  <c r="A235" i="7"/>
  <c r="T234" i="7"/>
  <c r="M234" i="7"/>
  <c r="K234" i="7"/>
  <c r="D234" i="7"/>
  <c r="C234" i="7"/>
  <c r="B234" i="7"/>
  <c r="A234" i="7"/>
  <c r="T233" i="7"/>
  <c r="M233" i="7"/>
  <c r="K233" i="7"/>
  <c r="D233" i="7"/>
  <c r="C233" i="7"/>
  <c r="B233" i="7"/>
  <c r="A233" i="7"/>
  <c r="T232" i="7"/>
  <c r="M232" i="7"/>
  <c r="K232" i="7"/>
  <c r="D232" i="7"/>
  <c r="C232" i="7"/>
  <c r="B232" i="7"/>
  <c r="A232" i="7"/>
  <c r="T231" i="7"/>
  <c r="M231" i="7"/>
  <c r="K231" i="7"/>
  <c r="D231" i="7"/>
  <c r="C231" i="7"/>
  <c r="B231" i="7"/>
  <c r="A231" i="7"/>
  <c r="T230" i="7"/>
  <c r="M230" i="7"/>
  <c r="K230" i="7"/>
  <c r="D230" i="7"/>
  <c r="C230" i="7"/>
  <c r="B230" i="7"/>
  <c r="A230" i="7"/>
  <c r="T229" i="7"/>
  <c r="M229" i="7"/>
  <c r="K229" i="7"/>
  <c r="D229" i="7"/>
  <c r="C229" i="7"/>
  <c r="B229" i="7"/>
  <c r="A229" i="7"/>
  <c r="T228" i="7"/>
  <c r="M228" i="7"/>
  <c r="K228" i="7"/>
  <c r="D228" i="7"/>
  <c r="E228" i="7" s="1"/>
  <c r="I228" i="7" s="1"/>
  <c r="C228" i="7"/>
  <c r="B228" i="7"/>
  <c r="A228" i="7"/>
  <c r="T227" i="7"/>
  <c r="M227" i="7"/>
  <c r="K227" i="7"/>
  <c r="D227" i="7"/>
  <c r="E227" i="7" s="1"/>
  <c r="I227" i="7" s="1"/>
  <c r="C227" i="7"/>
  <c r="B227" i="7"/>
  <c r="A227" i="7"/>
  <c r="T226" i="7"/>
  <c r="M226" i="7"/>
  <c r="K226" i="7"/>
  <c r="D226" i="7"/>
  <c r="G226" i="7" s="1"/>
  <c r="C226" i="7"/>
  <c r="B226" i="7"/>
  <c r="A226" i="7"/>
  <c r="T225" i="7"/>
  <c r="M225" i="7"/>
  <c r="K225" i="7"/>
  <c r="D225" i="7"/>
  <c r="C225" i="7"/>
  <c r="B225" i="7"/>
  <c r="A225" i="7"/>
  <c r="T224" i="7"/>
  <c r="M224" i="7"/>
  <c r="K224" i="7"/>
  <c r="D224" i="7"/>
  <c r="E224" i="7" s="1"/>
  <c r="I224" i="7" s="1"/>
  <c r="C224" i="7"/>
  <c r="B224" i="7"/>
  <c r="A224" i="7"/>
  <c r="T223" i="7"/>
  <c r="M223" i="7"/>
  <c r="K223" i="7"/>
  <c r="D223" i="7"/>
  <c r="E223" i="7" s="1"/>
  <c r="I223" i="7" s="1"/>
  <c r="C223" i="7"/>
  <c r="B223" i="7"/>
  <c r="A223" i="7"/>
  <c r="T222" i="7"/>
  <c r="M222" i="7"/>
  <c r="K222" i="7"/>
  <c r="D222" i="7"/>
  <c r="G222" i="7" s="1"/>
  <c r="C222" i="7"/>
  <c r="B222" i="7"/>
  <c r="A222" i="7"/>
  <c r="T221" i="7"/>
  <c r="M221" i="7"/>
  <c r="K221" i="7"/>
  <c r="D221" i="7"/>
  <c r="C221" i="7"/>
  <c r="B221" i="7"/>
  <c r="A221" i="7"/>
  <c r="T220" i="7"/>
  <c r="M220" i="7"/>
  <c r="K220" i="7"/>
  <c r="D220" i="7"/>
  <c r="E220" i="7" s="1"/>
  <c r="I220" i="7" s="1"/>
  <c r="C220" i="7"/>
  <c r="B220" i="7"/>
  <c r="A220" i="7"/>
  <c r="T219" i="7"/>
  <c r="M219" i="7"/>
  <c r="K219" i="7"/>
  <c r="D219" i="7"/>
  <c r="E219" i="7" s="1"/>
  <c r="I219" i="7" s="1"/>
  <c r="C219" i="7"/>
  <c r="B219" i="7"/>
  <c r="A219" i="7"/>
  <c r="T218" i="7"/>
  <c r="M218" i="7"/>
  <c r="K218" i="7"/>
  <c r="D218" i="7"/>
  <c r="G218" i="7" s="1"/>
  <c r="C218" i="7"/>
  <c r="B218" i="7"/>
  <c r="A218" i="7"/>
  <c r="T217" i="7"/>
  <c r="M217" i="7"/>
  <c r="K217" i="7"/>
  <c r="D217" i="7"/>
  <c r="C217" i="7"/>
  <c r="B217" i="7"/>
  <c r="A217" i="7"/>
  <c r="T216" i="7"/>
  <c r="M216" i="7"/>
  <c r="K216" i="7"/>
  <c r="D216" i="7"/>
  <c r="C216" i="7"/>
  <c r="B216" i="7"/>
  <c r="A216" i="7"/>
  <c r="T215" i="7"/>
  <c r="M215" i="7"/>
  <c r="K215" i="7"/>
  <c r="D215" i="7"/>
  <c r="C215" i="7"/>
  <c r="B215" i="7"/>
  <c r="A215" i="7"/>
  <c r="T214" i="7"/>
  <c r="M214" i="7"/>
  <c r="K214" i="7"/>
  <c r="D214" i="7"/>
  <c r="C214" i="7"/>
  <c r="B214" i="7"/>
  <c r="A214" i="7"/>
  <c r="T213" i="7"/>
  <c r="M213" i="7"/>
  <c r="K213" i="7"/>
  <c r="D213" i="7"/>
  <c r="C213" i="7"/>
  <c r="B213" i="7"/>
  <c r="A213" i="7"/>
  <c r="T212" i="7"/>
  <c r="M212" i="7"/>
  <c r="K212" i="7"/>
  <c r="D212" i="7"/>
  <c r="E212" i="7" s="1"/>
  <c r="I212" i="7" s="1"/>
  <c r="C212" i="7"/>
  <c r="B212" i="7"/>
  <c r="A212" i="7"/>
  <c r="T211" i="7"/>
  <c r="M211" i="7"/>
  <c r="K211" i="7"/>
  <c r="D211" i="7"/>
  <c r="E211" i="7" s="1"/>
  <c r="I211" i="7" s="1"/>
  <c r="C211" i="7"/>
  <c r="B211" i="7"/>
  <c r="A211" i="7"/>
  <c r="T210" i="7"/>
  <c r="M210" i="7"/>
  <c r="K210" i="7"/>
  <c r="D210" i="7"/>
  <c r="G210" i="7" s="1"/>
  <c r="C210" i="7"/>
  <c r="B210" i="7"/>
  <c r="A210" i="7"/>
  <c r="T209" i="7"/>
  <c r="M209" i="7"/>
  <c r="K209" i="7"/>
  <c r="D209" i="7"/>
  <c r="C209" i="7"/>
  <c r="B209" i="7"/>
  <c r="A209" i="7"/>
  <c r="T208" i="7"/>
  <c r="M208" i="7"/>
  <c r="K208" i="7"/>
  <c r="D208" i="7"/>
  <c r="C208" i="7"/>
  <c r="B208" i="7"/>
  <c r="A208" i="7"/>
  <c r="T207" i="7"/>
  <c r="M207" i="7"/>
  <c r="K207" i="7"/>
  <c r="D207" i="7"/>
  <c r="C207" i="7"/>
  <c r="B207" i="7"/>
  <c r="A207" i="7"/>
  <c r="T206" i="7"/>
  <c r="M206" i="7"/>
  <c r="K206" i="7"/>
  <c r="D206" i="7"/>
  <c r="C206" i="7"/>
  <c r="B206" i="7"/>
  <c r="A206" i="7"/>
  <c r="T205" i="7"/>
  <c r="M205" i="7"/>
  <c r="K205" i="7"/>
  <c r="D205" i="7"/>
  <c r="C205" i="7"/>
  <c r="B205" i="7"/>
  <c r="A205" i="7"/>
  <c r="T204" i="7"/>
  <c r="M204" i="7"/>
  <c r="K204" i="7"/>
  <c r="D204" i="7"/>
  <c r="E204" i="7" s="1"/>
  <c r="I204" i="7" s="1"/>
  <c r="C204" i="7"/>
  <c r="B204" i="7"/>
  <c r="A204" i="7"/>
  <c r="T203" i="7"/>
  <c r="M203" i="7"/>
  <c r="K203" i="7"/>
  <c r="D203" i="7"/>
  <c r="E203" i="7" s="1"/>
  <c r="I203" i="7" s="1"/>
  <c r="C203" i="7"/>
  <c r="B203" i="7"/>
  <c r="A203" i="7"/>
  <c r="T202" i="7"/>
  <c r="M202" i="7"/>
  <c r="K202" i="7"/>
  <c r="D202" i="7"/>
  <c r="G202" i="7" s="1"/>
  <c r="C202" i="7"/>
  <c r="B202" i="7"/>
  <c r="A202" i="7"/>
  <c r="T201" i="7"/>
  <c r="M201" i="7"/>
  <c r="K201" i="7"/>
  <c r="D201" i="7"/>
  <c r="C201" i="7"/>
  <c r="B201" i="7"/>
  <c r="A201" i="7"/>
  <c r="T200" i="7"/>
  <c r="M200" i="7"/>
  <c r="K200" i="7"/>
  <c r="D200" i="7"/>
  <c r="C200" i="7"/>
  <c r="B200" i="7"/>
  <c r="A200" i="7"/>
  <c r="T199" i="7"/>
  <c r="M199" i="7"/>
  <c r="K199" i="7"/>
  <c r="D199" i="7"/>
  <c r="C199" i="7"/>
  <c r="B199" i="7"/>
  <c r="A199" i="7"/>
  <c r="T198" i="7"/>
  <c r="M198" i="7"/>
  <c r="K198" i="7"/>
  <c r="D198" i="7"/>
  <c r="C198" i="7"/>
  <c r="B198" i="7"/>
  <c r="A198" i="7"/>
  <c r="T197" i="7"/>
  <c r="M197" i="7"/>
  <c r="K197" i="7"/>
  <c r="D197" i="7"/>
  <c r="C197" i="7"/>
  <c r="B197" i="7"/>
  <c r="A197" i="7"/>
  <c r="T196" i="7"/>
  <c r="M196" i="7"/>
  <c r="K196" i="7"/>
  <c r="D196" i="7"/>
  <c r="E196" i="7" s="1"/>
  <c r="I196" i="7" s="1"/>
  <c r="C196" i="7"/>
  <c r="B196" i="7"/>
  <c r="A196" i="7"/>
  <c r="T195" i="7"/>
  <c r="M195" i="7"/>
  <c r="K195" i="7"/>
  <c r="D195" i="7"/>
  <c r="E195" i="7" s="1"/>
  <c r="I195" i="7" s="1"/>
  <c r="C195" i="7"/>
  <c r="B195" i="7"/>
  <c r="A195" i="7"/>
  <c r="T194" i="7"/>
  <c r="M194" i="7"/>
  <c r="K194" i="7"/>
  <c r="D194" i="7"/>
  <c r="G194" i="7" s="1"/>
  <c r="C194" i="7"/>
  <c r="B194" i="7"/>
  <c r="A194" i="7"/>
  <c r="T193" i="7"/>
  <c r="M193" i="7"/>
  <c r="K193" i="7"/>
  <c r="D193" i="7"/>
  <c r="C193" i="7"/>
  <c r="B193" i="7"/>
  <c r="A193" i="7"/>
  <c r="T192" i="7"/>
  <c r="M192" i="7"/>
  <c r="K192" i="7"/>
  <c r="D192" i="7"/>
  <c r="E192" i="7" s="1"/>
  <c r="I192" i="7" s="1"/>
  <c r="C192" i="7"/>
  <c r="B192" i="7"/>
  <c r="A192" i="7"/>
  <c r="T191" i="7"/>
  <c r="M191" i="7"/>
  <c r="K191" i="7"/>
  <c r="D191" i="7"/>
  <c r="E191" i="7" s="1"/>
  <c r="I191" i="7" s="1"/>
  <c r="C191" i="7"/>
  <c r="B191" i="7"/>
  <c r="A191" i="7"/>
  <c r="T190" i="7"/>
  <c r="M190" i="7"/>
  <c r="K190" i="7"/>
  <c r="D190" i="7"/>
  <c r="G190" i="7" s="1"/>
  <c r="C190" i="7"/>
  <c r="B190" i="7"/>
  <c r="A190" i="7"/>
  <c r="T189" i="7"/>
  <c r="M189" i="7"/>
  <c r="K189" i="7"/>
  <c r="D189" i="7"/>
  <c r="C189" i="7"/>
  <c r="B189" i="7"/>
  <c r="A189" i="7"/>
  <c r="T188" i="7"/>
  <c r="M188" i="7"/>
  <c r="K188" i="7"/>
  <c r="D188" i="7"/>
  <c r="E188" i="7" s="1"/>
  <c r="I188" i="7" s="1"/>
  <c r="C188" i="7"/>
  <c r="B188" i="7"/>
  <c r="A188" i="7"/>
  <c r="T187" i="7"/>
  <c r="M187" i="7"/>
  <c r="K187" i="7"/>
  <c r="D187" i="7"/>
  <c r="E187" i="7" s="1"/>
  <c r="I187" i="7" s="1"/>
  <c r="C187" i="7"/>
  <c r="B187" i="7"/>
  <c r="A187" i="7"/>
  <c r="T186" i="7"/>
  <c r="M186" i="7"/>
  <c r="K186" i="7"/>
  <c r="D186" i="7"/>
  <c r="G186" i="7" s="1"/>
  <c r="C186" i="7"/>
  <c r="B186" i="7"/>
  <c r="A186" i="7"/>
  <c r="T185" i="7"/>
  <c r="M185" i="7"/>
  <c r="K185" i="7"/>
  <c r="D185" i="7"/>
  <c r="C185" i="7"/>
  <c r="B185" i="7"/>
  <c r="A185" i="7"/>
  <c r="T184" i="7"/>
  <c r="M184" i="7"/>
  <c r="K184" i="7"/>
  <c r="D184" i="7"/>
  <c r="C184" i="7"/>
  <c r="B184" i="7"/>
  <c r="A184" i="7"/>
  <c r="T183" i="7"/>
  <c r="M183" i="7"/>
  <c r="K183" i="7"/>
  <c r="D183" i="7"/>
  <c r="C183" i="7"/>
  <c r="B183" i="7"/>
  <c r="A183" i="7"/>
  <c r="T182" i="7"/>
  <c r="M182" i="7"/>
  <c r="K182" i="7"/>
  <c r="D182" i="7"/>
  <c r="C182" i="7"/>
  <c r="B182" i="7"/>
  <c r="A182" i="7"/>
  <c r="T181" i="7"/>
  <c r="M181" i="7"/>
  <c r="K181" i="7"/>
  <c r="D181" i="7"/>
  <c r="C181" i="7"/>
  <c r="B181" i="7"/>
  <c r="A181" i="7"/>
  <c r="T180" i="7"/>
  <c r="M180" i="7"/>
  <c r="K180" i="7"/>
  <c r="D180" i="7"/>
  <c r="E180" i="7" s="1"/>
  <c r="I180" i="7" s="1"/>
  <c r="C180" i="7"/>
  <c r="B180" i="7"/>
  <c r="A180" i="7"/>
  <c r="T179" i="7"/>
  <c r="M179" i="7"/>
  <c r="K179" i="7"/>
  <c r="D179" i="7"/>
  <c r="E179" i="7" s="1"/>
  <c r="I179" i="7" s="1"/>
  <c r="C179" i="7"/>
  <c r="B179" i="7"/>
  <c r="A179" i="7"/>
  <c r="T178" i="7"/>
  <c r="M178" i="7"/>
  <c r="K178" i="7"/>
  <c r="D178" i="7"/>
  <c r="G178" i="7" s="1"/>
  <c r="C178" i="7"/>
  <c r="B178" i="7"/>
  <c r="A178" i="7"/>
  <c r="T177" i="7"/>
  <c r="M177" i="7"/>
  <c r="K177" i="7"/>
  <c r="D177" i="7"/>
  <c r="C177" i="7"/>
  <c r="B177" i="7"/>
  <c r="A177" i="7"/>
  <c r="T176" i="7"/>
  <c r="M176" i="7"/>
  <c r="K176" i="7"/>
  <c r="D176" i="7"/>
  <c r="E176" i="7" s="1"/>
  <c r="I176" i="7" s="1"/>
  <c r="C176" i="7"/>
  <c r="B176" i="7"/>
  <c r="A176" i="7"/>
  <c r="T175" i="7"/>
  <c r="M175" i="7"/>
  <c r="K175" i="7"/>
  <c r="D175" i="7"/>
  <c r="E175" i="7" s="1"/>
  <c r="I175" i="7" s="1"/>
  <c r="C175" i="7"/>
  <c r="B175" i="7"/>
  <c r="A175" i="7"/>
  <c r="T174" i="7"/>
  <c r="M174" i="7"/>
  <c r="K174" i="7"/>
  <c r="D174" i="7"/>
  <c r="G174" i="7" s="1"/>
  <c r="C174" i="7"/>
  <c r="B174" i="7"/>
  <c r="A174" i="7"/>
  <c r="T173" i="7"/>
  <c r="M173" i="7"/>
  <c r="K173" i="7"/>
  <c r="D173" i="7"/>
  <c r="C173" i="7"/>
  <c r="B173" i="7"/>
  <c r="A173" i="7"/>
  <c r="T172" i="7"/>
  <c r="M172" i="7"/>
  <c r="K172" i="7"/>
  <c r="D172" i="7"/>
  <c r="E172" i="7" s="1"/>
  <c r="I172" i="7" s="1"/>
  <c r="C172" i="7"/>
  <c r="B172" i="7"/>
  <c r="A172" i="7"/>
  <c r="T171" i="7"/>
  <c r="M171" i="7"/>
  <c r="K171" i="7"/>
  <c r="D171" i="7"/>
  <c r="E171" i="7" s="1"/>
  <c r="I171" i="7" s="1"/>
  <c r="C171" i="7"/>
  <c r="B171" i="7"/>
  <c r="A171" i="7"/>
  <c r="T170" i="7"/>
  <c r="M170" i="7"/>
  <c r="K170" i="7"/>
  <c r="D170" i="7"/>
  <c r="G170" i="7" s="1"/>
  <c r="C170" i="7"/>
  <c r="B170" i="7"/>
  <c r="A170" i="7"/>
  <c r="T169" i="7"/>
  <c r="M169" i="7"/>
  <c r="K169" i="7"/>
  <c r="D169" i="7"/>
  <c r="C169" i="7"/>
  <c r="B169" i="7"/>
  <c r="A169" i="7"/>
  <c r="T168" i="7"/>
  <c r="M168" i="7"/>
  <c r="K168" i="7"/>
  <c r="D168" i="7"/>
  <c r="C168" i="7"/>
  <c r="B168" i="7"/>
  <c r="A168" i="7"/>
  <c r="T167" i="7"/>
  <c r="M167" i="7"/>
  <c r="K167" i="7"/>
  <c r="D167" i="7"/>
  <c r="C167" i="7"/>
  <c r="B167" i="7"/>
  <c r="A167" i="7"/>
  <c r="T166" i="7"/>
  <c r="M166" i="7"/>
  <c r="K166" i="7"/>
  <c r="D166" i="7"/>
  <c r="C166" i="7"/>
  <c r="B166" i="7"/>
  <c r="A166" i="7"/>
  <c r="T165" i="7"/>
  <c r="M165" i="7"/>
  <c r="K165" i="7"/>
  <c r="D165" i="7"/>
  <c r="C165" i="7"/>
  <c r="B165" i="7"/>
  <c r="A165" i="7"/>
  <c r="T164" i="7"/>
  <c r="M164" i="7"/>
  <c r="K164" i="7"/>
  <c r="D164" i="7"/>
  <c r="E164" i="7" s="1"/>
  <c r="I164" i="7" s="1"/>
  <c r="C164" i="7"/>
  <c r="B164" i="7"/>
  <c r="A164" i="7"/>
  <c r="T163" i="7"/>
  <c r="M163" i="7"/>
  <c r="K163" i="7"/>
  <c r="D163" i="7"/>
  <c r="E163" i="7" s="1"/>
  <c r="I163" i="7" s="1"/>
  <c r="C163" i="7"/>
  <c r="B163" i="7"/>
  <c r="A163" i="7"/>
  <c r="T162" i="7"/>
  <c r="M162" i="7"/>
  <c r="K162" i="7"/>
  <c r="D162" i="7"/>
  <c r="G162" i="7" s="1"/>
  <c r="C162" i="7"/>
  <c r="B162" i="7"/>
  <c r="A162" i="7"/>
  <c r="T161" i="7"/>
  <c r="M161" i="7"/>
  <c r="K161" i="7"/>
  <c r="D161" i="7"/>
  <c r="C161" i="7"/>
  <c r="B161" i="7"/>
  <c r="A161" i="7"/>
  <c r="T160" i="7"/>
  <c r="M160" i="7"/>
  <c r="K160" i="7"/>
  <c r="D160" i="7"/>
  <c r="C160" i="7"/>
  <c r="B160" i="7"/>
  <c r="A160" i="7"/>
  <c r="T159" i="7"/>
  <c r="M159" i="7"/>
  <c r="K159" i="7"/>
  <c r="D159" i="7"/>
  <c r="C159" i="7"/>
  <c r="B159" i="7"/>
  <c r="A159" i="7"/>
  <c r="T158" i="7"/>
  <c r="M158" i="7"/>
  <c r="K158" i="7"/>
  <c r="D158" i="7"/>
  <c r="C158" i="7"/>
  <c r="B158" i="7"/>
  <c r="A158" i="7"/>
  <c r="T157" i="7"/>
  <c r="M157" i="7"/>
  <c r="K157" i="7"/>
  <c r="D157" i="7"/>
  <c r="C157" i="7"/>
  <c r="B157" i="7"/>
  <c r="A157" i="7"/>
  <c r="T156" i="7"/>
  <c r="M156" i="7"/>
  <c r="K156" i="7"/>
  <c r="D156" i="7"/>
  <c r="E156" i="7" s="1"/>
  <c r="I156" i="7" s="1"/>
  <c r="C156" i="7"/>
  <c r="B156" i="7"/>
  <c r="A156" i="7"/>
  <c r="T155" i="7"/>
  <c r="M155" i="7"/>
  <c r="K155" i="7"/>
  <c r="D155" i="7"/>
  <c r="E155" i="7" s="1"/>
  <c r="I155" i="7" s="1"/>
  <c r="C155" i="7"/>
  <c r="B155" i="7"/>
  <c r="A155" i="7"/>
  <c r="T154" i="7"/>
  <c r="M154" i="7"/>
  <c r="K154" i="7"/>
  <c r="D154" i="7"/>
  <c r="G154" i="7" s="1"/>
  <c r="C154" i="7"/>
  <c r="B154" i="7"/>
  <c r="A154" i="7"/>
  <c r="T153" i="7"/>
  <c r="M153" i="7"/>
  <c r="K153" i="7"/>
  <c r="D153" i="7"/>
  <c r="C153" i="7"/>
  <c r="B153" i="7"/>
  <c r="A153" i="7"/>
  <c r="T152" i="7"/>
  <c r="M152" i="7"/>
  <c r="K152" i="7"/>
  <c r="D152" i="7"/>
  <c r="C152" i="7"/>
  <c r="B152" i="7"/>
  <c r="A152" i="7"/>
  <c r="T151" i="7"/>
  <c r="M151" i="7"/>
  <c r="K151" i="7"/>
  <c r="D151" i="7"/>
  <c r="E151" i="7" s="1"/>
  <c r="I151" i="7" s="1"/>
  <c r="C151" i="7"/>
  <c r="B151" i="7"/>
  <c r="A151" i="7"/>
  <c r="T150" i="7"/>
  <c r="M150" i="7"/>
  <c r="K150" i="7"/>
  <c r="D150" i="7"/>
  <c r="G150" i="7" s="1"/>
  <c r="C150" i="7"/>
  <c r="B150" i="7"/>
  <c r="A150" i="7"/>
  <c r="T149" i="7"/>
  <c r="M149" i="7"/>
  <c r="K149" i="7"/>
  <c r="D149" i="7"/>
  <c r="C149" i="7"/>
  <c r="B149" i="7"/>
  <c r="A149" i="7"/>
  <c r="T148" i="7"/>
  <c r="M148" i="7"/>
  <c r="K148" i="7"/>
  <c r="D148" i="7"/>
  <c r="E148" i="7" s="1"/>
  <c r="I148" i="7" s="1"/>
  <c r="C148" i="7"/>
  <c r="B148" i="7"/>
  <c r="A148" i="7"/>
  <c r="T147" i="7"/>
  <c r="M147" i="7"/>
  <c r="K147" i="7"/>
  <c r="D147" i="7"/>
  <c r="E147" i="7" s="1"/>
  <c r="I147" i="7" s="1"/>
  <c r="C147" i="7"/>
  <c r="B147" i="7"/>
  <c r="A147" i="7"/>
  <c r="T146" i="7"/>
  <c r="M146" i="7"/>
  <c r="K146" i="7"/>
  <c r="D146" i="7"/>
  <c r="G146" i="7" s="1"/>
  <c r="C146" i="7"/>
  <c r="B146" i="7"/>
  <c r="A146" i="7"/>
  <c r="T145" i="7"/>
  <c r="M145" i="7"/>
  <c r="K145" i="7"/>
  <c r="D145" i="7"/>
  <c r="C145" i="7"/>
  <c r="B145" i="7"/>
  <c r="A145" i="7"/>
  <c r="T144" i="7"/>
  <c r="M144" i="7"/>
  <c r="K144" i="7"/>
  <c r="D144" i="7"/>
  <c r="E144" i="7" s="1"/>
  <c r="I144" i="7" s="1"/>
  <c r="C144" i="7"/>
  <c r="B144" i="7"/>
  <c r="A144" i="7"/>
  <c r="T143" i="7"/>
  <c r="M143" i="7"/>
  <c r="K143" i="7"/>
  <c r="D143" i="7"/>
  <c r="E143" i="7" s="1"/>
  <c r="I143" i="7" s="1"/>
  <c r="C143" i="7"/>
  <c r="B143" i="7"/>
  <c r="A143" i="7"/>
  <c r="T142" i="7"/>
  <c r="M142" i="7"/>
  <c r="K142" i="7"/>
  <c r="D142" i="7"/>
  <c r="G142" i="7" s="1"/>
  <c r="C142" i="7"/>
  <c r="B142" i="7"/>
  <c r="A142" i="7"/>
  <c r="T141" i="7"/>
  <c r="M141" i="7"/>
  <c r="K141" i="7"/>
  <c r="D141" i="7"/>
  <c r="C141" i="7"/>
  <c r="B141" i="7"/>
  <c r="A141" i="7"/>
  <c r="T140" i="7"/>
  <c r="M140" i="7"/>
  <c r="K140" i="7"/>
  <c r="D140" i="7"/>
  <c r="E140" i="7" s="1"/>
  <c r="I140" i="7" s="1"/>
  <c r="C140" i="7"/>
  <c r="B140" i="7"/>
  <c r="A140" i="7"/>
  <c r="T139" i="7"/>
  <c r="M139" i="7"/>
  <c r="K139" i="7"/>
  <c r="D139" i="7"/>
  <c r="E139" i="7" s="1"/>
  <c r="I139" i="7" s="1"/>
  <c r="C139" i="7"/>
  <c r="B139" i="7"/>
  <c r="A139" i="7"/>
  <c r="T138" i="7"/>
  <c r="M138" i="7"/>
  <c r="K138" i="7"/>
  <c r="D138" i="7"/>
  <c r="G138" i="7" s="1"/>
  <c r="C138" i="7"/>
  <c r="B138" i="7"/>
  <c r="A138" i="7"/>
  <c r="T137" i="7"/>
  <c r="M137" i="7"/>
  <c r="K137" i="7"/>
  <c r="D137" i="7"/>
  <c r="C137" i="7"/>
  <c r="B137" i="7"/>
  <c r="A137" i="7"/>
  <c r="T136" i="7"/>
  <c r="M136" i="7"/>
  <c r="K136" i="7"/>
  <c r="D136" i="7"/>
  <c r="E136" i="7" s="1"/>
  <c r="I136" i="7" s="1"/>
  <c r="C136" i="7"/>
  <c r="B136" i="7"/>
  <c r="A136" i="7"/>
  <c r="T135" i="7"/>
  <c r="M135" i="7"/>
  <c r="K135" i="7"/>
  <c r="D135" i="7"/>
  <c r="E135" i="7" s="1"/>
  <c r="I135" i="7" s="1"/>
  <c r="C135" i="7"/>
  <c r="B135" i="7"/>
  <c r="A135" i="7"/>
  <c r="T134" i="7"/>
  <c r="M134" i="7"/>
  <c r="K134" i="7"/>
  <c r="D134" i="7"/>
  <c r="G134" i="7" s="1"/>
  <c r="C134" i="7"/>
  <c r="B134" i="7"/>
  <c r="A134" i="7"/>
  <c r="T133" i="7"/>
  <c r="M133" i="7"/>
  <c r="K133" i="7"/>
  <c r="D133" i="7"/>
  <c r="C133" i="7"/>
  <c r="B133" i="7"/>
  <c r="A133" i="7"/>
  <c r="T132" i="7"/>
  <c r="M132" i="7"/>
  <c r="K132" i="7"/>
  <c r="D132" i="7"/>
  <c r="C132" i="7"/>
  <c r="B132" i="7"/>
  <c r="A132" i="7"/>
  <c r="T131" i="7"/>
  <c r="M131" i="7"/>
  <c r="K131" i="7"/>
  <c r="D131" i="7"/>
  <c r="C131" i="7"/>
  <c r="B131" i="7"/>
  <c r="A131" i="7"/>
  <c r="T130" i="7"/>
  <c r="M130" i="7"/>
  <c r="K130" i="7"/>
  <c r="D130" i="7"/>
  <c r="C130" i="7"/>
  <c r="B130" i="7"/>
  <c r="A130" i="7"/>
  <c r="T129" i="7"/>
  <c r="M129" i="7"/>
  <c r="K129" i="7"/>
  <c r="D129" i="7"/>
  <c r="C129" i="7"/>
  <c r="B129" i="7"/>
  <c r="A129" i="7"/>
  <c r="T128" i="7"/>
  <c r="M128" i="7"/>
  <c r="K128" i="7"/>
  <c r="D128" i="7"/>
  <c r="E128" i="7" s="1"/>
  <c r="I128" i="7" s="1"/>
  <c r="C128" i="7"/>
  <c r="B128" i="7"/>
  <c r="A128" i="7"/>
  <c r="T127" i="7"/>
  <c r="M127" i="7"/>
  <c r="K127" i="7"/>
  <c r="D127" i="7"/>
  <c r="E127" i="7" s="1"/>
  <c r="I127" i="7" s="1"/>
  <c r="C127" i="7"/>
  <c r="B127" i="7"/>
  <c r="A127" i="7"/>
  <c r="T126" i="7"/>
  <c r="M126" i="7"/>
  <c r="K126" i="7"/>
  <c r="D126" i="7"/>
  <c r="G126" i="7" s="1"/>
  <c r="C126" i="7"/>
  <c r="B126" i="7"/>
  <c r="A126" i="7"/>
  <c r="T125" i="7"/>
  <c r="M125" i="7"/>
  <c r="K125" i="7"/>
  <c r="D125" i="7"/>
  <c r="C125" i="7"/>
  <c r="B125" i="7"/>
  <c r="A125" i="7"/>
  <c r="T124" i="7"/>
  <c r="M124" i="7"/>
  <c r="K124" i="7"/>
  <c r="D124" i="7"/>
  <c r="E124" i="7" s="1"/>
  <c r="I124" i="7" s="1"/>
  <c r="C124" i="7"/>
  <c r="B124" i="7"/>
  <c r="A124" i="7"/>
  <c r="T123" i="7"/>
  <c r="M123" i="7"/>
  <c r="K123" i="7"/>
  <c r="D123" i="7"/>
  <c r="E123" i="7" s="1"/>
  <c r="I123" i="7" s="1"/>
  <c r="C123" i="7"/>
  <c r="B123" i="7"/>
  <c r="A123" i="7"/>
  <c r="T122" i="7"/>
  <c r="M122" i="7"/>
  <c r="K122" i="7"/>
  <c r="D122" i="7"/>
  <c r="G122" i="7" s="1"/>
  <c r="C122" i="7"/>
  <c r="B122" i="7"/>
  <c r="A122" i="7"/>
  <c r="T121" i="7"/>
  <c r="M121" i="7"/>
  <c r="K121" i="7"/>
  <c r="D121" i="7"/>
  <c r="C121" i="7"/>
  <c r="B121" i="7"/>
  <c r="A121" i="7"/>
  <c r="T120" i="7"/>
  <c r="M120" i="7"/>
  <c r="K120" i="7"/>
  <c r="D120" i="7"/>
  <c r="E120" i="7" s="1"/>
  <c r="I120" i="7" s="1"/>
  <c r="C120" i="7"/>
  <c r="B120" i="7"/>
  <c r="A120" i="7"/>
  <c r="T119" i="7"/>
  <c r="M119" i="7"/>
  <c r="K119" i="7"/>
  <c r="D119" i="7"/>
  <c r="E119" i="7" s="1"/>
  <c r="I119" i="7" s="1"/>
  <c r="C119" i="7"/>
  <c r="B119" i="7"/>
  <c r="A119" i="7"/>
  <c r="T118" i="7"/>
  <c r="M118" i="7"/>
  <c r="K118" i="7"/>
  <c r="D118" i="7"/>
  <c r="G118" i="7" s="1"/>
  <c r="C118" i="7"/>
  <c r="B118" i="7"/>
  <c r="A118" i="7"/>
  <c r="T117" i="7"/>
  <c r="M117" i="7"/>
  <c r="K117" i="7"/>
  <c r="D117" i="7"/>
  <c r="C117" i="7"/>
  <c r="B117" i="7"/>
  <c r="A117" i="7"/>
  <c r="T116" i="7"/>
  <c r="M116" i="7"/>
  <c r="K116" i="7"/>
  <c r="D116" i="7"/>
  <c r="E116" i="7" s="1"/>
  <c r="I116" i="7" s="1"/>
  <c r="C116" i="7"/>
  <c r="B116" i="7"/>
  <c r="A116" i="7"/>
  <c r="T115" i="7"/>
  <c r="M115" i="7"/>
  <c r="K115" i="7"/>
  <c r="D115" i="7"/>
  <c r="E115" i="7" s="1"/>
  <c r="I115" i="7" s="1"/>
  <c r="C115" i="7"/>
  <c r="B115" i="7"/>
  <c r="A115" i="7"/>
  <c r="T114" i="7"/>
  <c r="M114" i="7"/>
  <c r="K114" i="7"/>
  <c r="D114" i="7"/>
  <c r="G114" i="7" s="1"/>
  <c r="C114" i="7"/>
  <c r="B114" i="7"/>
  <c r="A114" i="7"/>
  <c r="T113" i="7"/>
  <c r="M113" i="7"/>
  <c r="K113" i="7"/>
  <c r="D113" i="7"/>
  <c r="C113" i="7"/>
  <c r="B113" i="7"/>
  <c r="A113" i="7"/>
  <c r="T112" i="7"/>
  <c r="M112" i="7"/>
  <c r="K112" i="7"/>
  <c r="D112" i="7"/>
  <c r="E112" i="7" s="1"/>
  <c r="I112" i="7" s="1"/>
  <c r="C112" i="7"/>
  <c r="B112" i="7"/>
  <c r="A112" i="7"/>
  <c r="T111" i="7"/>
  <c r="M111" i="7"/>
  <c r="K111" i="7"/>
  <c r="D111" i="7"/>
  <c r="E111" i="7" s="1"/>
  <c r="I111" i="7" s="1"/>
  <c r="C111" i="7"/>
  <c r="B111" i="7"/>
  <c r="A111" i="7"/>
  <c r="T110" i="7"/>
  <c r="M110" i="7"/>
  <c r="K110" i="7"/>
  <c r="D110" i="7"/>
  <c r="G110" i="7" s="1"/>
  <c r="C110" i="7"/>
  <c r="B110" i="7"/>
  <c r="A110" i="7"/>
  <c r="T109" i="7"/>
  <c r="M109" i="7"/>
  <c r="K109" i="7"/>
  <c r="D109" i="7"/>
  <c r="C109" i="7"/>
  <c r="B109" i="7"/>
  <c r="A109" i="7"/>
  <c r="T108" i="7"/>
  <c r="M108" i="7"/>
  <c r="K108" i="7"/>
  <c r="D108" i="7"/>
  <c r="E108" i="7" s="1"/>
  <c r="I108" i="7" s="1"/>
  <c r="C108" i="7"/>
  <c r="B108" i="7"/>
  <c r="A108" i="7"/>
  <c r="T107" i="7"/>
  <c r="M107" i="7"/>
  <c r="K107" i="7"/>
  <c r="D107" i="7"/>
  <c r="E107" i="7" s="1"/>
  <c r="I107" i="7" s="1"/>
  <c r="C107" i="7"/>
  <c r="B107" i="7"/>
  <c r="A107" i="7"/>
  <c r="T106" i="7"/>
  <c r="M106" i="7"/>
  <c r="K106" i="7"/>
  <c r="D106" i="7"/>
  <c r="G106" i="7" s="1"/>
  <c r="C106" i="7"/>
  <c r="B106" i="7"/>
  <c r="A106" i="7"/>
  <c r="T105" i="7"/>
  <c r="M105" i="7"/>
  <c r="K105" i="7"/>
  <c r="D105" i="7"/>
  <c r="C105" i="7"/>
  <c r="B105" i="7"/>
  <c r="A105" i="7"/>
  <c r="T104" i="7"/>
  <c r="M104" i="7"/>
  <c r="K104" i="7"/>
  <c r="D104" i="7"/>
  <c r="E104" i="7" s="1"/>
  <c r="I104" i="7" s="1"/>
  <c r="C104" i="7"/>
  <c r="B104" i="7"/>
  <c r="A104" i="7"/>
  <c r="T103" i="7"/>
  <c r="M103" i="7"/>
  <c r="K103" i="7"/>
  <c r="D103" i="7"/>
  <c r="E103" i="7" s="1"/>
  <c r="I103" i="7" s="1"/>
  <c r="C103" i="7"/>
  <c r="B103" i="7"/>
  <c r="A103" i="7"/>
  <c r="T102" i="7"/>
  <c r="M102" i="7"/>
  <c r="K102" i="7"/>
  <c r="D102" i="7"/>
  <c r="G102" i="7" s="1"/>
  <c r="C102" i="7"/>
  <c r="B102" i="7"/>
  <c r="A102" i="7"/>
  <c r="T101" i="7"/>
  <c r="M101" i="7"/>
  <c r="K101" i="7"/>
  <c r="D101" i="7"/>
  <c r="C101" i="7"/>
  <c r="B101" i="7"/>
  <c r="A101" i="7"/>
  <c r="T100" i="7"/>
  <c r="M100" i="7"/>
  <c r="K100" i="7"/>
  <c r="D100" i="7"/>
  <c r="C100" i="7"/>
  <c r="B100" i="7"/>
  <c r="A100" i="7"/>
  <c r="T99" i="7"/>
  <c r="M99" i="7"/>
  <c r="K99" i="7"/>
  <c r="D99" i="7"/>
  <c r="C99" i="7"/>
  <c r="B99" i="7"/>
  <c r="A99" i="7"/>
  <c r="T98" i="7"/>
  <c r="M98" i="7"/>
  <c r="K98" i="7"/>
  <c r="D98" i="7"/>
  <c r="C98" i="7"/>
  <c r="B98" i="7"/>
  <c r="A98" i="7"/>
  <c r="T97" i="7"/>
  <c r="M97" i="7"/>
  <c r="K97" i="7"/>
  <c r="D97" i="7"/>
  <c r="C97" i="7"/>
  <c r="B97" i="7"/>
  <c r="A97" i="7"/>
  <c r="T96" i="7"/>
  <c r="M96" i="7"/>
  <c r="K96" i="7"/>
  <c r="D96" i="7"/>
  <c r="E96" i="7" s="1"/>
  <c r="I96" i="7" s="1"/>
  <c r="C96" i="7"/>
  <c r="B96" i="7"/>
  <c r="A96" i="7"/>
  <c r="T95" i="7"/>
  <c r="M95" i="7"/>
  <c r="K95" i="7"/>
  <c r="D95" i="7"/>
  <c r="E95" i="7" s="1"/>
  <c r="I95" i="7" s="1"/>
  <c r="C95" i="7"/>
  <c r="B95" i="7"/>
  <c r="A95" i="7"/>
  <c r="T94" i="7"/>
  <c r="M94" i="7"/>
  <c r="K94" i="7"/>
  <c r="D94" i="7"/>
  <c r="G94" i="7" s="1"/>
  <c r="C94" i="7"/>
  <c r="B94" i="7"/>
  <c r="A94" i="7"/>
  <c r="T93" i="7"/>
  <c r="M93" i="7"/>
  <c r="K93" i="7"/>
  <c r="D93" i="7"/>
  <c r="C93" i="7"/>
  <c r="B93" i="7"/>
  <c r="A93" i="7"/>
  <c r="T92" i="7"/>
  <c r="M92" i="7"/>
  <c r="K92" i="7"/>
  <c r="D92" i="7"/>
  <c r="E92" i="7" s="1"/>
  <c r="I92" i="7" s="1"/>
  <c r="C92" i="7"/>
  <c r="B92" i="7"/>
  <c r="A92" i="7"/>
  <c r="T91" i="7"/>
  <c r="M91" i="7"/>
  <c r="K91" i="7"/>
  <c r="D91" i="7"/>
  <c r="E91" i="7" s="1"/>
  <c r="I91" i="7" s="1"/>
  <c r="C91" i="7"/>
  <c r="B91" i="7"/>
  <c r="A91" i="7"/>
  <c r="T90" i="7"/>
  <c r="M90" i="7"/>
  <c r="K90" i="7"/>
  <c r="D90" i="7"/>
  <c r="G90" i="7" s="1"/>
  <c r="C90" i="7"/>
  <c r="B90" i="7"/>
  <c r="A90" i="7"/>
  <c r="T89" i="7"/>
  <c r="M89" i="7"/>
  <c r="K89" i="7"/>
  <c r="D89" i="7"/>
  <c r="C89" i="7"/>
  <c r="B89" i="7"/>
  <c r="A89" i="7"/>
  <c r="T88" i="7"/>
  <c r="M88" i="7"/>
  <c r="K88" i="7"/>
  <c r="D88" i="7"/>
  <c r="E88" i="7" s="1"/>
  <c r="I88" i="7" s="1"/>
  <c r="C88" i="7"/>
  <c r="B88" i="7"/>
  <c r="A88" i="7"/>
  <c r="T87" i="7"/>
  <c r="M87" i="7"/>
  <c r="K87" i="7"/>
  <c r="D87" i="7"/>
  <c r="E87" i="7" s="1"/>
  <c r="I87" i="7" s="1"/>
  <c r="C87" i="7"/>
  <c r="B87" i="7"/>
  <c r="A87" i="7"/>
  <c r="T86" i="7"/>
  <c r="M86" i="7"/>
  <c r="K86" i="7"/>
  <c r="D86" i="7"/>
  <c r="G86" i="7" s="1"/>
  <c r="C86" i="7"/>
  <c r="B86" i="7"/>
  <c r="A86" i="7"/>
  <c r="T85" i="7"/>
  <c r="M85" i="7"/>
  <c r="K85" i="7"/>
  <c r="D85" i="7"/>
  <c r="C85" i="7"/>
  <c r="B85" i="7"/>
  <c r="A85" i="7"/>
  <c r="T84" i="7"/>
  <c r="M84" i="7"/>
  <c r="K84" i="7"/>
  <c r="D84" i="7"/>
  <c r="E84" i="7" s="1"/>
  <c r="I84" i="7" s="1"/>
  <c r="C84" i="7"/>
  <c r="B84" i="7"/>
  <c r="A84" i="7"/>
  <c r="T83" i="7"/>
  <c r="M83" i="7"/>
  <c r="K83" i="7"/>
  <c r="D83" i="7"/>
  <c r="E83" i="7" s="1"/>
  <c r="I83" i="7" s="1"/>
  <c r="C83" i="7"/>
  <c r="B83" i="7"/>
  <c r="A83" i="7"/>
  <c r="T82" i="7"/>
  <c r="M82" i="7"/>
  <c r="K82" i="7"/>
  <c r="D82" i="7"/>
  <c r="G82" i="7" s="1"/>
  <c r="C82" i="7"/>
  <c r="B82" i="7"/>
  <c r="A82" i="7"/>
  <c r="T81" i="7"/>
  <c r="M81" i="7"/>
  <c r="K81" i="7"/>
  <c r="D81" i="7"/>
  <c r="C81" i="7"/>
  <c r="B81" i="7"/>
  <c r="A81" i="7"/>
  <c r="T80" i="7"/>
  <c r="M80" i="7"/>
  <c r="K80" i="7"/>
  <c r="D80" i="7"/>
  <c r="E80" i="7" s="1"/>
  <c r="I80" i="7" s="1"/>
  <c r="C80" i="7"/>
  <c r="B80" i="7"/>
  <c r="A80" i="7"/>
  <c r="T79" i="7"/>
  <c r="M79" i="7"/>
  <c r="K79" i="7"/>
  <c r="D79" i="7"/>
  <c r="E79" i="7" s="1"/>
  <c r="I79" i="7" s="1"/>
  <c r="C79" i="7"/>
  <c r="B79" i="7"/>
  <c r="A79" i="7"/>
  <c r="T78" i="7"/>
  <c r="M78" i="7"/>
  <c r="K78" i="7"/>
  <c r="D78" i="7"/>
  <c r="G78" i="7" s="1"/>
  <c r="C78" i="7"/>
  <c r="B78" i="7"/>
  <c r="A78" i="7"/>
  <c r="T77" i="7"/>
  <c r="M77" i="7"/>
  <c r="K77" i="7"/>
  <c r="D77" i="7"/>
  <c r="C77" i="7"/>
  <c r="B77" i="7"/>
  <c r="A77" i="7"/>
  <c r="T76" i="7"/>
  <c r="M76" i="7"/>
  <c r="K76" i="7"/>
  <c r="D76" i="7"/>
  <c r="E76" i="7" s="1"/>
  <c r="I76" i="7" s="1"/>
  <c r="C76" i="7"/>
  <c r="B76" i="7"/>
  <c r="A76" i="7"/>
  <c r="T75" i="7"/>
  <c r="M75" i="7"/>
  <c r="K75" i="7"/>
  <c r="D75" i="7"/>
  <c r="E75" i="7" s="1"/>
  <c r="I75" i="7" s="1"/>
  <c r="C75" i="7"/>
  <c r="B75" i="7"/>
  <c r="A75" i="7"/>
  <c r="T74" i="7"/>
  <c r="M74" i="7"/>
  <c r="K74" i="7"/>
  <c r="D74" i="7"/>
  <c r="G74" i="7" s="1"/>
  <c r="C74" i="7"/>
  <c r="B74" i="7"/>
  <c r="A74" i="7"/>
  <c r="T73" i="7"/>
  <c r="M73" i="7"/>
  <c r="K73" i="7"/>
  <c r="D73" i="7"/>
  <c r="C73" i="7"/>
  <c r="B73" i="7"/>
  <c r="A73" i="7"/>
  <c r="T72" i="7"/>
  <c r="M72" i="7"/>
  <c r="K72" i="7"/>
  <c r="D72" i="7"/>
  <c r="E72" i="7" s="1"/>
  <c r="I72" i="7" s="1"/>
  <c r="C72" i="7"/>
  <c r="B72" i="7"/>
  <c r="A72" i="7"/>
  <c r="T71" i="7"/>
  <c r="M71" i="7"/>
  <c r="K71" i="7"/>
  <c r="D71" i="7"/>
  <c r="E71" i="7" s="1"/>
  <c r="I71" i="7" s="1"/>
  <c r="C71" i="7"/>
  <c r="B71" i="7"/>
  <c r="A71" i="7"/>
  <c r="T70" i="7"/>
  <c r="M70" i="7"/>
  <c r="K70" i="7"/>
  <c r="D70" i="7"/>
  <c r="G70" i="7" s="1"/>
  <c r="C70" i="7"/>
  <c r="B70" i="7"/>
  <c r="A70" i="7"/>
  <c r="T69" i="7"/>
  <c r="M69" i="7"/>
  <c r="K69" i="7"/>
  <c r="D69" i="7"/>
  <c r="C69" i="7"/>
  <c r="B69" i="7"/>
  <c r="A69" i="7"/>
  <c r="T68" i="7"/>
  <c r="M68" i="7"/>
  <c r="K68" i="7"/>
  <c r="D68" i="7"/>
  <c r="C68" i="7"/>
  <c r="B68" i="7"/>
  <c r="A68" i="7"/>
  <c r="T67" i="7"/>
  <c r="M67" i="7"/>
  <c r="K67" i="7"/>
  <c r="D67" i="7"/>
  <c r="C67" i="7"/>
  <c r="B67" i="7"/>
  <c r="A67" i="7"/>
  <c r="T66" i="7"/>
  <c r="M66" i="7"/>
  <c r="K66" i="7"/>
  <c r="D66" i="7"/>
  <c r="C66" i="7"/>
  <c r="B66" i="7"/>
  <c r="A66" i="7"/>
  <c r="T65" i="7"/>
  <c r="M65" i="7"/>
  <c r="K65" i="7"/>
  <c r="D65" i="7"/>
  <c r="C65" i="7"/>
  <c r="B65" i="7"/>
  <c r="A65" i="7"/>
  <c r="T64" i="7"/>
  <c r="M64" i="7"/>
  <c r="K64" i="7"/>
  <c r="D64" i="7"/>
  <c r="E64" i="7" s="1"/>
  <c r="I64" i="7" s="1"/>
  <c r="C64" i="7"/>
  <c r="B64" i="7"/>
  <c r="A64" i="7"/>
  <c r="T63" i="7"/>
  <c r="M63" i="7"/>
  <c r="K63" i="7"/>
  <c r="D63" i="7"/>
  <c r="E63" i="7" s="1"/>
  <c r="I63" i="7" s="1"/>
  <c r="C63" i="7"/>
  <c r="B63" i="7"/>
  <c r="A63" i="7"/>
  <c r="T62" i="7"/>
  <c r="M62" i="7"/>
  <c r="K62" i="7"/>
  <c r="D62" i="7"/>
  <c r="G62" i="7" s="1"/>
  <c r="C62" i="7"/>
  <c r="B62" i="7"/>
  <c r="A62" i="7"/>
  <c r="T61" i="7"/>
  <c r="M61" i="7"/>
  <c r="K61" i="7"/>
  <c r="D61" i="7"/>
  <c r="C61" i="7"/>
  <c r="B61" i="7"/>
  <c r="A61" i="7"/>
  <c r="T60" i="7"/>
  <c r="M60" i="7"/>
  <c r="K60" i="7"/>
  <c r="D60" i="7"/>
  <c r="E60" i="7" s="1"/>
  <c r="I60" i="7" s="1"/>
  <c r="C60" i="7"/>
  <c r="B60" i="7"/>
  <c r="A60" i="7"/>
  <c r="T59" i="7"/>
  <c r="M59" i="7"/>
  <c r="K59" i="7"/>
  <c r="D59" i="7"/>
  <c r="E59" i="7" s="1"/>
  <c r="I59" i="7" s="1"/>
  <c r="C59" i="7"/>
  <c r="B59" i="7"/>
  <c r="A59" i="7"/>
  <c r="T58" i="7"/>
  <c r="M58" i="7"/>
  <c r="K58" i="7"/>
  <c r="D58" i="7"/>
  <c r="G58" i="7" s="1"/>
  <c r="C58" i="7"/>
  <c r="B58" i="7"/>
  <c r="A58" i="7"/>
  <c r="T57" i="7"/>
  <c r="M57" i="7"/>
  <c r="K57" i="7"/>
  <c r="D57" i="7"/>
  <c r="C57" i="7"/>
  <c r="B57" i="7"/>
  <c r="A57" i="7"/>
  <c r="T56" i="7"/>
  <c r="M56" i="7"/>
  <c r="K56" i="7"/>
  <c r="D56" i="7"/>
  <c r="E56" i="7" s="1"/>
  <c r="I56" i="7" s="1"/>
  <c r="C56" i="7"/>
  <c r="B56" i="7"/>
  <c r="A56" i="7"/>
  <c r="T55" i="7"/>
  <c r="M55" i="7"/>
  <c r="K55" i="7"/>
  <c r="D55" i="7"/>
  <c r="E55" i="7" s="1"/>
  <c r="I55" i="7" s="1"/>
  <c r="C55" i="7"/>
  <c r="B55" i="7"/>
  <c r="A55" i="7"/>
  <c r="T54" i="7"/>
  <c r="M54" i="7"/>
  <c r="K54" i="7"/>
  <c r="D54" i="7"/>
  <c r="G54" i="7" s="1"/>
  <c r="C54" i="7"/>
  <c r="B54" i="7"/>
  <c r="A54" i="7"/>
  <c r="T53" i="7"/>
  <c r="M53" i="7"/>
  <c r="K53" i="7"/>
  <c r="D53" i="7"/>
  <c r="C53" i="7"/>
  <c r="B53" i="7"/>
  <c r="A53" i="7"/>
  <c r="T52" i="7"/>
  <c r="M52" i="7"/>
  <c r="K52" i="7"/>
  <c r="D52" i="7"/>
  <c r="E52" i="7" s="1"/>
  <c r="I52" i="7" s="1"/>
  <c r="C52" i="7"/>
  <c r="B52" i="7"/>
  <c r="A52" i="7"/>
  <c r="T51" i="7"/>
  <c r="M51" i="7"/>
  <c r="K51" i="7"/>
  <c r="D51" i="7"/>
  <c r="E51" i="7" s="1"/>
  <c r="I51" i="7" s="1"/>
  <c r="C51" i="7"/>
  <c r="B51" i="7"/>
  <c r="A51" i="7"/>
  <c r="T50" i="7"/>
  <c r="M50" i="7"/>
  <c r="K50" i="7"/>
  <c r="D50" i="7"/>
  <c r="G50" i="7" s="1"/>
  <c r="C50" i="7"/>
  <c r="B50" i="7"/>
  <c r="A50" i="7"/>
  <c r="T49" i="7"/>
  <c r="M49" i="7"/>
  <c r="K49" i="7"/>
  <c r="D49" i="7"/>
  <c r="C49" i="7"/>
  <c r="B49" i="7"/>
  <c r="A49" i="7"/>
  <c r="T48" i="7"/>
  <c r="M48" i="7"/>
  <c r="K48" i="7"/>
  <c r="D48" i="7"/>
  <c r="E48" i="7" s="1"/>
  <c r="I48" i="7" s="1"/>
  <c r="C48" i="7"/>
  <c r="B48" i="7"/>
  <c r="A48" i="7"/>
  <c r="T47" i="7"/>
  <c r="M47" i="7"/>
  <c r="K47" i="7"/>
  <c r="D47" i="7"/>
  <c r="E47" i="7" s="1"/>
  <c r="I47" i="7" s="1"/>
  <c r="C47" i="7"/>
  <c r="B47" i="7"/>
  <c r="A47" i="7"/>
  <c r="T46" i="7"/>
  <c r="M46" i="7"/>
  <c r="K46" i="7"/>
  <c r="D46" i="7"/>
  <c r="G46" i="7" s="1"/>
  <c r="C46" i="7"/>
  <c r="B46" i="7"/>
  <c r="A46" i="7"/>
  <c r="T45" i="7"/>
  <c r="M45" i="7"/>
  <c r="K45" i="7"/>
  <c r="D45" i="7"/>
  <c r="C45" i="7"/>
  <c r="B45" i="7"/>
  <c r="A45" i="7"/>
  <c r="T44" i="7"/>
  <c r="M44" i="7"/>
  <c r="K44" i="7"/>
  <c r="D44" i="7"/>
  <c r="E44" i="7" s="1"/>
  <c r="I44" i="7" s="1"/>
  <c r="C44" i="7"/>
  <c r="B44" i="7"/>
  <c r="A44" i="7"/>
  <c r="T43" i="7"/>
  <c r="M43" i="7"/>
  <c r="K43" i="7"/>
  <c r="D43" i="7"/>
  <c r="E43" i="7" s="1"/>
  <c r="I43" i="7" s="1"/>
  <c r="C43" i="7"/>
  <c r="B43" i="7"/>
  <c r="A43" i="7"/>
  <c r="T42" i="7"/>
  <c r="M42" i="7"/>
  <c r="K42" i="7"/>
  <c r="D42" i="7"/>
  <c r="G42" i="7" s="1"/>
  <c r="C42" i="7"/>
  <c r="B42" i="7"/>
  <c r="A42" i="7"/>
  <c r="T41" i="7"/>
  <c r="M41" i="7"/>
  <c r="K41" i="7"/>
  <c r="D41" i="7"/>
  <c r="C41" i="7"/>
  <c r="B41" i="7"/>
  <c r="A41" i="7"/>
  <c r="T40" i="7"/>
  <c r="M40" i="7"/>
  <c r="K40" i="7"/>
  <c r="D40" i="7"/>
  <c r="E40" i="7" s="1"/>
  <c r="I40" i="7" s="1"/>
  <c r="C40" i="7"/>
  <c r="B40" i="7"/>
  <c r="A40" i="7"/>
  <c r="T39" i="7"/>
  <c r="M39" i="7"/>
  <c r="K39" i="7"/>
  <c r="D39" i="7"/>
  <c r="E39" i="7" s="1"/>
  <c r="I39" i="7" s="1"/>
  <c r="C39" i="7"/>
  <c r="B39" i="7"/>
  <c r="A39" i="7"/>
  <c r="T38" i="7"/>
  <c r="M38" i="7"/>
  <c r="K38" i="7"/>
  <c r="D38" i="7"/>
  <c r="G38" i="7" s="1"/>
  <c r="C38" i="7"/>
  <c r="B38" i="7"/>
  <c r="A38" i="7"/>
  <c r="T37" i="7"/>
  <c r="M37" i="7"/>
  <c r="K37" i="7"/>
  <c r="D37" i="7"/>
  <c r="C37" i="7"/>
  <c r="B37" i="7"/>
  <c r="A37" i="7"/>
  <c r="T36" i="7"/>
  <c r="M36" i="7"/>
  <c r="K36" i="7"/>
  <c r="D36" i="7"/>
  <c r="C36" i="7"/>
  <c r="B36" i="7"/>
  <c r="A36" i="7"/>
  <c r="T35" i="7"/>
  <c r="M35" i="7"/>
  <c r="K35" i="7"/>
  <c r="D35" i="7"/>
  <c r="C35" i="7"/>
  <c r="B35" i="7"/>
  <c r="A35" i="7"/>
  <c r="T34" i="7"/>
  <c r="M34" i="7"/>
  <c r="K34" i="7"/>
  <c r="D34" i="7"/>
  <c r="C34" i="7"/>
  <c r="B34" i="7"/>
  <c r="A34" i="7"/>
  <c r="T33" i="7"/>
  <c r="M33" i="7"/>
  <c r="K33" i="7"/>
  <c r="D33" i="7"/>
  <c r="C33" i="7"/>
  <c r="B33" i="7"/>
  <c r="A33" i="7"/>
  <c r="T32" i="7"/>
  <c r="M32" i="7"/>
  <c r="K32" i="7"/>
  <c r="D32" i="7"/>
  <c r="E32" i="7" s="1"/>
  <c r="I32" i="7" s="1"/>
  <c r="C32" i="7"/>
  <c r="B32" i="7"/>
  <c r="A32" i="7"/>
  <c r="T31" i="7"/>
  <c r="M31" i="7"/>
  <c r="K31" i="7"/>
  <c r="D31" i="7"/>
  <c r="E31" i="7" s="1"/>
  <c r="I31" i="7" s="1"/>
  <c r="C31" i="7"/>
  <c r="B31" i="7"/>
  <c r="A31" i="7"/>
  <c r="T30" i="7"/>
  <c r="M30" i="7"/>
  <c r="K30" i="7"/>
  <c r="D30" i="7"/>
  <c r="G30" i="7" s="1"/>
  <c r="C30" i="7"/>
  <c r="B30" i="7"/>
  <c r="A30" i="7"/>
  <c r="T29" i="7"/>
  <c r="M29" i="7"/>
  <c r="K29" i="7"/>
  <c r="D29" i="7"/>
  <c r="C29" i="7"/>
  <c r="B29" i="7"/>
  <c r="A29" i="7"/>
  <c r="T28" i="7"/>
  <c r="M28" i="7"/>
  <c r="K28" i="7"/>
  <c r="D28" i="7"/>
  <c r="E28" i="7" s="1"/>
  <c r="I28" i="7" s="1"/>
  <c r="C28" i="7"/>
  <c r="B28" i="7"/>
  <c r="A28" i="7"/>
  <c r="T27" i="7"/>
  <c r="M27" i="7"/>
  <c r="K27" i="7"/>
  <c r="D27" i="7"/>
  <c r="E27" i="7" s="1"/>
  <c r="I27" i="7" s="1"/>
  <c r="C27" i="7"/>
  <c r="B27" i="7"/>
  <c r="A27" i="7"/>
  <c r="T26" i="7"/>
  <c r="M26" i="7"/>
  <c r="K26" i="7"/>
  <c r="D26" i="7"/>
  <c r="G26" i="7" s="1"/>
  <c r="C26" i="7"/>
  <c r="B26" i="7"/>
  <c r="A26" i="7"/>
  <c r="T25" i="7"/>
  <c r="M25" i="7"/>
  <c r="K25" i="7"/>
  <c r="D25" i="7"/>
  <c r="C25" i="7"/>
  <c r="B25" i="7"/>
  <c r="A25" i="7"/>
  <c r="T24" i="7"/>
  <c r="M24" i="7"/>
  <c r="K24" i="7"/>
  <c r="D24" i="7"/>
  <c r="E24" i="7" s="1"/>
  <c r="I24" i="7" s="1"/>
  <c r="C24" i="7"/>
  <c r="B24" i="7"/>
  <c r="A24" i="7"/>
  <c r="T23" i="7"/>
  <c r="M23" i="7"/>
  <c r="K23" i="7"/>
  <c r="D23" i="7"/>
  <c r="E23" i="7" s="1"/>
  <c r="I23" i="7" s="1"/>
  <c r="C23" i="7"/>
  <c r="B23" i="7"/>
  <c r="A23" i="7"/>
  <c r="T22" i="7"/>
  <c r="M22" i="7"/>
  <c r="K22" i="7"/>
  <c r="D22" i="7"/>
  <c r="G22" i="7" s="1"/>
  <c r="C22" i="7"/>
  <c r="B22" i="7"/>
  <c r="A22" i="7"/>
  <c r="T21" i="7"/>
  <c r="M21" i="7"/>
  <c r="K21" i="7"/>
  <c r="D21" i="7"/>
  <c r="C21" i="7"/>
  <c r="B21" i="7"/>
  <c r="A21" i="7"/>
  <c r="T20" i="7"/>
  <c r="M20" i="7"/>
  <c r="K20" i="7"/>
  <c r="D20" i="7"/>
  <c r="E20" i="7" s="1"/>
  <c r="I20" i="7" s="1"/>
  <c r="C20" i="7"/>
  <c r="B20" i="7"/>
  <c r="A20" i="7"/>
  <c r="T19" i="7"/>
  <c r="M19" i="7"/>
  <c r="K19" i="7"/>
  <c r="D19" i="7"/>
  <c r="E19" i="7" s="1"/>
  <c r="I19" i="7" s="1"/>
  <c r="C19" i="7"/>
  <c r="B19" i="7"/>
  <c r="A19" i="7"/>
  <c r="T18" i="7"/>
  <c r="M18" i="7"/>
  <c r="K18" i="7"/>
  <c r="D18" i="7"/>
  <c r="G18" i="7" s="1"/>
  <c r="C18" i="7"/>
  <c r="B18" i="7"/>
  <c r="A18" i="7"/>
  <c r="M17" i="7"/>
  <c r="K17" i="7"/>
  <c r="D17" i="7"/>
  <c r="C17" i="7"/>
  <c r="B17" i="7"/>
  <c r="A17" i="7"/>
  <c r="M16" i="7"/>
  <c r="K16" i="7"/>
  <c r="D16" i="7"/>
  <c r="C16" i="7"/>
  <c r="B16" i="7"/>
  <c r="A16" i="7"/>
  <c r="M15" i="7"/>
  <c r="K15" i="7"/>
  <c r="D15" i="7"/>
  <c r="G15" i="7" s="1"/>
  <c r="C15" i="7"/>
  <c r="B15" i="7"/>
  <c r="A15" i="7"/>
  <c r="M14" i="7"/>
  <c r="K14" i="7"/>
  <c r="D14" i="7"/>
  <c r="C14" i="7"/>
  <c r="B14" i="7"/>
  <c r="A14" i="7"/>
  <c r="O10" i="7"/>
  <c r="I10" i="7"/>
  <c r="E10" i="7"/>
  <c r="O9" i="7"/>
  <c r="O8" i="7"/>
  <c r="E8" i="7"/>
  <c r="O7" i="7"/>
  <c r="E7" i="7"/>
  <c r="O6" i="7"/>
  <c r="E6" i="7"/>
  <c r="A4" i="7"/>
  <c r="A3" i="7"/>
  <c r="A2" i="7"/>
  <c r="D1013" i="6"/>
  <c r="H1013" i="6" s="1"/>
  <c r="C1013" i="6"/>
  <c r="F1013" i="6" s="1"/>
  <c r="B1013" i="6"/>
  <c r="A1013" i="6"/>
  <c r="D1012" i="6"/>
  <c r="H1012" i="6" s="1"/>
  <c r="C1012" i="6"/>
  <c r="F1012" i="6" s="1"/>
  <c r="B1012" i="6"/>
  <c r="A1012" i="6"/>
  <c r="D1011" i="6"/>
  <c r="H1011" i="6" s="1"/>
  <c r="C1011" i="6"/>
  <c r="F1011" i="6" s="1"/>
  <c r="B1011" i="6"/>
  <c r="A1011" i="6"/>
  <c r="D1010" i="6"/>
  <c r="H1010" i="6" s="1"/>
  <c r="C1010" i="6"/>
  <c r="F1010" i="6" s="1"/>
  <c r="B1010" i="6"/>
  <c r="A1010" i="6"/>
  <c r="D1009" i="6"/>
  <c r="H1009" i="6" s="1"/>
  <c r="C1009" i="6"/>
  <c r="F1009" i="6" s="1"/>
  <c r="B1009" i="6"/>
  <c r="A1009" i="6"/>
  <c r="D1008" i="6"/>
  <c r="H1008" i="6" s="1"/>
  <c r="C1008" i="6"/>
  <c r="F1008" i="6" s="1"/>
  <c r="B1008" i="6"/>
  <c r="A1008" i="6"/>
  <c r="D1007" i="6"/>
  <c r="H1007" i="6" s="1"/>
  <c r="C1007" i="6"/>
  <c r="F1007" i="6" s="1"/>
  <c r="B1007" i="6"/>
  <c r="A1007" i="6"/>
  <c r="D1006" i="6"/>
  <c r="H1006" i="6" s="1"/>
  <c r="C1006" i="6"/>
  <c r="F1006" i="6" s="1"/>
  <c r="B1006" i="6"/>
  <c r="A1006" i="6"/>
  <c r="D1005" i="6"/>
  <c r="H1005" i="6" s="1"/>
  <c r="C1005" i="6"/>
  <c r="F1005" i="6" s="1"/>
  <c r="B1005" i="6"/>
  <c r="A1005" i="6"/>
  <c r="D1004" i="6"/>
  <c r="H1004" i="6" s="1"/>
  <c r="C1004" i="6"/>
  <c r="F1004" i="6" s="1"/>
  <c r="B1004" i="6"/>
  <c r="A1004" i="6"/>
  <c r="D1003" i="6"/>
  <c r="H1003" i="6" s="1"/>
  <c r="C1003" i="6"/>
  <c r="F1003" i="6" s="1"/>
  <c r="B1003" i="6"/>
  <c r="A1003" i="6"/>
  <c r="D1002" i="6"/>
  <c r="H1002" i="6" s="1"/>
  <c r="C1002" i="6"/>
  <c r="F1002" i="6" s="1"/>
  <c r="B1002" i="6"/>
  <c r="A1002" i="6"/>
  <c r="D1001" i="6"/>
  <c r="H1001" i="6" s="1"/>
  <c r="C1001" i="6"/>
  <c r="F1001" i="6" s="1"/>
  <c r="B1001" i="6"/>
  <c r="A1001" i="6"/>
  <c r="D1000" i="6"/>
  <c r="H1000" i="6" s="1"/>
  <c r="C1000" i="6"/>
  <c r="F1000" i="6" s="1"/>
  <c r="B1000" i="6"/>
  <c r="A1000" i="6"/>
  <c r="D999" i="6"/>
  <c r="H999" i="6" s="1"/>
  <c r="C999" i="6"/>
  <c r="F999" i="6" s="1"/>
  <c r="B999" i="6"/>
  <c r="A999" i="6"/>
  <c r="D998" i="6"/>
  <c r="H998" i="6" s="1"/>
  <c r="C998" i="6"/>
  <c r="F998" i="6" s="1"/>
  <c r="B998" i="6"/>
  <c r="A998" i="6"/>
  <c r="D997" i="6"/>
  <c r="H997" i="6" s="1"/>
  <c r="C997" i="6"/>
  <c r="F997" i="6" s="1"/>
  <c r="B997" i="6"/>
  <c r="A997" i="6"/>
  <c r="D996" i="6"/>
  <c r="H996" i="6" s="1"/>
  <c r="C996" i="6"/>
  <c r="F996" i="6" s="1"/>
  <c r="B996" i="6"/>
  <c r="A996" i="6"/>
  <c r="D995" i="6"/>
  <c r="H995" i="6" s="1"/>
  <c r="C995" i="6"/>
  <c r="F995" i="6" s="1"/>
  <c r="B995" i="6"/>
  <c r="A995" i="6"/>
  <c r="D994" i="6"/>
  <c r="H994" i="6" s="1"/>
  <c r="C994" i="6"/>
  <c r="F994" i="6" s="1"/>
  <c r="B994" i="6"/>
  <c r="A994" i="6"/>
  <c r="D993" i="6"/>
  <c r="H993" i="6" s="1"/>
  <c r="C993" i="6"/>
  <c r="F993" i="6" s="1"/>
  <c r="B993" i="6"/>
  <c r="A993" i="6"/>
  <c r="D992" i="6"/>
  <c r="H992" i="6" s="1"/>
  <c r="C992" i="6"/>
  <c r="F992" i="6" s="1"/>
  <c r="B992" i="6"/>
  <c r="A992" i="6"/>
  <c r="D991" i="6"/>
  <c r="H991" i="6" s="1"/>
  <c r="C991" i="6"/>
  <c r="F991" i="6" s="1"/>
  <c r="B991" i="6"/>
  <c r="A991" i="6"/>
  <c r="D990" i="6"/>
  <c r="H990" i="6" s="1"/>
  <c r="C990" i="6"/>
  <c r="F990" i="6" s="1"/>
  <c r="B990" i="6"/>
  <c r="A990" i="6"/>
  <c r="D989" i="6"/>
  <c r="H989" i="6" s="1"/>
  <c r="C989" i="6"/>
  <c r="F989" i="6" s="1"/>
  <c r="B989" i="6"/>
  <c r="A989" i="6"/>
  <c r="D988" i="6"/>
  <c r="H988" i="6" s="1"/>
  <c r="C988" i="6"/>
  <c r="F988" i="6" s="1"/>
  <c r="B988" i="6"/>
  <c r="A988" i="6"/>
  <c r="D987" i="6"/>
  <c r="H987" i="6" s="1"/>
  <c r="C987" i="6"/>
  <c r="F987" i="6" s="1"/>
  <c r="B987" i="6"/>
  <c r="A987" i="6"/>
  <c r="D986" i="6"/>
  <c r="H986" i="6" s="1"/>
  <c r="C986" i="6"/>
  <c r="F986" i="6" s="1"/>
  <c r="B986" i="6"/>
  <c r="A986" i="6"/>
  <c r="D985" i="6"/>
  <c r="H985" i="6" s="1"/>
  <c r="C985" i="6"/>
  <c r="F985" i="6" s="1"/>
  <c r="B985" i="6"/>
  <c r="A985" i="6"/>
  <c r="D984" i="6"/>
  <c r="H984" i="6" s="1"/>
  <c r="C984" i="6"/>
  <c r="F984" i="6" s="1"/>
  <c r="B984" i="6"/>
  <c r="A984" i="6"/>
  <c r="D983" i="6"/>
  <c r="H983" i="6" s="1"/>
  <c r="C983" i="6"/>
  <c r="F983" i="6" s="1"/>
  <c r="B983" i="6"/>
  <c r="A983" i="6"/>
  <c r="D982" i="6"/>
  <c r="H982" i="6" s="1"/>
  <c r="C982" i="6"/>
  <c r="F982" i="6" s="1"/>
  <c r="B982" i="6"/>
  <c r="A982" i="6"/>
  <c r="D981" i="6"/>
  <c r="H981" i="6" s="1"/>
  <c r="C981" i="6"/>
  <c r="F981" i="6" s="1"/>
  <c r="B981" i="6"/>
  <c r="A981" i="6"/>
  <c r="D980" i="6"/>
  <c r="H980" i="6" s="1"/>
  <c r="C980" i="6"/>
  <c r="F980" i="6" s="1"/>
  <c r="B980" i="6"/>
  <c r="A980" i="6"/>
  <c r="D979" i="6"/>
  <c r="H979" i="6" s="1"/>
  <c r="C979" i="6"/>
  <c r="F979" i="6" s="1"/>
  <c r="B979" i="6"/>
  <c r="A979" i="6"/>
  <c r="D978" i="6"/>
  <c r="H978" i="6" s="1"/>
  <c r="C978" i="6"/>
  <c r="F978" i="6" s="1"/>
  <c r="B978" i="6"/>
  <c r="A978" i="6"/>
  <c r="D977" i="6"/>
  <c r="H977" i="6" s="1"/>
  <c r="C977" i="6"/>
  <c r="F977" i="6" s="1"/>
  <c r="B977" i="6"/>
  <c r="A977" i="6"/>
  <c r="D976" i="6"/>
  <c r="H976" i="6" s="1"/>
  <c r="C976" i="6"/>
  <c r="F976" i="6" s="1"/>
  <c r="B976" i="6"/>
  <c r="A976" i="6"/>
  <c r="D975" i="6"/>
  <c r="H975" i="6" s="1"/>
  <c r="C975" i="6"/>
  <c r="F975" i="6" s="1"/>
  <c r="B975" i="6"/>
  <c r="A975" i="6"/>
  <c r="D974" i="6"/>
  <c r="H974" i="6" s="1"/>
  <c r="C974" i="6"/>
  <c r="F974" i="6" s="1"/>
  <c r="B974" i="6"/>
  <c r="A974" i="6"/>
  <c r="D973" i="6"/>
  <c r="H973" i="6" s="1"/>
  <c r="C973" i="6"/>
  <c r="F973" i="6" s="1"/>
  <c r="B973" i="6"/>
  <c r="A973" i="6"/>
  <c r="D972" i="6"/>
  <c r="H972" i="6" s="1"/>
  <c r="C972" i="6"/>
  <c r="F972" i="6" s="1"/>
  <c r="B972" i="6"/>
  <c r="A972" i="6"/>
  <c r="D971" i="6"/>
  <c r="H971" i="6" s="1"/>
  <c r="C971" i="6"/>
  <c r="F971" i="6" s="1"/>
  <c r="B971" i="6"/>
  <c r="A971" i="6"/>
  <c r="D970" i="6"/>
  <c r="H970" i="6" s="1"/>
  <c r="C970" i="6"/>
  <c r="F970" i="6" s="1"/>
  <c r="B970" i="6"/>
  <c r="A970" i="6"/>
  <c r="D969" i="6"/>
  <c r="H969" i="6" s="1"/>
  <c r="C969" i="6"/>
  <c r="F969" i="6" s="1"/>
  <c r="B969" i="6"/>
  <c r="A969" i="6"/>
  <c r="D968" i="6"/>
  <c r="H968" i="6" s="1"/>
  <c r="C968" i="6"/>
  <c r="F968" i="6" s="1"/>
  <c r="B968" i="6"/>
  <c r="A968" i="6"/>
  <c r="D967" i="6"/>
  <c r="H967" i="6" s="1"/>
  <c r="C967" i="6"/>
  <c r="F967" i="6" s="1"/>
  <c r="B967" i="6"/>
  <c r="A967" i="6"/>
  <c r="D966" i="6"/>
  <c r="H966" i="6" s="1"/>
  <c r="C966" i="6"/>
  <c r="F966" i="6" s="1"/>
  <c r="B966" i="6"/>
  <c r="A966" i="6"/>
  <c r="D965" i="6"/>
  <c r="H965" i="6" s="1"/>
  <c r="C965" i="6"/>
  <c r="F965" i="6" s="1"/>
  <c r="B965" i="6"/>
  <c r="A965" i="6"/>
  <c r="D964" i="6"/>
  <c r="H964" i="6" s="1"/>
  <c r="C964" i="6"/>
  <c r="F964" i="6" s="1"/>
  <c r="B964" i="6"/>
  <c r="A964" i="6"/>
  <c r="D963" i="6"/>
  <c r="H963" i="6" s="1"/>
  <c r="C963" i="6"/>
  <c r="F963" i="6" s="1"/>
  <c r="B963" i="6"/>
  <c r="A963" i="6"/>
  <c r="D962" i="6"/>
  <c r="H962" i="6" s="1"/>
  <c r="C962" i="6"/>
  <c r="F962" i="6" s="1"/>
  <c r="B962" i="6"/>
  <c r="A962" i="6"/>
  <c r="D961" i="6"/>
  <c r="H961" i="6" s="1"/>
  <c r="C961" i="6"/>
  <c r="F961" i="6" s="1"/>
  <c r="B961" i="6"/>
  <c r="A961" i="6"/>
  <c r="D960" i="6"/>
  <c r="H960" i="6" s="1"/>
  <c r="C960" i="6"/>
  <c r="F960" i="6" s="1"/>
  <c r="B960" i="6"/>
  <c r="A960" i="6"/>
  <c r="D959" i="6"/>
  <c r="H959" i="6" s="1"/>
  <c r="C959" i="6"/>
  <c r="F959" i="6" s="1"/>
  <c r="B959" i="6"/>
  <c r="A959" i="6"/>
  <c r="D958" i="6"/>
  <c r="H958" i="6" s="1"/>
  <c r="C958" i="6"/>
  <c r="F958" i="6" s="1"/>
  <c r="B958" i="6"/>
  <c r="A958" i="6"/>
  <c r="D957" i="6"/>
  <c r="H957" i="6" s="1"/>
  <c r="C957" i="6"/>
  <c r="F957" i="6" s="1"/>
  <c r="B957" i="6"/>
  <c r="A957" i="6"/>
  <c r="D956" i="6"/>
  <c r="H956" i="6" s="1"/>
  <c r="C956" i="6"/>
  <c r="F956" i="6" s="1"/>
  <c r="B956" i="6"/>
  <c r="A956" i="6"/>
  <c r="D955" i="6"/>
  <c r="H955" i="6" s="1"/>
  <c r="C955" i="6"/>
  <c r="F955" i="6" s="1"/>
  <c r="B955" i="6"/>
  <c r="A955" i="6"/>
  <c r="D954" i="6"/>
  <c r="H954" i="6" s="1"/>
  <c r="C954" i="6"/>
  <c r="F954" i="6" s="1"/>
  <c r="B954" i="6"/>
  <c r="A954" i="6"/>
  <c r="D953" i="6"/>
  <c r="H953" i="6" s="1"/>
  <c r="C953" i="6"/>
  <c r="F953" i="6" s="1"/>
  <c r="B953" i="6"/>
  <c r="A953" i="6"/>
  <c r="D952" i="6"/>
  <c r="H952" i="6" s="1"/>
  <c r="C952" i="6"/>
  <c r="F952" i="6" s="1"/>
  <c r="B952" i="6"/>
  <c r="A952" i="6"/>
  <c r="D951" i="6"/>
  <c r="H951" i="6" s="1"/>
  <c r="C951" i="6"/>
  <c r="F951" i="6" s="1"/>
  <c r="B951" i="6"/>
  <c r="A951" i="6"/>
  <c r="D950" i="6"/>
  <c r="H950" i="6" s="1"/>
  <c r="C950" i="6"/>
  <c r="F950" i="6" s="1"/>
  <c r="B950" i="6"/>
  <c r="A950" i="6"/>
  <c r="D949" i="6"/>
  <c r="H949" i="6" s="1"/>
  <c r="C949" i="6"/>
  <c r="F949" i="6" s="1"/>
  <c r="B949" i="6"/>
  <c r="A949" i="6"/>
  <c r="D948" i="6"/>
  <c r="H948" i="6" s="1"/>
  <c r="C948" i="6"/>
  <c r="F948" i="6" s="1"/>
  <c r="B948" i="6"/>
  <c r="A948" i="6"/>
  <c r="D947" i="6"/>
  <c r="H947" i="6" s="1"/>
  <c r="C947" i="6"/>
  <c r="F947" i="6" s="1"/>
  <c r="B947" i="6"/>
  <c r="A947" i="6"/>
  <c r="D946" i="6"/>
  <c r="H946" i="6" s="1"/>
  <c r="C946" i="6"/>
  <c r="F946" i="6" s="1"/>
  <c r="B946" i="6"/>
  <c r="A946" i="6"/>
  <c r="D945" i="6"/>
  <c r="H945" i="6" s="1"/>
  <c r="C945" i="6"/>
  <c r="F945" i="6" s="1"/>
  <c r="B945" i="6"/>
  <c r="A945" i="6"/>
  <c r="D944" i="6"/>
  <c r="H944" i="6" s="1"/>
  <c r="C944" i="6"/>
  <c r="F944" i="6" s="1"/>
  <c r="B944" i="6"/>
  <c r="A944" i="6"/>
  <c r="D943" i="6"/>
  <c r="H943" i="6" s="1"/>
  <c r="C943" i="6"/>
  <c r="F943" i="6" s="1"/>
  <c r="B943" i="6"/>
  <c r="A943" i="6"/>
  <c r="D942" i="6"/>
  <c r="H942" i="6" s="1"/>
  <c r="C942" i="6"/>
  <c r="F942" i="6" s="1"/>
  <c r="B942" i="6"/>
  <c r="A942" i="6"/>
  <c r="D941" i="6"/>
  <c r="H941" i="6" s="1"/>
  <c r="C941" i="6"/>
  <c r="F941" i="6" s="1"/>
  <c r="B941" i="6"/>
  <c r="A941" i="6"/>
  <c r="D940" i="6"/>
  <c r="H940" i="6" s="1"/>
  <c r="C940" i="6"/>
  <c r="F940" i="6" s="1"/>
  <c r="B940" i="6"/>
  <c r="A940" i="6"/>
  <c r="D939" i="6"/>
  <c r="H939" i="6" s="1"/>
  <c r="C939" i="6"/>
  <c r="F939" i="6" s="1"/>
  <c r="B939" i="6"/>
  <c r="A939" i="6"/>
  <c r="D938" i="6"/>
  <c r="H938" i="6" s="1"/>
  <c r="C938" i="6"/>
  <c r="F938" i="6" s="1"/>
  <c r="B938" i="6"/>
  <c r="A938" i="6"/>
  <c r="D937" i="6"/>
  <c r="H937" i="6" s="1"/>
  <c r="C937" i="6"/>
  <c r="F937" i="6" s="1"/>
  <c r="B937" i="6"/>
  <c r="A937" i="6"/>
  <c r="D936" i="6"/>
  <c r="H936" i="6" s="1"/>
  <c r="C936" i="6"/>
  <c r="F936" i="6" s="1"/>
  <c r="B936" i="6"/>
  <c r="A936" i="6"/>
  <c r="D935" i="6"/>
  <c r="H935" i="6" s="1"/>
  <c r="C935" i="6"/>
  <c r="F935" i="6" s="1"/>
  <c r="B935" i="6"/>
  <c r="A935" i="6"/>
  <c r="D934" i="6"/>
  <c r="H934" i="6" s="1"/>
  <c r="C934" i="6"/>
  <c r="F934" i="6" s="1"/>
  <c r="B934" i="6"/>
  <c r="A934" i="6"/>
  <c r="D933" i="6"/>
  <c r="H933" i="6" s="1"/>
  <c r="C933" i="6"/>
  <c r="F933" i="6" s="1"/>
  <c r="B933" i="6"/>
  <c r="A933" i="6"/>
  <c r="D932" i="6"/>
  <c r="H932" i="6" s="1"/>
  <c r="C932" i="6"/>
  <c r="F932" i="6" s="1"/>
  <c r="B932" i="6"/>
  <c r="A932" i="6"/>
  <c r="D931" i="6"/>
  <c r="H931" i="6" s="1"/>
  <c r="C931" i="6"/>
  <c r="F931" i="6" s="1"/>
  <c r="B931" i="6"/>
  <c r="A931" i="6"/>
  <c r="D930" i="6"/>
  <c r="H930" i="6" s="1"/>
  <c r="C930" i="6"/>
  <c r="F930" i="6" s="1"/>
  <c r="B930" i="6"/>
  <c r="A930" i="6"/>
  <c r="D929" i="6"/>
  <c r="H929" i="6" s="1"/>
  <c r="C929" i="6"/>
  <c r="F929" i="6" s="1"/>
  <c r="B929" i="6"/>
  <c r="A929" i="6"/>
  <c r="D928" i="6"/>
  <c r="H928" i="6" s="1"/>
  <c r="C928" i="6"/>
  <c r="F928" i="6" s="1"/>
  <c r="B928" i="6"/>
  <c r="A928" i="6"/>
  <c r="D927" i="6"/>
  <c r="H927" i="6" s="1"/>
  <c r="C927" i="6"/>
  <c r="F927" i="6" s="1"/>
  <c r="B927" i="6"/>
  <c r="A927" i="6"/>
  <c r="D926" i="6"/>
  <c r="H926" i="6" s="1"/>
  <c r="C926" i="6"/>
  <c r="F926" i="6" s="1"/>
  <c r="B926" i="6"/>
  <c r="A926" i="6"/>
  <c r="D925" i="6"/>
  <c r="H925" i="6" s="1"/>
  <c r="C925" i="6"/>
  <c r="F925" i="6" s="1"/>
  <c r="B925" i="6"/>
  <c r="A925" i="6"/>
  <c r="D924" i="6"/>
  <c r="H924" i="6" s="1"/>
  <c r="C924" i="6"/>
  <c r="F924" i="6" s="1"/>
  <c r="B924" i="6"/>
  <c r="A924" i="6"/>
  <c r="D923" i="6"/>
  <c r="H923" i="6" s="1"/>
  <c r="C923" i="6"/>
  <c r="F923" i="6" s="1"/>
  <c r="B923" i="6"/>
  <c r="A923" i="6"/>
  <c r="D922" i="6"/>
  <c r="H922" i="6" s="1"/>
  <c r="C922" i="6"/>
  <c r="F922" i="6" s="1"/>
  <c r="B922" i="6"/>
  <c r="A922" i="6"/>
  <c r="D921" i="6"/>
  <c r="H921" i="6" s="1"/>
  <c r="C921" i="6"/>
  <c r="F921" i="6" s="1"/>
  <c r="B921" i="6"/>
  <c r="A921" i="6"/>
  <c r="D920" i="6"/>
  <c r="H920" i="6" s="1"/>
  <c r="C920" i="6"/>
  <c r="F920" i="6" s="1"/>
  <c r="B920" i="6"/>
  <c r="A920" i="6"/>
  <c r="D919" i="6"/>
  <c r="H919" i="6" s="1"/>
  <c r="C919" i="6"/>
  <c r="F919" i="6" s="1"/>
  <c r="B919" i="6"/>
  <c r="A919" i="6"/>
  <c r="D918" i="6"/>
  <c r="H918" i="6" s="1"/>
  <c r="C918" i="6"/>
  <c r="F918" i="6" s="1"/>
  <c r="B918" i="6"/>
  <c r="A918" i="6"/>
  <c r="D917" i="6"/>
  <c r="H917" i="6" s="1"/>
  <c r="C917" i="6"/>
  <c r="F917" i="6" s="1"/>
  <c r="B917" i="6"/>
  <c r="A917" i="6"/>
  <c r="D916" i="6"/>
  <c r="H916" i="6" s="1"/>
  <c r="C916" i="6"/>
  <c r="F916" i="6" s="1"/>
  <c r="B916" i="6"/>
  <c r="A916" i="6"/>
  <c r="D915" i="6"/>
  <c r="H915" i="6" s="1"/>
  <c r="C915" i="6"/>
  <c r="F915" i="6" s="1"/>
  <c r="B915" i="6"/>
  <c r="A915" i="6"/>
  <c r="D914" i="6"/>
  <c r="H914" i="6" s="1"/>
  <c r="C914" i="6"/>
  <c r="F914" i="6" s="1"/>
  <c r="B914" i="6"/>
  <c r="A914" i="6"/>
  <c r="D913" i="6"/>
  <c r="H913" i="6" s="1"/>
  <c r="C913" i="6"/>
  <c r="F913" i="6" s="1"/>
  <c r="B913" i="6"/>
  <c r="A913" i="6"/>
  <c r="D912" i="6"/>
  <c r="H912" i="6" s="1"/>
  <c r="C912" i="6"/>
  <c r="F912" i="6" s="1"/>
  <c r="B912" i="6"/>
  <c r="A912" i="6"/>
  <c r="D911" i="6"/>
  <c r="H911" i="6" s="1"/>
  <c r="C911" i="6"/>
  <c r="F911" i="6" s="1"/>
  <c r="B911" i="6"/>
  <c r="A911" i="6"/>
  <c r="D910" i="6"/>
  <c r="H910" i="6" s="1"/>
  <c r="C910" i="6"/>
  <c r="F910" i="6" s="1"/>
  <c r="B910" i="6"/>
  <c r="A910" i="6"/>
  <c r="D909" i="6"/>
  <c r="H909" i="6" s="1"/>
  <c r="C909" i="6"/>
  <c r="F909" i="6" s="1"/>
  <c r="B909" i="6"/>
  <c r="A909" i="6"/>
  <c r="D908" i="6"/>
  <c r="H908" i="6" s="1"/>
  <c r="C908" i="6"/>
  <c r="F908" i="6" s="1"/>
  <c r="B908" i="6"/>
  <c r="A908" i="6"/>
  <c r="D907" i="6"/>
  <c r="H907" i="6" s="1"/>
  <c r="C907" i="6"/>
  <c r="F907" i="6" s="1"/>
  <c r="B907" i="6"/>
  <c r="A907" i="6"/>
  <c r="D906" i="6"/>
  <c r="H906" i="6" s="1"/>
  <c r="C906" i="6"/>
  <c r="F906" i="6" s="1"/>
  <c r="B906" i="6"/>
  <c r="A906" i="6"/>
  <c r="D905" i="6"/>
  <c r="H905" i="6" s="1"/>
  <c r="C905" i="6"/>
  <c r="F905" i="6" s="1"/>
  <c r="B905" i="6"/>
  <c r="A905" i="6"/>
  <c r="D904" i="6"/>
  <c r="H904" i="6" s="1"/>
  <c r="C904" i="6"/>
  <c r="F904" i="6" s="1"/>
  <c r="B904" i="6"/>
  <c r="A904" i="6"/>
  <c r="D903" i="6"/>
  <c r="H903" i="6" s="1"/>
  <c r="C903" i="6"/>
  <c r="F903" i="6" s="1"/>
  <c r="B903" i="6"/>
  <c r="A903" i="6"/>
  <c r="D902" i="6"/>
  <c r="H902" i="6" s="1"/>
  <c r="C902" i="6"/>
  <c r="F902" i="6" s="1"/>
  <c r="B902" i="6"/>
  <c r="A902" i="6"/>
  <c r="D901" i="6"/>
  <c r="H901" i="6" s="1"/>
  <c r="C901" i="6"/>
  <c r="F901" i="6" s="1"/>
  <c r="B901" i="6"/>
  <c r="A901" i="6"/>
  <c r="D900" i="6"/>
  <c r="H900" i="6" s="1"/>
  <c r="C900" i="6"/>
  <c r="F900" i="6" s="1"/>
  <c r="B900" i="6"/>
  <c r="A900" i="6"/>
  <c r="D899" i="6"/>
  <c r="H899" i="6" s="1"/>
  <c r="C899" i="6"/>
  <c r="F899" i="6" s="1"/>
  <c r="B899" i="6"/>
  <c r="A899" i="6"/>
  <c r="D898" i="6"/>
  <c r="H898" i="6" s="1"/>
  <c r="C898" i="6"/>
  <c r="F898" i="6" s="1"/>
  <c r="B898" i="6"/>
  <c r="A898" i="6"/>
  <c r="D897" i="6"/>
  <c r="H897" i="6" s="1"/>
  <c r="C897" i="6"/>
  <c r="F897" i="6" s="1"/>
  <c r="B897" i="6"/>
  <c r="A897" i="6"/>
  <c r="D896" i="6"/>
  <c r="H896" i="6" s="1"/>
  <c r="C896" i="6"/>
  <c r="F896" i="6" s="1"/>
  <c r="B896" i="6"/>
  <c r="A896" i="6"/>
  <c r="D895" i="6"/>
  <c r="H895" i="6" s="1"/>
  <c r="C895" i="6"/>
  <c r="F895" i="6" s="1"/>
  <c r="B895" i="6"/>
  <c r="A895" i="6"/>
  <c r="D894" i="6"/>
  <c r="H894" i="6" s="1"/>
  <c r="C894" i="6"/>
  <c r="F894" i="6" s="1"/>
  <c r="B894" i="6"/>
  <c r="A894" i="6"/>
  <c r="D893" i="6"/>
  <c r="H893" i="6" s="1"/>
  <c r="C893" i="6"/>
  <c r="F893" i="6" s="1"/>
  <c r="B893" i="6"/>
  <c r="A893" i="6"/>
  <c r="D892" i="6"/>
  <c r="H892" i="6" s="1"/>
  <c r="C892" i="6"/>
  <c r="F892" i="6" s="1"/>
  <c r="B892" i="6"/>
  <c r="A892" i="6"/>
  <c r="D891" i="6"/>
  <c r="H891" i="6" s="1"/>
  <c r="C891" i="6"/>
  <c r="F891" i="6" s="1"/>
  <c r="B891" i="6"/>
  <c r="A891" i="6"/>
  <c r="D890" i="6"/>
  <c r="H890" i="6" s="1"/>
  <c r="C890" i="6"/>
  <c r="F890" i="6" s="1"/>
  <c r="B890" i="6"/>
  <c r="A890" i="6"/>
  <c r="D889" i="6"/>
  <c r="H889" i="6" s="1"/>
  <c r="C889" i="6"/>
  <c r="F889" i="6" s="1"/>
  <c r="B889" i="6"/>
  <c r="A889" i="6"/>
  <c r="D888" i="6"/>
  <c r="H888" i="6" s="1"/>
  <c r="C888" i="6"/>
  <c r="F888" i="6" s="1"/>
  <c r="B888" i="6"/>
  <c r="A888" i="6"/>
  <c r="D887" i="6"/>
  <c r="H887" i="6" s="1"/>
  <c r="C887" i="6"/>
  <c r="F887" i="6" s="1"/>
  <c r="B887" i="6"/>
  <c r="A887" i="6"/>
  <c r="D886" i="6"/>
  <c r="H886" i="6" s="1"/>
  <c r="C886" i="6"/>
  <c r="F886" i="6" s="1"/>
  <c r="B886" i="6"/>
  <c r="A886" i="6"/>
  <c r="D885" i="6"/>
  <c r="H885" i="6" s="1"/>
  <c r="C885" i="6"/>
  <c r="F885" i="6" s="1"/>
  <c r="B885" i="6"/>
  <c r="A885" i="6"/>
  <c r="D884" i="6"/>
  <c r="H884" i="6" s="1"/>
  <c r="C884" i="6"/>
  <c r="F884" i="6" s="1"/>
  <c r="B884" i="6"/>
  <c r="A884" i="6"/>
  <c r="D883" i="6"/>
  <c r="H883" i="6" s="1"/>
  <c r="C883" i="6"/>
  <c r="F883" i="6" s="1"/>
  <c r="B883" i="6"/>
  <c r="A883" i="6"/>
  <c r="D882" i="6"/>
  <c r="H882" i="6" s="1"/>
  <c r="C882" i="6"/>
  <c r="F882" i="6" s="1"/>
  <c r="B882" i="6"/>
  <c r="A882" i="6"/>
  <c r="D881" i="6"/>
  <c r="H881" i="6" s="1"/>
  <c r="C881" i="6"/>
  <c r="F881" i="6" s="1"/>
  <c r="B881" i="6"/>
  <c r="A881" i="6"/>
  <c r="D880" i="6"/>
  <c r="H880" i="6" s="1"/>
  <c r="C880" i="6"/>
  <c r="F880" i="6" s="1"/>
  <c r="B880" i="6"/>
  <c r="A880" i="6"/>
  <c r="D879" i="6"/>
  <c r="H879" i="6" s="1"/>
  <c r="C879" i="6"/>
  <c r="F879" i="6" s="1"/>
  <c r="B879" i="6"/>
  <c r="A879" i="6"/>
  <c r="D878" i="6"/>
  <c r="H878" i="6" s="1"/>
  <c r="C878" i="6"/>
  <c r="F878" i="6" s="1"/>
  <c r="B878" i="6"/>
  <c r="A878" i="6"/>
  <c r="D877" i="6"/>
  <c r="H877" i="6" s="1"/>
  <c r="C877" i="6"/>
  <c r="F877" i="6" s="1"/>
  <c r="B877" i="6"/>
  <c r="A877" i="6"/>
  <c r="D876" i="6"/>
  <c r="H876" i="6" s="1"/>
  <c r="C876" i="6"/>
  <c r="F876" i="6" s="1"/>
  <c r="B876" i="6"/>
  <c r="A876" i="6"/>
  <c r="D875" i="6"/>
  <c r="H875" i="6" s="1"/>
  <c r="C875" i="6"/>
  <c r="F875" i="6" s="1"/>
  <c r="B875" i="6"/>
  <c r="A875" i="6"/>
  <c r="D874" i="6"/>
  <c r="H874" i="6" s="1"/>
  <c r="C874" i="6"/>
  <c r="F874" i="6" s="1"/>
  <c r="B874" i="6"/>
  <c r="A874" i="6"/>
  <c r="D873" i="6"/>
  <c r="H873" i="6" s="1"/>
  <c r="C873" i="6"/>
  <c r="F873" i="6" s="1"/>
  <c r="B873" i="6"/>
  <c r="A873" i="6"/>
  <c r="D872" i="6"/>
  <c r="H872" i="6" s="1"/>
  <c r="C872" i="6"/>
  <c r="F872" i="6" s="1"/>
  <c r="B872" i="6"/>
  <c r="A872" i="6"/>
  <c r="D871" i="6"/>
  <c r="H871" i="6" s="1"/>
  <c r="C871" i="6"/>
  <c r="F871" i="6" s="1"/>
  <c r="B871" i="6"/>
  <c r="A871" i="6"/>
  <c r="D870" i="6"/>
  <c r="H870" i="6" s="1"/>
  <c r="C870" i="6"/>
  <c r="F870" i="6" s="1"/>
  <c r="B870" i="6"/>
  <c r="A870" i="6"/>
  <c r="D869" i="6"/>
  <c r="H869" i="6" s="1"/>
  <c r="C869" i="6"/>
  <c r="F869" i="6" s="1"/>
  <c r="B869" i="6"/>
  <c r="A869" i="6"/>
  <c r="D868" i="6"/>
  <c r="H868" i="6" s="1"/>
  <c r="C868" i="6"/>
  <c r="F868" i="6" s="1"/>
  <c r="B868" i="6"/>
  <c r="A868" i="6"/>
  <c r="D867" i="6"/>
  <c r="H867" i="6" s="1"/>
  <c r="C867" i="6"/>
  <c r="F867" i="6" s="1"/>
  <c r="B867" i="6"/>
  <c r="A867" i="6"/>
  <c r="D866" i="6"/>
  <c r="H866" i="6" s="1"/>
  <c r="C866" i="6"/>
  <c r="F866" i="6" s="1"/>
  <c r="B866" i="6"/>
  <c r="A866" i="6"/>
  <c r="D865" i="6"/>
  <c r="H865" i="6" s="1"/>
  <c r="C865" i="6"/>
  <c r="F865" i="6" s="1"/>
  <c r="B865" i="6"/>
  <c r="A865" i="6"/>
  <c r="D864" i="6"/>
  <c r="H864" i="6" s="1"/>
  <c r="C864" i="6"/>
  <c r="F864" i="6" s="1"/>
  <c r="B864" i="6"/>
  <c r="A864" i="6"/>
  <c r="D863" i="6"/>
  <c r="H863" i="6" s="1"/>
  <c r="C863" i="6"/>
  <c r="F863" i="6" s="1"/>
  <c r="B863" i="6"/>
  <c r="A863" i="6"/>
  <c r="D862" i="6"/>
  <c r="H862" i="6" s="1"/>
  <c r="C862" i="6"/>
  <c r="F862" i="6" s="1"/>
  <c r="B862" i="6"/>
  <c r="A862" i="6"/>
  <c r="D861" i="6"/>
  <c r="H861" i="6" s="1"/>
  <c r="C861" i="6"/>
  <c r="F861" i="6" s="1"/>
  <c r="B861" i="6"/>
  <c r="A861" i="6"/>
  <c r="D860" i="6"/>
  <c r="H860" i="6" s="1"/>
  <c r="C860" i="6"/>
  <c r="F860" i="6" s="1"/>
  <c r="B860" i="6"/>
  <c r="A860" i="6"/>
  <c r="D859" i="6"/>
  <c r="H859" i="6" s="1"/>
  <c r="C859" i="6"/>
  <c r="F859" i="6" s="1"/>
  <c r="B859" i="6"/>
  <c r="A859" i="6"/>
  <c r="D858" i="6"/>
  <c r="H858" i="6" s="1"/>
  <c r="C858" i="6"/>
  <c r="F858" i="6" s="1"/>
  <c r="B858" i="6"/>
  <c r="A858" i="6"/>
  <c r="D857" i="6"/>
  <c r="H857" i="6" s="1"/>
  <c r="C857" i="6"/>
  <c r="F857" i="6" s="1"/>
  <c r="B857" i="6"/>
  <c r="A857" i="6"/>
  <c r="D856" i="6"/>
  <c r="H856" i="6" s="1"/>
  <c r="C856" i="6"/>
  <c r="F856" i="6" s="1"/>
  <c r="B856" i="6"/>
  <c r="A856" i="6"/>
  <c r="D855" i="6"/>
  <c r="H855" i="6" s="1"/>
  <c r="C855" i="6"/>
  <c r="F855" i="6" s="1"/>
  <c r="B855" i="6"/>
  <c r="A855" i="6"/>
  <c r="D854" i="6"/>
  <c r="H854" i="6" s="1"/>
  <c r="C854" i="6"/>
  <c r="F854" i="6" s="1"/>
  <c r="B854" i="6"/>
  <c r="A854" i="6"/>
  <c r="D853" i="6"/>
  <c r="H853" i="6" s="1"/>
  <c r="C853" i="6"/>
  <c r="F853" i="6" s="1"/>
  <c r="B853" i="6"/>
  <c r="A853" i="6"/>
  <c r="D852" i="6"/>
  <c r="H852" i="6" s="1"/>
  <c r="C852" i="6"/>
  <c r="F852" i="6" s="1"/>
  <c r="B852" i="6"/>
  <c r="A852" i="6"/>
  <c r="D851" i="6"/>
  <c r="H851" i="6" s="1"/>
  <c r="C851" i="6"/>
  <c r="F851" i="6" s="1"/>
  <c r="B851" i="6"/>
  <c r="A851" i="6"/>
  <c r="D850" i="6"/>
  <c r="H850" i="6" s="1"/>
  <c r="C850" i="6"/>
  <c r="F850" i="6" s="1"/>
  <c r="B850" i="6"/>
  <c r="A850" i="6"/>
  <c r="D849" i="6"/>
  <c r="H849" i="6" s="1"/>
  <c r="C849" i="6"/>
  <c r="F849" i="6" s="1"/>
  <c r="B849" i="6"/>
  <c r="A849" i="6"/>
  <c r="D848" i="6"/>
  <c r="H848" i="6" s="1"/>
  <c r="C848" i="6"/>
  <c r="F848" i="6" s="1"/>
  <c r="B848" i="6"/>
  <c r="A848" i="6"/>
  <c r="D847" i="6"/>
  <c r="H847" i="6" s="1"/>
  <c r="C847" i="6"/>
  <c r="F847" i="6" s="1"/>
  <c r="B847" i="6"/>
  <c r="A847" i="6"/>
  <c r="D846" i="6"/>
  <c r="H846" i="6" s="1"/>
  <c r="C846" i="6"/>
  <c r="F846" i="6" s="1"/>
  <c r="B846" i="6"/>
  <c r="A846" i="6"/>
  <c r="D845" i="6"/>
  <c r="H845" i="6" s="1"/>
  <c r="C845" i="6"/>
  <c r="F845" i="6" s="1"/>
  <c r="B845" i="6"/>
  <c r="A845" i="6"/>
  <c r="D844" i="6"/>
  <c r="H844" i="6" s="1"/>
  <c r="C844" i="6"/>
  <c r="F844" i="6" s="1"/>
  <c r="B844" i="6"/>
  <c r="A844" i="6"/>
  <c r="D843" i="6"/>
  <c r="H843" i="6" s="1"/>
  <c r="C843" i="6"/>
  <c r="F843" i="6" s="1"/>
  <c r="B843" i="6"/>
  <c r="A843" i="6"/>
  <c r="D842" i="6"/>
  <c r="H842" i="6" s="1"/>
  <c r="C842" i="6"/>
  <c r="F842" i="6" s="1"/>
  <c r="B842" i="6"/>
  <c r="A842" i="6"/>
  <c r="D841" i="6"/>
  <c r="H841" i="6" s="1"/>
  <c r="C841" i="6"/>
  <c r="F841" i="6" s="1"/>
  <c r="B841" i="6"/>
  <c r="A841" i="6"/>
  <c r="D840" i="6"/>
  <c r="H840" i="6" s="1"/>
  <c r="C840" i="6"/>
  <c r="F840" i="6" s="1"/>
  <c r="B840" i="6"/>
  <c r="A840" i="6"/>
  <c r="D839" i="6"/>
  <c r="H839" i="6" s="1"/>
  <c r="C839" i="6"/>
  <c r="F839" i="6" s="1"/>
  <c r="B839" i="6"/>
  <c r="A839" i="6"/>
  <c r="D838" i="6"/>
  <c r="H838" i="6" s="1"/>
  <c r="C838" i="6"/>
  <c r="F838" i="6" s="1"/>
  <c r="B838" i="6"/>
  <c r="A838" i="6"/>
  <c r="D837" i="6"/>
  <c r="H837" i="6" s="1"/>
  <c r="C837" i="6"/>
  <c r="F837" i="6" s="1"/>
  <c r="B837" i="6"/>
  <c r="A837" i="6"/>
  <c r="D836" i="6"/>
  <c r="H836" i="6" s="1"/>
  <c r="C836" i="6"/>
  <c r="F836" i="6" s="1"/>
  <c r="B836" i="6"/>
  <c r="A836" i="6"/>
  <c r="D835" i="6"/>
  <c r="H835" i="6" s="1"/>
  <c r="C835" i="6"/>
  <c r="F835" i="6" s="1"/>
  <c r="B835" i="6"/>
  <c r="A835" i="6"/>
  <c r="D834" i="6"/>
  <c r="H834" i="6" s="1"/>
  <c r="C834" i="6"/>
  <c r="F834" i="6" s="1"/>
  <c r="B834" i="6"/>
  <c r="A834" i="6"/>
  <c r="D833" i="6"/>
  <c r="H833" i="6" s="1"/>
  <c r="C833" i="6"/>
  <c r="F833" i="6" s="1"/>
  <c r="B833" i="6"/>
  <c r="A833" i="6"/>
  <c r="D832" i="6"/>
  <c r="H832" i="6" s="1"/>
  <c r="C832" i="6"/>
  <c r="F832" i="6" s="1"/>
  <c r="B832" i="6"/>
  <c r="A832" i="6"/>
  <c r="D831" i="6"/>
  <c r="H831" i="6" s="1"/>
  <c r="C831" i="6"/>
  <c r="F831" i="6" s="1"/>
  <c r="B831" i="6"/>
  <c r="A831" i="6"/>
  <c r="D830" i="6"/>
  <c r="H830" i="6" s="1"/>
  <c r="C830" i="6"/>
  <c r="F830" i="6" s="1"/>
  <c r="B830" i="6"/>
  <c r="A830" i="6"/>
  <c r="D829" i="6"/>
  <c r="H829" i="6" s="1"/>
  <c r="C829" i="6"/>
  <c r="F829" i="6" s="1"/>
  <c r="B829" i="6"/>
  <c r="A829" i="6"/>
  <c r="D828" i="6"/>
  <c r="H828" i="6" s="1"/>
  <c r="C828" i="6"/>
  <c r="F828" i="6" s="1"/>
  <c r="B828" i="6"/>
  <c r="A828" i="6"/>
  <c r="D827" i="6"/>
  <c r="H827" i="6" s="1"/>
  <c r="C827" i="6"/>
  <c r="F827" i="6" s="1"/>
  <c r="B827" i="6"/>
  <c r="A827" i="6"/>
  <c r="D826" i="6"/>
  <c r="H826" i="6" s="1"/>
  <c r="C826" i="6"/>
  <c r="F826" i="6" s="1"/>
  <c r="B826" i="6"/>
  <c r="A826" i="6"/>
  <c r="D825" i="6"/>
  <c r="H825" i="6" s="1"/>
  <c r="C825" i="6"/>
  <c r="F825" i="6" s="1"/>
  <c r="B825" i="6"/>
  <c r="A825" i="6"/>
  <c r="D824" i="6"/>
  <c r="H824" i="6" s="1"/>
  <c r="C824" i="6"/>
  <c r="F824" i="6" s="1"/>
  <c r="B824" i="6"/>
  <c r="A824" i="6"/>
  <c r="D823" i="6"/>
  <c r="H823" i="6" s="1"/>
  <c r="C823" i="6"/>
  <c r="F823" i="6" s="1"/>
  <c r="B823" i="6"/>
  <c r="A823" i="6"/>
  <c r="D822" i="6"/>
  <c r="H822" i="6" s="1"/>
  <c r="C822" i="6"/>
  <c r="F822" i="6" s="1"/>
  <c r="B822" i="6"/>
  <c r="A822" i="6"/>
  <c r="D821" i="6"/>
  <c r="H821" i="6" s="1"/>
  <c r="C821" i="6"/>
  <c r="F821" i="6" s="1"/>
  <c r="B821" i="6"/>
  <c r="A821" i="6"/>
  <c r="D820" i="6"/>
  <c r="H820" i="6" s="1"/>
  <c r="C820" i="6"/>
  <c r="F820" i="6" s="1"/>
  <c r="B820" i="6"/>
  <c r="A820" i="6"/>
  <c r="D819" i="6"/>
  <c r="H819" i="6" s="1"/>
  <c r="C819" i="6"/>
  <c r="F819" i="6" s="1"/>
  <c r="B819" i="6"/>
  <c r="A819" i="6"/>
  <c r="D818" i="6"/>
  <c r="H818" i="6" s="1"/>
  <c r="C818" i="6"/>
  <c r="F818" i="6" s="1"/>
  <c r="B818" i="6"/>
  <c r="A818" i="6"/>
  <c r="D817" i="6"/>
  <c r="H817" i="6" s="1"/>
  <c r="C817" i="6"/>
  <c r="F817" i="6" s="1"/>
  <c r="B817" i="6"/>
  <c r="A817" i="6"/>
  <c r="D816" i="6"/>
  <c r="H816" i="6" s="1"/>
  <c r="C816" i="6"/>
  <c r="F816" i="6" s="1"/>
  <c r="B816" i="6"/>
  <c r="A816" i="6"/>
  <c r="D815" i="6"/>
  <c r="H815" i="6" s="1"/>
  <c r="C815" i="6"/>
  <c r="F815" i="6" s="1"/>
  <c r="B815" i="6"/>
  <c r="A815" i="6"/>
  <c r="D814" i="6"/>
  <c r="H814" i="6" s="1"/>
  <c r="C814" i="6"/>
  <c r="F814" i="6" s="1"/>
  <c r="B814" i="6"/>
  <c r="A814" i="6"/>
  <c r="D813" i="6"/>
  <c r="H813" i="6" s="1"/>
  <c r="C813" i="6"/>
  <c r="F813" i="6" s="1"/>
  <c r="B813" i="6"/>
  <c r="A813" i="6"/>
  <c r="D812" i="6"/>
  <c r="H812" i="6" s="1"/>
  <c r="C812" i="6"/>
  <c r="F812" i="6" s="1"/>
  <c r="B812" i="6"/>
  <c r="A812" i="6"/>
  <c r="D811" i="6"/>
  <c r="H811" i="6" s="1"/>
  <c r="C811" i="6"/>
  <c r="F811" i="6" s="1"/>
  <c r="B811" i="6"/>
  <c r="A811" i="6"/>
  <c r="D810" i="6"/>
  <c r="H810" i="6" s="1"/>
  <c r="C810" i="6"/>
  <c r="F810" i="6" s="1"/>
  <c r="B810" i="6"/>
  <c r="A810" i="6"/>
  <c r="D809" i="6"/>
  <c r="H809" i="6" s="1"/>
  <c r="C809" i="6"/>
  <c r="F809" i="6" s="1"/>
  <c r="B809" i="6"/>
  <c r="A809" i="6"/>
  <c r="D808" i="6"/>
  <c r="H808" i="6" s="1"/>
  <c r="C808" i="6"/>
  <c r="F808" i="6" s="1"/>
  <c r="B808" i="6"/>
  <c r="A808" i="6"/>
  <c r="D807" i="6"/>
  <c r="H807" i="6" s="1"/>
  <c r="C807" i="6"/>
  <c r="F807" i="6" s="1"/>
  <c r="B807" i="6"/>
  <c r="A807" i="6"/>
  <c r="D806" i="6"/>
  <c r="H806" i="6" s="1"/>
  <c r="C806" i="6"/>
  <c r="F806" i="6" s="1"/>
  <c r="B806" i="6"/>
  <c r="A806" i="6"/>
  <c r="D805" i="6"/>
  <c r="H805" i="6" s="1"/>
  <c r="C805" i="6"/>
  <c r="F805" i="6" s="1"/>
  <c r="B805" i="6"/>
  <c r="A805" i="6"/>
  <c r="D804" i="6"/>
  <c r="H804" i="6" s="1"/>
  <c r="C804" i="6"/>
  <c r="F804" i="6" s="1"/>
  <c r="B804" i="6"/>
  <c r="A804" i="6"/>
  <c r="D803" i="6"/>
  <c r="H803" i="6" s="1"/>
  <c r="C803" i="6"/>
  <c r="F803" i="6" s="1"/>
  <c r="B803" i="6"/>
  <c r="A803" i="6"/>
  <c r="D802" i="6"/>
  <c r="H802" i="6" s="1"/>
  <c r="C802" i="6"/>
  <c r="F802" i="6" s="1"/>
  <c r="B802" i="6"/>
  <c r="A802" i="6"/>
  <c r="D801" i="6"/>
  <c r="H801" i="6" s="1"/>
  <c r="C801" i="6"/>
  <c r="F801" i="6" s="1"/>
  <c r="B801" i="6"/>
  <c r="A801" i="6"/>
  <c r="D800" i="6"/>
  <c r="H800" i="6" s="1"/>
  <c r="C800" i="6"/>
  <c r="F800" i="6" s="1"/>
  <c r="B800" i="6"/>
  <c r="A800" i="6"/>
  <c r="D799" i="6"/>
  <c r="H799" i="6" s="1"/>
  <c r="C799" i="6"/>
  <c r="F799" i="6" s="1"/>
  <c r="B799" i="6"/>
  <c r="A799" i="6"/>
  <c r="D798" i="6"/>
  <c r="H798" i="6" s="1"/>
  <c r="C798" i="6"/>
  <c r="F798" i="6" s="1"/>
  <c r="B798" i="6"/>
  <c r="A798" i="6"/>
  <c r="D797" i="6"/>
  <c r="H797" i="6" s="1"/>
  <c r="C797" i="6"/>
  <c r="F797" i="6" s="1"/>
  <c r="B797" i="6"/>
  <c r="A797" i="6"/>
  <c r="D796" i="6"/>
  <c r="H796" i="6" s="1"/>
  <c r="C796" i="6"/>
  <c r="F796" i="6" s="1"/>
  <c r="B796" i="6"/>
  <c r="A796" i="6"/>
  <c r="D795" i="6"/>
  <c r="H795" i="6" s="1"/>
  <c r="C795" i="6"/>
  <c r="F795" i="6" s="1"/>
  <c r="B795" i="6"/>
  <c r="A795" i="6"/>
  <c r="D794" i="6"/>
  <c r="H794" i="6" s="1"/>
  <c r="C794" i="6"/>
  <c r="F794" i="6" s="1"/>
  <c r="B794" i="6"/>
  <c r="A794" i="6"/>
  <c r="D793" i="6"/>
  <c r="H793" i="6" s="1"/>
  <c r="C793" i="6"/>
  <c r="F793" i="6" s="1"/>
  <c r="B793" i="6"/>
  <c r="A793" i="6"/>
  <c r="D792" i="6"/>
  <c r="H792" i="6" s="1"/>
  <c r="C792" i="6"/>
  <c r="F792" i="6" s="1"/>
  <c r="B792" i="6"/>
  <c r="A792" i="6"/>
  <c r="D791" i="6"/>
  <c r="H791" i="6" s="1"/>
  <c r="C791" i="6"/>
  <c r="F791" i="6" s="1"/>
  <c r="B791" i="6"/>
  <c r="A791" i="6"/>
  <c r="D790" i="6"/>
  <c r="H790" i="6" s="1"/>
  <c r="C790" i="6"/>
  <c r="F790" i="6" s="1"/>
  <c r="B790" i="6"/>
  <c r="A790" i="6"/>
  <c r="D789" i="6"/>
  <c r="H789" i="6" s="1"/>
  <c r="C789" i="6"/>
  <c r="F789" i="6" s="1"/>
  <c r="B789" i="6"/>
  <c r="A789" i="6"/>
  <c r="D788" i="6"/>
  <c r="H788" i="6" s="1"/>
  <c r="C788" i="6"/>
  <c r="F788" i="6" s="1"/>
  <c r="B788" i="6"/>
  <c r="A788" i="6"/>
  <c r="D787" i="6"/>
  <c r="H787" i="6" s="1"/>
  <c r="C787" i="6"/>
  <c r="F787" i="6" s="1"/>
  <c r="B787" i="6"/>
  <c r="A787" i="6"/>
  <c r="D786" i="6"/>
  <c r="H786" i="6" s="1"/>
  <c r="C786" i="6"/>
  <c r="F786" i="6" s="1"/>
  <c r="B786" i="6"/>
  <c r="A786" i="6"/>
  <c r="D785" i="6"/>
  <c r="H785" i="6" s="1"/>
  <c r="C785" i="6"/>
  <c r="F785" i="6" s="1"/>
  <c r="B785" i="6"/>
  <c r="A785" i="6"/>
  <c r="D784" i="6"/>
  <c r="H784" i="6" s="1"/>
  <c r="C784" i="6"/>
  <c r="F784" i="6" s="1"/>
  <c r="B784" i="6"/>
  <c r="A784" i="6"/>
  <c r="D783" i="6"/>
  <c r="H783" i="6" s="1"/>
  <c r="C783" i="6"/>
  <c r="F783" i="6" s="1"/>
  <c r="B783" i="6"/>
  <c r="A783" i="6"/>
  <c r="D782" i="6"/>
  <c r="H782" i="6" s="1"/>
  <c r="C782" i="6"/>
  <c r="F782" i="6" s="1"/>
  <c r="B782" i="6"/>
  <c r="A782" i="6"/>
  <c r="D781" i="6"/>
  <c r="H781" i="6" s="1"/>
  <c r="C781" i="6"/>
  <c r="F781" i="6" s="1"/>
  <c r="B781" i="6"/>
  <c r="A781" i="6"/>
  <c r="D780" i="6"/>
  <c r="H780" i="6" s="1"/>
  <c r="C780" i="6"/>
  <c r="F780" i="6" s="1"/>
  <c r="B780" i="6"/>
  <c r="A780" i="6"/>
  <c r="D779" i="6"/>
  <c r="H779" i="6" s="1"/>
  <c r="C779" i="6"/>
  <c r="F779" i="6" s="1"/>
  <c r="B779" i="6"/>
  <c r="A779" i="6"/>
  <c r="D778" i="6"/>
  <c r="H778" i="6" s="1"/>
  <c r="C778" i="6"/>
  <c r="F778" i="6" s="1"/>
  <c r="B778" i="6"/>
  <c r="A778" i="6"/>
  <c r="D777" i="6"/>
  <c r="H777" i="6" s="1"/>
  <c r="C777" i="6"/>
  <c r="F777" i="6" s="1"/>
  <c r="B777" i="6"/>
  <c r="A777" i="6"/>
  <c r="D776" i="6"/>
  <c r="H776" i="6" s="1"/>
  <c r="C776" i="6"/>
  <c r="F776" i="6" s="1"/>
  <c r="B776" i="6"/>
  <c r="A776" i="6"/>
  <c r="D775" i="6"/>
  <c r="H775" i="6" s="1"/>
  <c r="C775" i="6"/>
  <c r="F775" i="6" s="1"/>
  <c r="B775" i="6"/>
  <c r="A775" i="6"/>
  <c r="D774" i="6"/>
  <c r="H774" i="6" s="1"/>
  <c r="C774" i="6"/>
  <c r="F774" i="6" s="1"/>
  <c r="B774" i="6"/>
  <c r="A774" i="6"/>
  <c r="D773" i="6"/>
  <c r="H773" i="6" s="1"/>
  <c r="C773" i="6"/>
  <c r="F773" i="6" s="1"/>
  <c r="B773" i="6"/>
  <c r="A773" i="6"/>
  <c r="D772" i="6"/>
  <c r="H772" i="6" s="1"/>
  <c r="C772" i="6"/>
  <c r="F772" i="6" s="1"/>
  <c r="B772" i="6"/>
  <c r="A772" i="6"/>
  <c r="D771" i="6"/>
  <c r="H771" i="6" s="1"/>
  <c r="C771" i="6"/>
  <c r="F771" i="6" s="1"/>
  <c r="B771" i="6"/>
  <c r="A771" i="6"/>
  <c r="D770" i="6"/>
  <c r="H770" i="6" s="1"/>
  <c r="C770" i="6"/>
  <c r="F770" i="6" s="1"/>
  <c r="B770" i="6"/>
  <c r="A770" i="6"/>
  <c r="D769" i="6"/>
  <c r="H769" i="6" s="1"/>
  <c r="C769" i="6"/>
  <c r="F769" i="6" s="1"/>
  <c r="B769" i="6"/>
  <c r="A769" i="6"/>
  <c r="D768" i="6"/>
  <c r="H768" i="6" s="1"/>
  <c r="C768" i="6"/>
  <c r="F768" i="6" s="1"/>
  <c r="B768" i="6"/>
  <c r="A768" i="6"/>
  <c r="D767" i="6"/>
  <c r="H767" i="6" s="1"/>
  <c r="C767" i="6"/>
  <c r="F767" i="6" s="1"/>
  <c r="B767" i="6"/>
  <c r="A767" i="6"/>
  <c r="D766" i="6"/>
  <c r="H766" i="6" s="1"/>
  <c r="C766" i="6"/>
  <c r="F766" i="6" s="1"/>
  <c r="B766" i="6"/>
  <c r="A766" i="6"/>
  <c r="D765" i="6"/>
  <c r="H765" i="6" s="1"/>
  <c r="C765" i="6"/>
  <c r="F765" i="6" s="1"/>
  <c r="B765" i="6"/>
  <c r="A765" i="6"/>
  <c r="D764" i="6"/>
  <c r="H764" i="6" s="1"/>
  <c r="C764" i="6"/>
  <c r="F764" i="6" s="1"/>
  <c r="B764" i="6"/>
  <c r="A764" i="6"/>
  <c r="D763" i="6"/>
  <c r="H763" i="6" s="1"/>
  <c r="C763" i="6"/>
  <c r="F763" i="6" s="1"/>
  <c r="B763" i="6"/>
  <c r="A763" i="6"/>
  <c r="D762" i="6"/>
  <c r="H762" i="6" s="1"/>
  <c r="C762" i="6"/>
  <c r="F762" i="6" s="1"/>
  <c r="B762" i="6"/>
  <c r="A762" i="6"/>
  <c r="D761" i="6"/>
  <c r="H761" i="6" s="1"/>
  <c r="C761" i="6"/>
  <c r="F761" i="6" s="1"/>
  <c r="B761" i="6"/>
  <c r="A761" i="6"/>
  <c r="D760" i="6"/>
  <c r="H760" i="6" s="1"/>
  <c r="C760" i="6"/>
  <c r="F760" i="6" s="1"/>
  <c r="B760" i="6"/>
  <c r="A760" i="6"/>
  <c r="D759" i="6"/>
  <c r="H759" i="6" s="1"/>
  <c r="C759" i="6"/>
  <c r="F759" i="6" s="1"/>
  <c r="B759" i="6"/>
  <c r="A759" i="6"/>
  <c r="D758" i="6"/>
  <c r="H758" i="6" s="1"/>
  <c r="C758" i="6"/>
  <c r="F758" i="6" s="1"/>
  <c r="B758" i="6"/>
  <c r="A758" i="6"/>
  <c r="D757" i="6"/>
  <c r="H757" i="6" s="1"/>
  <c r="C757" i="6"/>
  <c r="F757" i="6" s="1"/>
  <c r="B757" i="6"/>
  <c r="A757" i="6"/>
  <c r="D756" i="6"/>
  <c r="H756" i="6" s="1"/>
  <c r="C756" i="6"/>
  <c r="F756" i="6" s="1"/>
  <c r="B756" i="6"/>
  <c r="A756" i="6"/>
  <c r="D755" i="6"/>
  <c r="H755" i="6" s="1"/>
  <c r="C755" i="6"/>
  <c r="F755" i="6" s="1"/>
  <c r="B755" i="6"/>
  <c r="A755" i="6"/>
  <c r="D754" i="6"/>
  <c r="H754" i="6" s="1"/>
  <c r="C754" i="6"/>
  <c r="F754" i="6" s="1"/>
  <c r="B754" i="6"/>
  <c r="A754" i="6"/>
  <c r="D753" i="6"/>
  <c r="H753" i="6" s="1"/>
  <c r="C753" i="6"/>
  <c r="F753" i="6" s="1"/>
  <c r="B753" i="6"/>
  <c r="A753" i="6"/>
  <c r="D752" i="6"/>
  <c r="H752" i="6" s="1"/>
  <c r="C752" i="6"/>
  <c r="F752" i="6" s="1"/>
  <c r="B752" i="6"/>
  <c r="A752" i="6"/>
  <c r="D751" i="6"/>
  <c r="H751" i="6" s="1"/>
  <c r="C751" i="6"/>
  <c r="F751" i="6" s="1"/>
  <c r="B751" i="6"/>
  <c r="A751" i="6"/>
  <c r="D750" i="6"/>
  <c r="H750" i="6" s="1"/>
  <c r="C750" i="6"/>
  <c r="F750" i="6" s="1"/>
  <c r="B750" i="6"/>
  <c r="A750" i="6"/>
  <c r="D749" i="6"/>
  <c r="H749" i="6" s="1"/>
  <c r="C749" i="6"/>
  <c r="F749" i="6" s="1"/>
  <c r="B749" i="6"/>
  <c r="A749" i="6"/>
  <c r="D748" i="6"/>
  <c r="H748" i="6" s="1"/>
  <c r="C748" i="6"/>
  <c r="F748" i="6" s="1"/>
  <c r="B748" i="6"/>
  <c r="A748" i="6"/>
  <c r="D747" i="6"/>
  <c r="H747" i="6" s="1"/>
  <c r="C747" i="6"/>
  <c r="F747" i="6" s="1"/>
  <c r="B747" i="6"/>
  <c r="A747" i="6"/>
  <c r="D746" i="6"/>
  <c r="H746" i="6" s="1"/>
  <c r="C746" i="6"/>
  <c r="F746" i="6" s="1"/>
  <c r="B746" i="6"/>
  <c r="A746" i="6"/>
  <c r="D745" i="6"/>
  <c r="H745" i="6" s="1"/>
  <c r="C745" i="6"/>
  <c r="F745" i="6" s="1"/>
  <c r="B745" i="6"/>
  <c r="A745" i="6"/>
  <c r="D744" i="6"/>
  <c r="H744" i="6" s="1"/>
  <c r="C744" i="6"/>
  <c r="F744" i="6" s="1"/>
  <c r="B744" i="6"/>
  <c r="A744" i="6"/>
  <c r="D743" i="6"/>
  <c r="H743" i="6" s="1"/>
  <c r="C743" i="6"/>
  <c r="F743" i="6" s="1"/>
  <c r="B743" i="6"/>
  <c r="A743" i="6"/>
  <c r="D742" i="6"/>
  <c r="H742" i="6" s="1"/>
  <c r="C742" i="6"/>
  <c r="F742" i="6" s="1"/>
  <c r="B742" i="6"/>
  <c r="A742" i="6"/>
  <c r="D741" i="6"/>
  <c r="H741" i="6" s="1"/>
  <c r="C741" i="6"/>
  <c r="F741" i="6" s="1"/>
  <c r="B741" i="6"/>
  <c r="A741" i="6"/>
  <c r="D740" i="6"/>
  <c r="H740" i="6" s="1"/>
  <c r="C740" i="6"/>
  <c r="F740" i="6" s="1"/>
  <c r="B740" i="6"/>
  <c r="A740" i="6"/>
  <c r="D739" i="6"/>
  <c r="H739" i="6" s="1"/>
  <c r="C739" i="6"/>
  <c r="F739" i="6" s="1"/>
  <c r="B739" i="6"/>
  <c r="A739" i="6"/>
  <c r="D738" i="6"/>
  <c r="H738" i="6" s="1"/>
  <c r="C738" i="6"/>
  <c r="F738" i="6" s="1"/>
  <c r="B738" i="6"/>
  <c r="A738" i="6"/>
  <c r="D737" i="6"/>
  <c r="H737" i="6" s="1"/>
  <c r="C737" i="6"/>
  <c r="F737" i="6" s="1"/>
  <c r="B737" i="6"/>
  <c r="A737" i="6"/>
  <c r="D736" i="6"/>
  <c r="H736" i="6" s="1"/>
  <c r="C736" i="6"/>
  <c r="F736" i="6" s="1"/>
  <c r="B736" i="6"/>
  <c r="A736" i="6"/>
  <c r="D735" i="6"/>
  <c r="H735" i="6" s="1"/>
  <c r="C735" i="6"/>
  <c r="F735" i="6" s="1"/>
  <c r="B735" i="6"/>
  <c r="A735" i="6"/>
  <c r="D734" i="6"/>
  <c r="H734" i="6" s="1"/>
  <c r="C734" i="6"/>
  <c r="F734" i="6" s="1"/>
  <c r="B734" i="6"/>
  <c r="A734" i="6"/>
  <c r="D733" i="6"/>
  <c r="H733" i="6" s="1"/>
  <c r="C733" i="6"/>
  <c r="F733" i="6" s="1"/>
  <c r="B733" i="6"/>
  <c r="A733" i="6"/>
  <c r="D732" i="6"/>
  <c r="H732" i="6" s="1"/>
  <c r="C732" i="6"/>
  <c r="F732" i="6" s="1"/>
  <c r="B732" i="6"/>
  <c r="A732" i="6"/>
  <c r="D731" i="6"/>
  <c r="H731" i="6" s="1"/>
  <c r="C731" i="6"/>
  <c r="F731" i="6" s="1"/>
  <c r="B731" i="6"/>
  <c r="A731" i="6"/>
  <c r="D730" i="6"/>
  <c r="H730" i="6" s="1"/>
  <c r="C730" i="6"/>
  <c r="F730" i="6" s="1"/>
  <c r="B730" i="6"/>
  <c r="A730" i="6"/>
  <c r="D729" i="6"/>
  <c r="H729" i="6" s="1"/>
  <c r="C729" i="6"/>
  <c r="F729" i="6" s="1"/>
  <c r="B729" i="6"/>
  <c r="A729" i="6"/>
  <c r="D728" i="6"/>
  <c r="H728" i="6" s="1"/>
  <c r="C728" i="6"/>
  <c r="F728" i="6" s="1"/>
  <c r="B728" i="6"/>
  <c r="A728" i="6"/>
  <c r="D727" i="6"/>
  <c r="H727" i="6" s="1"/>
  <c r="C727" i="6"/>
  <c r="F727" i="6" s="1"/>
  <c r="B727" i="6"/>
  <c r="A727" i="6"/>
  <c r="D726" i="6"/>
  <c r="H726" i="6" s="1"/>
  <c r="C726" i="6"/>
  <c r="F726" i="6" s="1"/>
  <c r="B726" i="6"/>
  <c r="A726" i="6"/>
  <c r="D725" i="6"/>
  <c r="H725" i="6" s="1"/>
  <c r="C725" i="6"/>
  <c r="F725" i="6" s="1"/>
  <c r="B725" i="6"/>
  <c r="A725" i="6"/>
  <c r="D724" i="6"/>
  <c r="H724" i="6" s="1"/>
  <c r="C724" i="6"/>
  <c r="F724" i="6" s="1"/>
  <c r="B724" i="6"/>
  <c r="A724" i="6"/>
  <c r="D723" i="6"/>
  <c r="H723" i="6" s="1"/>
  <c r="C723" i="6"/>
  <c r="F723" i="6" s="1"/>
  <c r="B723" i="6"/>
  <c r="A723" i="6"/>
  <c r="D722" i="6"/>
  <c r="H722" i="6" s="1"/>
  <c r="C722" i="6"/>
  <c r="F722" i="6" s="1"/>
  <c r="B722" i="6"/>
  <c r="A722" i="6"/>
  <c r="D721" i="6"/>
  <c r="H721" i="6" s="1"/>
  <c r="C721" i="6"/>
  <c r="F721" i="6" s="1"/>
  <c r="B721" i="6"/>
  <c r="A721" i="6"/>
  <c r="D720" i="6"/>
  <c r="H720" i="6" s="1"/>
  <c r="C720" i="6"/>
  <c r="F720" i="6" s="1"/>
  <c r="B720" i="6"/>
  <c r="A720" i="6"/>
  <c r="D719" i="6"/>
  <c r="H719" i="6" s="1"/>
  <c r="C719" i="6"/>
  <c r="F719" i="6" s="1"/>
  <c r="B719" i="6"/>
  <c r="A719" i="6"/>
  <c r="D718" i="6"/>
  <c r="H718" i="6" s="1"/>
  <c r="C718" i="6"/>
  <c r="F718" i="6" s="1"/>
  <c r="B718" i="6"/>
  <c r="A718" i="6"/>
  <c r="D717" i="6"/>
  <c r="H717" i="6" s="1"/>
  <c r="C717" i="6"/>
  <c r="F717" i="6" s="1"/>
  <c r="B717" i="6"/>
  <c r="A717" i="6"/>
  <c r="D716" i="6"/>
  <c r="H716" i="6" s="1"/>
  <c r="C716" i="6"/>
  <c r="F716" i="6" s="1"/>
  <c r="B716" i="6"/>
  <c r="A716" i="6"/>
  <c r="D715" i="6"/>
  <c r="H715" i="6" s="1"/>
  <c r="C715" i="6"/>
  <c r="F715" i="6" s="1"/>
  <c r="B715" i="6"/>
  <c r="A715" i="6"/>
  <c r="D714" i="6"/>
  <c r="H714" i="6" s="1"/>
  <c r="C714" i="6"/>
  <c r="F714" i="6" s="1"/>
  <c r="B714" i="6"/>
  <c r="A714" i="6"/>
  <c r="D713" i="6"/>
  <c r="H713" i="6" s="1"/>
  <c r="C713" i="6"/>
  <c r="F713" i="6" s="1"/>
  <c r="B713" i="6"/>
  <c r="A713" i="6"/>
  <c r="D712" i="6"/>
  <c r="H712" i="6" s="1"/>
  <c r="C712" i="6"/>
  <c r="F712" i="6" s="1"/>
  <c r="B712" i="6"/>
  <c r="A712" i="6"/>
  <c r="D711" i="6"/>
  <c r="H711" i="6" s="1"/>
  <c r="C711" i="6"/>
  <c r="F711" i="6" s="1"/>
  <c r="B711" i="6"/>
  <c r="A711" i="6"/>
  <c r="D710" i="6"/>
  <c r="H710" i="6" s="1"/>
  <c r="C710" i="6"/>
  <c r="F710" i="6" s="1"/>
  <c r="B710" i="6"/>
  <c r="A710" i="6"/>
  <c r="D709" i="6"/>
  <c r="H709" i="6" s="1"/>
  <c r="C709" i="6"/>
  <c r="F709" i="6" s="1"/>
  <c r="B709" i="6"/>
  <c r="A709" i="6"/>
  <c r="D708" i="6"/>
  <c r="H708" i="6" s="1"/>
  <c r="C708" i="6"/>
  <c r="F708" i="6" s="1"/>
  <c r="B708" i="6"/>
  <c r="A708" i="6"/>
  <c r="D707" i="6"/>
  <c r="H707" i="6" s="1"/>
  <c r="C707" i="6"/>
  <c r="F707" i="6" s="1"/>
  <c r="B707" i="6"/>
  <c r="A707" i="6"/>
  <c r="D706" i="6"/>
  <c r="H706" i="6" s="1"/>
  <c r="C706" i="6"/>
  <c r="F706" i="6" s="1"/>
  <c r="B706" i="6"/>
  <c r="A706" i="6"/>
  <c r="D705" i="6"/>
  <c r="H705" i="6" s="1"/>
  <c r="C705" i="6"/>
  <c r="F705" i="6" s="1"/>
  <c r="B705" i="6"/>
  <c r="A705" i="6"/>
  <c r="D704" i="6"/>
  <c r="H704" i="6" s="1"/>
  <c r="C704" i="6"/>
  <c r="F704" i="6" s="1"/>
  <c r="B704" i="6"/>
  <c r="A704" i="6"/>
  <c r="D703" i="6"/>
  <c r="H703" i="6" s="1"/>
  <c r="C703" i="6"/>
  <c r="F703" i="6" s="1"/>
  <c r="B703" i="6"/>
  <c r="A703" i="6"/>
  <c r="D702" i="6"/>
  <c r="H702" i="6" s="1"/>
  <c r="C702" i="6"/>
  <c r="F702" i="6" s="1"/>
  <c r="B702" i="6"/>
  <c r="A702" i="6"/>
  <c r="D701" i="6"/>
  <c r="H701" i="6" s="1"/>
  <c r="C701" i="6"/>
  <c r="F701" i="6" s="1"/>
  <c r="B701" i="6"/>
  <c r="A701" i="6"/>
  <c r="D700" i="6"/>
  <c r="H700" i="6" s="1"/>
  <c r="C700" i="6"/>
  <c r="F700" i="6" s="1"/>
  <c r="B700" i="6"/>
  <c r="A700" i="6"/>
  <c r="D699" i="6"/>
  <c r="H699" i="6" s="1"/>
  <c r="C699" i="6"/>
  <c r="F699" i="6" s="1"/>
  <c r="B699" i="6"/>
  <c r="A699" i="6"/>
  <c r="D698" i="6"/>
  <c r="H698" i="6" s="1"/>
  <c r="C698" i="6"/>
  <c r="F698" i="6" s="1"/>
  <c r="B698" i="6"/>
  <c r="A698" i="6"/>
  <c r="D697" i="6"/>
  <c r="H697" i="6" s="1"/>
  <c r="C697" i="6"/>
  <c r="F697" i="6" s="1"/>
  <c r="B697" i="6"/>
  <c r="A697" i="6"/>
  <c r="D696" i="6"/>
  <c r="H696" i="6" s="1"/>
  <c r="C696" i="6"/>
  <c r="F696" i="6" s="1"/>
  <c r="B696" i="6"/>
  <c r="A696" i="6"/>
  <c r="D695" i="6"/>
  <c r="H695" i="6" s="1"/>
  <c r="C695" i="6"/>
  <c r="F695" i="6" s="1"/>
  <c r="B695" i="6"/>
  <c r="A695" i="6"/>
  <c r="D694" i="6"/>
  <c r="H694" i="6" s="1"/>
  <c r="C694" i="6"/>
  <c r="F694" i="6" s="1"/>
  <c r="B694" i="6"/>
  <c r="A694" i="6"/>
  <c r="D693" i="6"/>
  <c r="H693" i="6" s="1"/>
  <c r="C693" i="6"/>
  <c r="F693" i="6" s="1"/>
  <c r="B693" i="6"/>
  <c r="A693" i="6"/>
  <c r="D692" i="6"/>
  <c r="H692" i="6" s="1"/>
  <c r="C692" i="6"/>
  <c r="F692" i="6" s="1"/>
  <c r="B692" i="6"/>
  <c r="A692" i="6"/>
  <c r="D691" i="6"/>
  <c r="H691" i="6" s="1"/>
  <c r="C691" i="6"/>
  <c r="F691" i="6" s="1"/>
  <c r="B691" i="6"/>
  <c r="A691" i="6"/>
  <c r="D690" i="6"/>
  <c r="H690" i="6" s="1"/>
  <c r="C690" i="6"/>
  <c r="F690" i="6" s="1"/>
  <c r="B690" i="6"/>
  <c r="A690" i="6"/>
  <c r="D689" i="6"/>
  <c r="H689" i="6" s="1"/>
  <c r="C689" i="6"/>
  <c r="F689" i="6" s="1"/>
  <c r="B689" i="6"/>
  <c r="A689" i="6"/>
  <c r="D688" i="6"/>
  <c r="H688" i="6" s="1"/>
  <c r="C688" i="6"/>
  <c r="F688" i="6" s="1"/>
  <c r="B688" i="6"/>
  <c r="A688" i="6"/>
  <c r="D687" i="6"/>
  <c r="H687" i="6" s="1"/>
  <c r="C687" i="6"/>
  <c r="F687" i="6" s="1"/>
  <c r="B687" i="6"/>
  <c r="A687" i="6"/>
  <c r="D686" i="6"/>
  <c r="H686" i="6" s="1"/>
  <c r="C686" i="6"/>
  <c r="F686" i="6" s="1"/>
  <c r="B686" i="6"/>
  <c r="A686" i="6"/>
  <c r="D685" i="6"/>
  <c r="H685" i="6" s="1"/>
  <c r="C685" i="6"/>
  <c r="F685" i="6" s="1"/>
  <c r="B685" i="6"/>
  <c r="A685" i="6"/>
  <c r="D684" i="6"/>
  <c r="H684" i="6" s="1"/>
  <c r="C684" i="6"/>
  <c r="F684" i="6" s="1"/>
  <c r="B684" i="6"/>
  <c r="A684" i="6"/>
  <c r="D683" i="6"/>
  <c r="H683" i="6" s="1"/>
  <c r="C683" i="6"/>
  <c r="F683" i="6" s="1"/>
  <c r="B683" i="6"/>
  <c r="A683" i="6"/>
  <c r="D682" i="6"/>
  <c r="H682" i="6" s="1"/>
  <c r="C682" i="6"/>
  <c r="F682" i="6" s="1"/>
  <c r="B682" i="6"/>
  <c r="A682" i="6"/>
  <c r="D681" i="6"/>
  <c r="H681" i="6" s="1"/>
  <c r="C681" i="6"/>
  <c r="F681" i="6" s="1"/>
  <c r="B681" i="6"/>
  <c r="A681" i="6"/>
  <c r="D680" i="6"/>
  <c r="H680" i="6" s="1"/>
  <c r="C680" i="6"/>
  <c r="F680" i="6" s="1"/>
  <c r="B680" i="6"/>
  <c r="A680" i="6"/>
  <c r="D679" i="6"/>
  <c r="H679" i="6" s="1"/>
  <c r="C679" i="6"/>
  <c r="F679" i="6" s="1"/>
  <c r="B679" i="6"/>
  <c r="A679" i="6"/>
  <c r="D678" i="6"/>
  <c r="H678" i="6" s="1"/>
  <c r="C678" i="6"/>
  <c r="F678" i="6" s="1"/>
  <c r="B678" i="6"/>
  <c r="A678" i="6"/>
  <c r="D677" i="6"/>
  <c r="H677" i="6" s="1"/>
  <c r="C677" i="6"/>
  <c r="F677" i="6" s="1"/>
  <c r="B677" i="6"/>
  <c r="A677" i="6"/>
  <c r="D676" i="6"/>
  <c r="H676" i="6" s="1"/>
  <c r="C676" i="6"/>
  <c r="F676" i="6" s="1"/>
  <c r="B676" i="6"/>
  <c r="A676" i="6"/>
  <c r="D675" i="6"/>
  <c r="H675" i="6" s="1"/>
  <c r="C675" i="6"/>
  <c r="F675" i="6" s="1"/>
  <c r="B675" i="6"/>
  <c r="A675" i="6"/>
  <c r="D674" i="6"/>
  <c r="H674" i="6" s="1"/>
  <c r="C674" i="6"/>
  <c r="F674" i="6" s="1"/>
  <c r="B674" i="6"/>
  <c r="A674" i="6"/>
  <c r="D673" i="6"/>
  <c r="H673" i="6" s="1"/>
  <c r="C673" i="6"/>
  <c r="F673" i="6" s="1"/>
  <c r="B673" i="6"/>
  <c r="A673" i="6"/>
  <c r="D672" i="6"/>
  <c r="H672" i="6" s="1"/>
  <c r="C672" i="6"/>
  <c r="F672" i="6" s="1"/>
  <c r="B672" i="6"/>
  <c r="A672" i="6"/>
  <c r="D671" i="6"/>
  <c r="H671" i="6" s="1"/>
  <c r="C671" i="6"/>
  <c r="F671" i="6" s="1"/>
  <c r="B671" i="6"/>
  <c r="A671" i="6"/>
  <c r="D670" i="6"/>
  <c r="H670" i="6" s="1"/>
  <c r="C670" i="6"/>
  <c r="F670" i="6" s="1"/>
  <c r="B670" i="6"/>
  <c r="A670" i="6"/>
  <c r="D669" i="6"/>
  <c r="H669" i="6" s="1"/>
  <c r="C669" i="6"/>
  <c r="F669" i="6" s="1"/>
  <c r="B669" i="6"/>
  <c r="A669" i="6"/>
  <c r="D668" i="6"/>
  <c r="H668" i="6" s="1"/>
  <c r="C668" i="6"/>
  <c r="F668" i="6" s="1"/>
  <c r="B668" i="6"/>
  <c r="A668" i="6"/>
  <c r="D667" i="6"/>
  <c r="H667" i="6" s="1"/>
  <c r="C667" i="6"/>
  <c r="F667" i="6" s="1"/>
  <c r="B667" i="6"/>
  <c r="A667" i="6"/>
  <c r="D666" i="6"/>
  <c r="H666" i="6" s="1"/>
  <c r="C666" i="6"/>
  <c r="F666" i="6" s="1"/>
  <c r="B666" i="6"/>
  <c r="A666" i="6"/>
  <c r="D665" i="6"/>
  <c r="H665" i="6" s="1"/>
  <c r="C665" i="6"/>
  <c r="F665" i="6" s="1"/>
  <c r="B665" i="6"/>
  <c r="A665" i="6"/>
  <c r="D664" i="6"/>
  <c r="H664" i="6" s="1"/>
  <c r="C664" i="6"/>
  <c r="F664" i="6" s="1"/>
  <c r="B664" i="6"/>
  <c r="A664" i="6"/>
  <c r="D663" i="6"/>
  <c r="H663" i="6" s="1"/>
  <c r="C663" i="6"/>
  <c r="F663" i="6" s="1"/>
  <c r="B663" i="6"/>
  <c r="A663" i="6"/>
  <c r="D662" i="6"/>
  <c r="H662" i="6" s="1"/>
  <c r="C662" i="6"/>
  <c r="F662" i="6" s="1"/>
  <c r="B662" i="6"/>
  <c r="A662" i="6"/>
  <c r="D661" i="6"/>
  <c r="H661" i="6" s="1"/>
  <c r="C661" i="6"/>
  <c r="F661" i="6" s="1"/>
  <c r="B661" i="6"/>
  <c r="A661" i="6"/>
  <c r="D660" i="6"/>
  <c r="H660" i="6" s="1"/>
  <c r="C660" i="6"/>
  <c r="F660" i="6" s="1"/>
  <c r="B660" i="6"/>
  <c r="A660" i="6"/>
  <c r="D659" i="6"/>
  <c r="H659" i="6" s="1"/>
  <c r="C659" i="6"/>
  <c r="F659" i="6" s="1"/>
  <c r="B659" i="6"/>
  <c r="A659" i="6"/>
  <c r="D658" i="6"/>
  <c r="H658" i="6" s="1"/>
  <c r="C658" i="6"/>
  <c r="F658" i="6" s="1"/>
  <c r="B658" i="6"/>
  <c r="A658" i="6"/>
  <c r="D657" i="6"/>
  <c r="H657" i="6" s="1"/>
  <c r="C657" i="6"/>
  <c r="F657" i="6" s="1"/>
  <c r="B657" i="6"/>
  <c r="A657" i="6"/>
  <c r="D656" i="6"/>
  <c r="H656" i="6" s="1"/>
  <c r="C656" i="6"/>
  <c r="F656" i="6" s="1"/>
  <c r="B656" i="6"/>
  <c r="A656" i="6"/>
  <c r="D655" i="6"/>
  <c r="H655" i="6" s="1"/>
  <c r="C655" i="6"/>
  <c r="F655" i="6" s="1"/>
  <c r="B655" i="6"/>
  <c r="A655" i="6"/>
  <c r="D654" i="6"/>
  <c r="H654" i="6" s="1"/>
  <c r="C654" i="6"/>
  <c r="F654" i="6" s="1"/>
  <c r="B654" i="6"/>
  <c r="A654" i="6"/>
  <c r="D653" i="6"/>
  <c r="H653" i="6" s="1"/>
  <c r="C653" i="6"/>
  <c r="F653" i="6" s="1"/>
  <c r="B653" i="6"/>
  <c r="A653" i="6"/>
  <c r="D652" i="6"/>
  <c r="H652" i="6" s="1"/>
  <c r="C652" i="6"/>
  <c r="F652" i="6" s="1"/>
  <c r="B652" i="6"/>
  <c r="A652" i="6"/>
  <c r="D651" i="6"/>
  <c r="H651" i="6" s="1"/>
  <c r="C651" i="6"/>
  <c r="F651" i="6" s="1"/>
  <c r="B651" i="6"/>
  <c r="A651" i="6"/>
  <c r="D650" i="6"/>
  <c r="H650" i="6" s="1"/>
  <c r="C650" i="6"/>
  <c r="F650" i="6" s="1"/>
  <c r="B650" i="6"/>
  <c r="A650" i="6"/>
  <c r="D649" i="6"/>
  <c r="H649" i="6" s="1"/>
  <c r="C649" i="6"/>
  <c r="F649" i="6" s="1"/>
  <c r="B649" i="6"/>
  <c r="A649" i="6"/>
  <c r="D648" i="6"/>
  <c r="H648" i="6" s="1"/>
  <c r="C648" i="6"/>
  <c r="F648" i="6" s="1"/>
  <c r="B648" i="6"/>
  <c r="A648" i="6"/>
  <c r="D647" i="6"/>
  <c r="H647" i="6" s="1"/>
  <c r="C647" i="6"/>
  <c r="F647" i="6" s="1"/>
  <c r="B647" i="6"/>
  <c r="A647" i="6"/>
  <c r="D646" i="6"/>
  <c r="H646" i="6" s="1"/>
  <c r="C646" i="6"/>
  <c r="F646" i="6" s="1"/>
  <c r="B646" i="6"/>
  <c r="A646" i="6"/>
  <c r="D645" i="6"/>
  <c r="H645" i="6" s="1"/>
  <c r="C645" i="6"/>
  <c r="F645" i="6" s="1"/>
  <c r="B645" i="6"/>
  <c r="A645" i="6"/>
  <c r="D644" i="6"/>
  <c r="H644" i="6" s="1"/>
  <c r="C644" i="6"/>
  <c r="F644" i="6" s="1"/>
  <c r="B644" i="6"/>
  <c r="A644" i="6"/>
  <c r="D643" i="6"/>
  <c r="H643" i="6" s="1"/>
  <c r="C643" i="6"/>
  <c r="F643" i="6" s="1"/>
  <c r="B643" i="6"/>
  <c r="A643" i="6"/>
  <c r="D642" i="6"/>
  <c r="H642" i="6" s="1"/>
  <c r="C642" i="6"/>
  <c r="F642" i="6" s="1"/>
  <c r="B642" i="6"/>
  <c r="A642" i="6"/>
  <c r="D641" i="6"/>
  <c r="H641" i="6" s="1"/>
  <c r="C641" i="6"/>
  <c r="F641" i="6" s="1"/>
  <c r="B641" i="6"/>
  <c r="A641" i="6"/>
  <c r="D640" i="6"/>
  <c r="H640" i="6" s="1"/>
  <c r="C640" i="6"/>
  <c r="F640" i="6" s="1"/>
  <c r="B640" i="6"/>
  <c r="A640" i="6"/>
  <c r="D639" i="6"/>
  <c r="H639" i="6" s="1"/>
  <c r="C639" i="6"/>
  <c r="F639" i="6" s="1"/>
  <c r="B639" i="6"/>
  <c r="A639" i="6"/>
  <c r="D638" i="6"/>
  <c r="H638" i="6" s="1"/>
  <c r="C638" i="6"/>
  <c r="F638" i="6" s="1"/>
  <c r="B638" i="6"/>
  <c r="A638" i="6"/>
  <c r="D637" i="6"/>
  <c r="H637" i="6" s="1"/>
  <c r="C637" i="6"/>
  <c r="F637" i="6" s="1"/>
  <c r="B637" i="6"/>
  <c r="A637" i="6"/>
  <c r="D636" i="6"/>
  <c r="H636" i="6" s="1"/>
  <c r="C636" i="6"/>
  <c r="F636" i="6" s="1"/>
  <c r="B636" i="6"/>
  <c r="A636" i="6"/>
  <c r="D635" i="6"/>
  <c r="H635" i="6" s="1"/>
  <c r="C635" i="6"/>
  <c r="F635" i="6" s="1"/>
  <c r="B635" i="6"/>
  <c r="A635" i="6"/>
  <c r="D634" i="6"/>
  <c r="H634" i="6" s="1"/>
  <c r="C634" i="6"/>
  <c r="F634" i="6" s="1"/>
  <c r="B634" i="6"/>
  <c r="A634" i="6"/>
  <c r="D633" i="6"/>
  <c r="H633" i="6" s="1"/>
  <c r="C633" i="6"/>
  <c r="F633" i="6" s="1"/>
  <c r="B633" i="6"/>
  <c r="A633" i="6"/>
  <c r="D632" i="6"/>
  <c r="H632" i="6" s="1"/>
  <c r="C632" i="6"/>
  <c r="F632" i="6" s="1"/>
  <c r="B632" i="6"/>
  <c r="A632" i="6"/>
  <c r="D631" i="6"/>
  <c r="H631" i="6" s="1"/>
  <c r="C631" i="6"/>
  <c r="F631" i="6" s="1"/>
  <c r="B631" i="6"/>
  <c r="A631" i="6"/>
  <c r="D630" i="6"/>
  <c r="H630" i="6" s="1"/>
  <c r="C630" i="6"/>
  <c r="F630" i="6" s="1"/>
  <c r="B630" i="6"/>
  <c r="A630" i="6"/>
  <c r="D629" i="6"/>
  <c r="H629" i="6" s="1"/>
  <c r="C629" i="6"/>
  <c r="F629" i="6" s="1"/>
  <c r="B629" i="6"/>
  <c r="A629" i="6"/>
  <c r="D628" i="6"/>
  <c r="H628" i="6" s="1"/>
  <c r="C628" i="6"/>
  <c r="F628" i="6" s="1"/>
  <c r="B628" i="6"/>
  <c r="A628" i="6"/>
  <c r="D627" i="6"/>
  <c r="H627" i="6" s="1"/>
  <c r="C627" i="6"/>
  <c r="F627" i="6" s="1"/>
  <c r="B627" i="6"/>
  <c r="A627" i="6"/>
  <c r="D626" i="6"/>
  <c r="H626" i="6" s="1"/>
  <c r="C626" i="6"/>
  <c r="F626" i="6" s="1"/>
  <c r="B626" i="6"/>
  <c r="A626" i="6"/>
  <c r="D625" i="6"/>
  <c r="H625" i="6" s="1"/>
  <c r="C625" i="6"/>
  <c r="F625" i="6" s="1"/>
  <c r="B625" i="6"/>
  <c r="A625" i="6"/>
  <c r="D624" i="6"/>
  <c r="H624" i="6" s="1"/>
  <c r="C624" i="6"/>
  <c r="F624" i="6" s="1"/>
  <c r="B624" i="6"/>
  <c r="A624" i="6"/>
  <c r="D623" i="6"/>
  <c r="H623" i="6" s="1"/>
  <c r="C623" i="6"/>
  <c r="F623" i="6" s="1"/>
  <c r="B623" i="6"/>
  <c r="A623" i="6"/>
  <c r="D622" i="6"/>
  <c r="H622" i="6" s="1"/>
  <c r="C622" i="6"/>
  <c r="F622" i="6" s="1"/>
  <c r="B622" i="6"/>
  <c r="A622" i="6"/>
  <c r="D621" i="6"/>
  <c r="H621" i="6" s="1"/>
  <c r="C621" i="6"/>
  <c r="F621" i="6" s="1"/>
  <c r="B621" i="6"/>
  <c r="A621" i="6"/>
  <c r="D620" i="6"/>
  <c r="H620" i="6" s="1"/>
  <c r="C620" i="6"/>
  <c r="F620" i="6" s="1"/>
  <c r="B620" i="6"/>
  <c r="A620" i="6"/>
  <c r="D619" i="6"/>
  <c r="H619" i="6" s="1"/>
  <c r="C619" i="6"/>
  <c r="F619" i="6" s="1"/>
  <c r="B619" i="6"/>
  <c r="A619" i="6"/>
  <c r="D618" i="6"/>
  <c r="H618" i="6" s="1"/>
  <c r="C618" i="6"/>
  <c r="F618" i="6" s="1"/>
  <c r="B618" i="6"/>
  <c r="A618" i="6"/>
  <c r="D617" i="6"/>
  <c r="H617" i="6" s="1"/>
  <c r="C617" i="6"/>
  <c r="F617" i="6" s="1"/>
  <c r="B617" i="6"/>
  <c r="A617" i="6"/>
  <c r="D616" i="6"/>
  <c r="H616" i="6" s="1"/>
  <c r="C616" i="6"/>
  <c r="F616" i="6" s="1"/>
  <c r="B616" i="6"/>
  <c r="A616" i="6"/>
  <c r="D615" i="6"/>
  <c r="H615" i="6" s="1"/>
  <c r="C615" i="6"/>
  <c r="F615" i="6" s="1"/>
  <c r="B615" i="6"/>
  <c r="A615" i="6"/>
  <c r="D614" i="6"/>
  <c r="H614" i="6" s="1"/>
  <c r="C614" i="6"/>
  <c r="F614" i="6" s="1"/>
  <c r="B614" i="6"/>
  <c r="A614" i="6"/>
  <c r="D613" i="6"/>
  <c r="H613" i="6" s="1"/>
  <c r="C613" i="6"/>
  <c r="F613" i="6" s="1"/>
  <c r="B613" i="6"/>
  <c r="A613" i="6"/>
  <c r="D612" i="6"/>
  <c r="H612" i="6" s="1"/>
  <c r="C612" i="6"/>
  <c r="F612" i="6" s="1"/>
  <c r="B612" i="6"/>
  <c r="A612" i="6"/>
  <c r="D611" i="6"/>
  <c r="H611" i="6" s="1"/>
  <c r="C611" i="6"/>
  <c r="F611" i="6" s="1"/>
  <c r="B611" i="6"/>
  <c r="A611" i="6"/>
  <c r="D610" i="6"/>
  <c r="H610" i="6" s="1"/>
  <c r="C610" i="6"/>
  <c r="F610" i="6" s="1"/>
  <c r="B610" i="6"/>
  <c r="A610" i="6"/>
  <c r="D609" i="6"/>
  <c r="H609" i="6" s="1"/>
  <c r="C609" i="6"/>
  <c r="F609" i="6" s="1"/>
  <c r="B609" i="6"/>
  <c r="A609" i="6"/>
  <c r="D608" i="6"/>
  <c r="H608" i="6" s="1"/>
  <c r="C608" i="6"/>
  <c r="F608" i="6" s="1"/>
  <c r="B608" i="6"/>
  <c r="A608" i="6"/>
  <c r="D607" i="6"/>
  <c r="H607" i="6" s="1"/>
  <c r="C607" i="6"/>
  <c r="F607" i="6" s="1"/>
  <c r="B607" i="6"/>
  <c r="A607" i="6"/>
  <c r="D606" i="6"/>
  <c r="H606" i="6" s="1"/>
  <c r="C606" i="6"/>
  <c r="F606" i="6" s="1"/>
  <c r="B606" i="6"/>
  <c r="A606" i="6"/>
  <c r="D605" i="6"/>
  <c r="H605" i="6" s="1"/>
  <c r="C605" i="6"/>
  <c r="F605" i="6" s="1"/>
  <c r="B605" i="6"/>
  <c r="A605" i="6"/>
  <c r="D604" i="6"/>
  <c r="H604" i="6" s="1"/>
  <c r="C604" i="6"/>
  <c r="F604" i="6" s="1"/>
  <c r="B604" i="6"/>
  <c r="A604" i="6"/>
  <c r="D603" i="6"/>
  <c r="H603" i="6" s="1"/>
  <c r="C603" i="6"/>
  <c r="F603" i="6" s="1"/>
  <c r="B603" i="6"/>
  <c r="A603" i="6"/>
  <c r="D602" i="6"/>
  <c r="H602" i="6" s="1"/>
  <c r="C602" i="6"/>
  <c r="F602" i="6" s="1"/>
  <c r="B602" i="6"/>
  <c r="A602" i="6"/>
  <c r="D601" i="6"/>
  <c r="H601" i="6" s="1"/>
  <c r="C601" i="6"/>
  <c r="F601" i="6" s="1"/>
  <c r="B601" i="6"/>
  <c r="A601" i="6"/>
  <c r="D600" i="6"/>
  <c r="H600" i="6" s="1"/>
  <c r="C600" i="6"/>
  <c r="F600" i="6" s="1"/>
  <c r="B600" i="6"/>
  <c r="A600" i="6"/>
  <c r="D599" i="6"/>
  <c r="H599" i="6" s="1"/>
  <c r="C599" i="6"/>
  <c r="F599" i="6" s="1"/>
  <c r="B599" i="6"/>
  <c r="A599" i="6"/>
  <c r="D598" i="6"/>
  <c r="H598" i="6" s="1"/>
  <c r="C598" i="6"/>
  <c r="F598" i="6" s="1"/>
  <c r="B598" i="6"/>
  <c r="A598" i="6"/>
  <c r="D597" i="6"/>
  <c r="H597" i="6" s="1"/>
  <c r="C597" i="6"/>
  <c r="F597" i="6" s="1"/>
  <c r="B597" i="6"/>
  <c r="A597" i="6"/>
  <c r="D596" i="6"/>
  <c r="H596" i="6" s="1"/>
  <c r="C596" i="6"/>
  <c r="F596" i="6" s="1"/>
  <c r="B596" i="6"/>
  <c r="A596" i="6"/>
  <c r="D595" i="6"/>
  <c r="H595" i="6" s="1"/>
  <c r="C595" i="6"/>
  <c r="F595" i="6" s="1"/>
  <c r="B595" i="6"/>
  <c r="A595" i="6"/>
  <c r="D594" i="6"/>
  <c r="H594" i="6" s="1"/>
  <c r="C594" i="6"/>
  <c r="F594" i="6" s="1"/>
  <c r="B594" i="6"/>
  <c r="A594" i="6"/>
  <c r="D593" i="6"/>
  <c r="H593" i="6" s="1"/>
  <c r="C593" i="6"/>
  <c r="F593" i="6" s="1"/>
  <c r="B593" i="6"/>
  <c r="A593" i="6"/>
  <c r="D592" i="6"/>
  <c r="H592" i="6" s="1"/>
  <c r="C592" i="6"/>
  <c r="F592" i="6" s="1"/>
  <c r="B592" i="6"/>
  <c r="A592" i="6"/>
  <c r="D591" i="6"/>
  <c r="H591" i="6" s="1"/>
  <c r="C591" i="6"/>
  <c r="F591" i="6" s="1"/>
  <c r="B591" i="6"/>
  <c r="A591" i="6"/>
  <c r="D590" i="6"/>
  <c r="H590" i="6" s="1"/>
  <c r="C590" i="6"/>
  <c r="F590" i="6" s="1"/>
  <c r="B590" i="6"/>
  <c r="A590" i="6"/>
  <c r="D589" i="6"/>
  <c r="H589" i="6" s="1"/>
  <c r="C589" i="6"/>
  <c r="F589" i="6" s="1"/>
  <c r="B589" i="6"/>
  <c r="A589" i="6"/>
  <c r="D588" i="6"/>
  <c r="H588" i="6" s="1"/>
  <c r="C588" i="6"/>
  <c r="F588" i="6" s="1"/>
  <c r="B588" i="6"/>
  <c r="A588" i="6"/>
  <c r="D587" i="6"/>
  <c r="H587" i="6" s="1"/>
  <c r="C587" i="6"/>
  <c r="F587" i="6" s="1"/>
  <c r="B587" i="6"/>
  <c r="A587" i="6"/>
  <c r="D586" i="6"/>
  <c r="H586" i="6" s="1"/>
  <c r="C586" i="6"/>
  <c r="F586" i="6" s="1"/>
  <c r="B586" i="6"/>
  <c r="A586" i="6"/>
  <c r="D585" i="6"/>
  <c r="H585" i="6" s="1"/>
  <c r="C585" i="6"/>
  <c r="F585" i="6" s="1"/>
  <c r="B585" i="6"/>
  <c r="A585" i="6"/>
  <c r="D584" i="6"/>
  <c r="H584" i="6" s="1"/>
  <c r="C584" i="6"/>
  <c r="F584" i="6" s="1"/>
  <c r="B584" i="6"/>
  <c r="A584" i="6"/>
  <c r="D583" i="6"/>
  <c r="H583" i="6" s="1"/>
  <c r="C583" i="6"/>
  <c r="F583" i="6" s="1"/>
  <c r="B583" i="6"/>
  <c r="A583" i="6"/>
  <c r="D582" i="6"/>
  <c r="H582" i="6" s="1"/>
  <c r="C582" i="6"/>
  <c r="F582" i="6" s="1"/>
  <c r="B582" i="6"/>
  <c r="A582" i="6"/>
  <c r="D581" i="6"/>
  <c r="H581" i="6" s="1"/>
  <c r="C581" i="6"/>
  <c r="F581" i="6" s="1"/>
  <c r="B581" i="6"/>
  <c r="A581" i="6"/>
  <c r="D580" i="6"/>
  <c r="H580" i="6" s="1"/>
  <c r="C580" i="6"/>
  <c r="F580" i="6" s="1"/>
  <c r="B580" i="6"/>
  <c r="A580" i="6"/>
  <c r="D579" i="6"/>
  <c r="H579" i="6" s="1"/>
  <c r="C579" i="6"/>
  <c r="F579" i="6" s="1"/>
  <c r="B579" i="6"/>
  <c r="A579" i="6"/>
  <c r="D578" i="6"/>
  <c r="H578" i="6" s="1"/>
  <c r="C578" i="6"/>
  <c r="F578" i="6" s="1"/>
  <c r="B578" i="6"/>
  <c r="A578" i="6"/>
  <c r="D577" i="6"/>
  <c r="H577" i="6" s="1"/>
  <c r="C577" i="6"/>
  <c r="F577" i="6" s="1"/>
  <c r="B577" i="6"/>
  <c r="A577" i="6"/>
  <c r="D576" i="6"/>
  <c r="H576" i="6" s="1"/>
  <c r="C576" i="6"/>
  <c r="F576" i="6" s="1"/>
  <c r="B576" i="6"/>
  <c r="A576" i="6"/>
  <c r="D575" i="6"/>
  <c r="H575" i="6" s="1"/>
  <c r="C575" i="6"/>
  <c r="F575" i="6" s="1"/>
  <c r="B575" i="6"/>
  <c r="A575" i="6"/>
  <c r="D574" i="6"/>
  <c r="H574" i="6" s="1"/>
  <c r="C574" i="6"/>
  <c r="F574" i="6" s="1"/>
  <c r="B574" i="6"/>
  <c r="A574" i="6"/>
  <c r="D573" i="6"/>
  <c r="H573" i="6" s="1"/>
  <c r="C573" i="6"/>
  <c r="F573" i="6" s="1"/>
  <c r="B573" i="6"/>
  <c r="A573" i="6"/>
  <c r="D572" i="6"/>
  <c r="H572" i="6" s="1"/>
  <c r="C572" i="6"/>
  <c r="F572" i="6" s="1"/>
  <c r="B572" i="6"/>
  <c r="A572" i="6"/>
  <c r="D571" i="6"/>
  <c r="H571" i="6" s="1"/>
  <c r="C571" i="6"/>
  <c r="F571" i="6" s="1"/>
  <c r="B571" i="6"/>
  <c r="A571" i="6"/>
  <c r="D570" i="6"/>
  <c r="H570" i="6" s="1"/>
  <c r="C570" i="6"/>
  <c r="F570" i="6" s="1"/>
  <c r="B570" i="6"/>
  <c r="A570" i="6"/>
  <c r="D569" i="6"/>
  <c r="H569" i="6" s="1"/>
  <c r="C569" i="6"/>
  <c r="F569" i="6" s="1"/>
  <c r="B569" i="6"/>
  <c r="A569" i="6"/>
  <c r="D568" i="6"/>
  <c r="H568" i="6" s="1"/>
  <c r="C568" i="6"/>
  <c r="F568" i="6" s="1"/>
  <c r="B568" i="6"/>
  <c r="A568" i="6"/>
  <c r="D567" i="6"/>
  <c r="H567" i="6" s="1"/>
  <c r="C567" i="6"/>
  <c r="F567" i="6" s="1"/>
  <c r="B567" i="6"/>
  <c r="A567" i="6"/>
  <c r="D566" i="6"/>
  <c r="H566" i="6" s="1"/>
  <c r="C566" i="6"/>
  <c r="F566" i="6" s="1"/>
  <c r="B566" i="6"/>
  <c r="A566" i="6"/>
  <c r="D565" i="6"/>
  <c r="H565" i="6" s="1"/>
  <c r="C565" i="6"/>
  <c r="F565" i="6" s="1"/>
  <c r="B565" i="6"/>
  <c r="A565" i="6"/>
  <c r="D564" i="6"/>
  <c r="H564" i="6" s="1"/>
  <c r="C564" i="6"/>
  <c r="F564" i="6" s="1"/>
  <c r="B564" i="6"/>
  <c r="A564" i="6"/>
  <c r="D563" i="6"/>
  <c r="H563" i="6" s="1"/>
  <c r="C563" i="6"/>
  <c r="F563" i="6" s="1"/>
  <c r="B563" i="6"/>
  <c r="A563" i="6"/>
  <c r="D562" i="6"/>
  <c r="H562" i="6" s="1"/>
  <c r="C562" i="6"/>
  <c r="F562" i="6" s="1"/>
  <c r="B562" i="6"/>
  <c r="A562" i="6"/>
  <c r="D561" i="6"/>
  <c r="H561" i="6" s="1"/>
  <c r="C561" i="6"/>
  <c r="F561" i="6" s="1"/>
  <c r="B561" i="6"/>
  <c r="A561" i="6"/>
  <c r="D560" i="6"/>
  <c r="H560" i="6" s="1"/>
  <c r="C560" i="6"/>
  <c r="F560" i="6" s="1"/>
  <c r="B560" i="6"/>
  <c r="A560" i="6"/>
  <c r="D559" i="6"/>
  <c r="H559" i="6" s="1"/>
  <c r="C559" i="6"/>
  <c r="F559" i="6" s="1"/>
  <c r="B559" i="6"/>
  <c r="A559" i="6"/>
  <c r="D558" i="6"/>
  <c r="H558" i="6" s="1"/>
  <c r="C558" i="6"/>
  <c r="F558" i="6" s="1"/>
  <c r="B558" i="6"/>
  <c r="A558" i="6"/>
  <c r="D557" i="6"/>
  <c r="H557" i="6" s="1"/>
  <c r="C557" i="6"/>
  <c r="F557" i="6" s="1"/>
  <c r="B557" i="6"/>
  <c r="A557" i="6"/>
  <c r="D556" i="6"/>
  <c r="H556" i="6" s="1"/>
  <c r="C556" i="6"/>
  <c r="F556" i="6" s="1"/>
  <c r="B556" i="6"/>
  <c r="A556" i="6"/>
  <c r="D555" i="6"/>
  <c r="H555" i="6" s="1"/>
  <c r="C555" i="6"/>
  <c r="F555" i="6" s="1"/>
  <c r="B555" i="6"/>
  <c r="A555" i="6"/>
  <c r="D554" i="6"/>
  <c r="H554" i="6" s="1"/>
  <c r="C554" i="6"/>
  <c r="F554" i="6" s="1"/>
  <c r="B554" i="6"/>
  <c r="A554" i="6"/>
  <c r="D553" i="6"/>
  <c r="H553" i="6" s="1"/>
  <c r="C553" i="6"/>
  <c r="F553" i="6" s="1"/>
  <c r="B553" i="6"/>
  <c r="A553" i="6"/>
  <c r="D552" i="6"/>
  <c r="H552" i="6" s="1"/>
  <c r="C552" i="6"/>
  <c r="F552" i="6" s="1"/>
  <c r="B552" i="6"/>
  <c r="A552" i="6"/>
  <c r="D551" i="6"/>
  <c r="H551" i="6" s="1"/>
  <c r="C551" i="6"/>
  <c r="F551" i="6" s="1"/>
  <c r="B551" i="6"/>
  <c r="A551" i="6"/>
  <c r="D550" i="6"/>
  <c r="H550" i="6" s="1"/>
  <c r="C550" i="6"/>
  <c r="F550" i="6" s="1"/>
  <c r="B550" i="6"/>
  <c r="A550" i="6"/>
  <c r="D549" i="6"/>
  <c r="H549" i="6" s="1"/>
  <c r="C549" i="6"/>
  <c r="F549" i="6" s="1"/>
  <c r="B549" i="6"/>
  <c r="A549" i="6"/>
  <c r="D548" i="6"/>
  <c r="H548" i="6" s="1"/>
  <c r="C548" i="6"/>
  <c r="F548" i="6" s="1"/>
  <c r="B548" i="6"/>
  <c r="A548" i="6"/>
  <c r="D547" i="6"/>
  <c r="H547" i="6" s="1"/>
  <c r="C547" i="6"/>
  <c r="F547" i="6" s="1"/>
  <c r="B547" i="6"/>
  <c r="A547" i="6"/>
  <c r="D546" i="6"/>
  <c r="H546" i="6" s="1"/>
  <c r="C546" i="6"/>
  <c r="F546" i="6" s="1"/>
  <c r="B546" i="6"/>
  <c r="A546" i="6"/>
  <c r="D545" i="6"/>
  <c r="H545" i="6" s="1"/>
  <c r="C545" i="6"/>
  <c r="F545" i="6" s="1"/>
  <c r="B545" i="6"/>
  <c r="A545" i="6"/>
  <c r="D544" i="6"/>
  <c r="H544" i="6" s="1"/>
  <c r="C544" i="6"/>
  <c r="F544" i="6" s="1"/>
  <c r="B544" i="6"/>
  <c r="A544" i="6"/>
  <c r="D543" i="6"/>
  <c r="H543" i="6" s="1"/>
  <c r="C543" i="6"/>
  <c r="F543" i="6" s="1"/>
  <c r="B543" i="6"/>
  <c r="A543" i="6"/>
  <c r="D542" i="6"/>
  <c r="H542" i="6" s="1"/>
  <c r="C542" i="6"/>
  <c r="F542" i="6" s="1"/>
  <c r="B542" i="6"/>
  <c r="A542" i="6"/>
  <c r="D541" i="6"/>
  <c r="H541" i="6" s="1"/>
  <c r="C541" i="6"/>
  <c r="F541" i="6" s="1"/>
  <c r="B541" i="6"/>
  <c r="A541" i="6"/>
  <c r="D540" i="6"/>
  <c r="H540" i="6" s="1"/>
  <c r="C540" i="6"/>
  <c r="F540" i="6" s="1"/>
  <c r="B540" i="6"/>
  <c r="A540" i="6"/>
  <c r="D539" i="6"/>
  <c r="H539" i="6" s="1"/>
  <c r="C539" i="6"/>
  <c r="F539" i="6" s="1"/>
  <c r="B539" i="6"/>
  <c r="A539" i="6"/>
  <c r="D538" i="6"/>
  <c r="H538" i="6" s="1"/>
  <c r="C538" i="6"/>
  <c r="F538" i="6" s="1"/>
  <c r="B538" i="6"/>
  <c r="A538" i="6"/>
  <c r="D537" i="6"/>
  <c r="H537" i="6" s="1"/>
  <c r="C537" i="6"/>
  <c r="F537" i="6" s="1"/>
  <c r="B537" i="6"/>
  <c r="A537" i="6"/>
  <c r="D536" i="6"/>
  <c r="H536" i="6" s="1"/>
  <c r="C536" i="6"/>
  <c r="F536" i="6" s="1"/>
  <c r="B536" i="6"/>
  <c r="A536" i="6"/>
  <c r="D535" i="6"/>
  <c r="H535" i="6" s="1"/>
  <c r="C535" i="6"/>
  <c r="F535" i="6" s="1"/>
  <c r="B535" i="6"/>
  <c r="A535" i="6"/>
  <c r="D534" i="6"/>
  <c r="H534" i="6" s="1"/>
  <c r="C534" i="6"/>
  <c r="F534" i="6" s="1"/>
  <c r="B534" i="6"/>
  <c r="A534" i="6"/>
  <c r="D533" i="6"/>
  <c r="H533" i="6" s="1"/>
  <c r="C533" i="6"/>
  <c r="F533" i="6" s="1"/>
  <c r="B533" i="6"/>
  <c r="A533" i="6"/>
  <c r="D532" i="6"/>
  <c r="H532" i="6" s="1"/>
  <c r="C532" i="6"/>
  <c r="F532" i="6" s="1"/>
  <c r="B532" i="6"/>
  <c r="A532" i="6"/>
  <c r="D531" i="6"/>
  <c r="H531" i="6" s="1"/>
  <c r="C531" i="6"/>
  <c r="F531" i="6" s="1"/>
  <c r="B531" i="6"/>
  <c r="A531" i="6"/>
  <c r="D530" i="6"/>
  <c r="H530" i="6" s="1"/>
  <c r="C530" i="6"/>
  <c r="F530" i="6" s="1"/>
  <c r="B530" i="6"/>
  <c r="A530" i="6"/>
  <c r="D529" i="6"/>
  <c r="H529" i="6" s="1"/>
  <c r="C529" i="6"/>
  <c r="F529" i="6" s="1"/>
  <c r="B529" i="6"/>
  <c r="A529" i="6"/>
  <c r="D528" i="6"/>
  <c r="H528" i="6" s="1"/>
  <c r="C528" i="6"/>
  <c r="F528" i="6" s="1"/>
  <c r="B528" i="6"/>
  <c r="A528" i="6"/>
  <c r="D527" i="6"/>
  <c r="H527" i="6" s="1"/>
  <c r="C527" i="6"/>
  <c r="F527" i="6" s="1"/>
  <c r="B527" i="6"/>
  <c r="A527" i="6"/>
  <c r="D526" i="6"/>
  <c r="H526" i="6" s="1"/>
  <c r="C526" i="6"/>
  <c r="F526" i="6" s="1"/>
  <c r="B526" i="6"/>
  <c r="A526" i="6"/>
  <c r="D525" i="6"/>
  <c r="H525" i="6" s="1"/>
  <c r="C525" i="6"/>
  <c r="F525" i="6" s="1"/>
  <c r="B525" i="6"/>
  <c r="A525" i="6"/>
  <c r="D524" i="6"/>
  <c r="H524" i="6" s="1"/>
  <c r="C524" i="6"/>
  <c r="F524" i="6" s="1"/>
  <c r="B524" i="6"/>
  <c r="A524" i="6"/>
  <c r="D523" i="6"/>
  <c r="H523" i="6" s="1"/>
  <c r="C523" i="6"/>
  <c r="F523" i="6" s="1"/>
  <c r="B523" i="6"/>
  <c r="A523" i="6"/>
  <c r="D522" i="6"/>
  <c r="H522" i="6" s="1"/>
  <c r="C522" i="6"/>
  <c r="F522" i="6" s="1"/>
  <c r="B522" i="6"/>
  <c r="A522" i="6"/>
  <c r="D521" i="6"/>
  <c r="H521" i="6" s="1"/>
  <c r="C521" i="6"/>
  <c r="F521" i="6" s="1"/>
  <c r="B521" i="6"/>
  <c r="A521" i="6"/>
  <c r="D520" i="6"/>
  <c r="H520" i="6" s="1"/>
  <c r="C520" i="6"/>
  <c r="F520" i="6" s="1"/>
  <c r="B520" i="6"/>
  <c r="A520" i="6"/>
  <c r="D519" i="6"/>
  <c r="H519" i="6" s="1"/>
  <c r="C519" i="6"/>
  <c r="F519" i="6" s="1"/>
  <c r="B519" i="6"/>
  <c r="A519" i="6"/>
  <c r="D518" i="6"/>
  <c r="H518" i="6" s="1"/>
  <c r="C518" i="6"/>
  <c r="F518" i="6" s="1"/>
  <c r="B518" i="6"/>
  <c r="A518" i="6"/>
  <c r="D517" i="6"/>
  <c r="H517" i="6" s="1"/>
  <c r="C517" i="6"/>
  <c r="F517" i="6" s="1"/>
  <c r="B517" i="6"/>
  <c r="A517" i="6"/>
  <c r="D516" i="6"/>
  <c r="H516" i="6" s="1"/>
  <c r="C516" i="6"/>
  <c r="F516" i="6" s="1"/>
  <c r="B516" i="6"/>
  <c r="A516" i="6"/>
  <c r="D515" i="6"/>
  <c r="H515" i="6" s="1"/>
  <c r="C515" i="6"/>
  <c r="F515" i="6" s="1"/>
  <c r="B515" i="6"/>
  <c r="A515" i="6"/>
  <c r="D514" i="6"/>
  <c r="H514" i="6" s="1"/>
  <c r="C514" i="6"/>
  <c r="F514" i="6" s="1"/>
  <c r="B514" i="6"/>
  <c r="A514" i="6"/>
  <c r="D513" i="6"/>
  <c r="H513" i="6" s="1"/>
  <c r="C513" i="6"/>
  <c r="F513" i="6" s="1"/>
  <c r="B513" i="6"/>
  <c r="A513" i="6"/>
  <c r="D512" i="6"/>
  <c r="H512" i="6" s="1"/>
  <c r="C512" i="6"/>
  <c r="F512" i="6" s="1"/>
  <c r="B512" i="6"/>
  <c r="A512" i="6"/>
  <c r="D511" i="6"/>
  <c r="H511" i="6" s="1"/>
  <c r="C511" i="6"/>
  <c r="F511" i="6" s="1"/>
  <c r="B511" i="6"/>
  <c r="A511" i="6"/>
  <c r="D510" i="6"/>
  <c r="H510" i="6" s="1"/>
  <c r="C510" i="6"/>
  <c r="F510" i="6" s="1"/>
  <c r="B510" i="6"/>
  <c r="A510" i="6"/>
  <c r="D509" i="6"/>
  <c r="H509" i="6" s="1"/>
  <c r="C509" i="6"/>
  <c r="F509" i="6" s="1"/>
  <c r="B509" i="6"/>
  <c r="A509" i="6"/>
  <c r="D508" i="6"/>
  <c r="H508" i="6" s="1"/>
  <c r="C508" i="6"/>
  <c r="F508" i="6" s="1"/>
  <c r="B508" i="6"/>
  <c r="A508" i="6"/>
  <c r="D507" i="6"/>
  <c r="H507" i="6" s="1"/>
  <c r="C507" i="6"/>
  <c r="F507" i="6" s="1"/>
  <c r="B507" i="6"/>
  <c r="A507" i="6"/>
  <c r="D506" i="6"/>
  <c r="H506" i="6" s="1"/>
  <c r="C506" i="6"/>
  <c r="F506" i="6" s="1"/>
  <c r="B506" i="6"/>
  <c r="A506" i="6"/>
  <c r="D505" i="6"/>
  <c r="H505" i="6" s="1"/>
  <c r="C505" i="6"/>
  <c r="F505" i="6" s="1"/>
  <c r="B505" i="6"/>
  <c r="A505" i="6"/>
  <c r="D504" i="6"/>
  <c r="H504" i="6" s="1"/>
  <c r="C504" i="6"/>
  <c r="F504" i="6" s="1"/>
  <c r="B504" i="6"/>
  <c r="A504" i="6"/>
  <c r="D503" i="6"/>
  <c r="H503" i="6" s="1"/>
  <c r="C503" i="6"/>
  <c r="F503" i="6" s="1"/>
  <c r="B503" i="6"/>
  <c r="A503" i="6"/>
  <c r="D502" i="6"/>
  <c r="H502" i="6" s="1"/>
  <c r="C502" i="6"/>
  <c r="F502" i="6" s="1"/>
  <c r="B502" i="6"/>
  <c r="A502" i="6"/>
  <c r="D501" i="6"/>
  <c r="H501" i="6" s="1"/>
  <c r="C501" i="6"/>
  <c r="F501" i="6" s="1"/>
  <c r="B501" i="6"/>
  <c r="A501" i="6"/>
  <c r="D500" i="6"/>
  <c r="H500" i="6" s="1"/>
  <c r="C500" i="6"/>
  <c r="F500" i="6" s="1"/>
  <c r="B500" i="6"/>
  <c r="A500" i="6"/>
  <c r="D499" i="6"/>
  <c r="H499" i="6" s="1"/>
  <c r="C499" i="6"/>
  <c r="F499" i="6" s="1"/>
  <c r="B499" i="6"/>
  <c r="A499" i="6"/>
  <c r="D498" i="6"/>
  <c r="H498" i="6" s="1"/>
  <c r="C498" i="6"/>
  <c r="F498" i="6" s="1"/>
  <c r="B498" i="6"/>
  <c r="A498" i="6"/>
  <c r="D497" i="6"/>
  <c r="H497" i="6" s="1"/>
  <c r="C497" i="6"/>
  <c r="F497" i="6" s="1"/>
  <c r="B497" i="6"/>
  <c r="A497" i="6"/>
  <c r="D496" i="6"/>
  <c r="H496" i="6" s="1"/>
  <c r="C496" i="6"/>
  <c r="F496" i="6" s="1"/>
  <c r="B496" i="6"/>
  <c r="A496" i="6"/>
  <c r="D495" i="6"/>
  <c r="H495" i="6" s="1"/>
  <c r="C495" i="6"/>
  <c r="F495" i="6" s="1"/>
  <c r="B495" i="6"/>
  <c r="A495" i="6"/>
  <c r="D494" i="6"/>
  <c r="H494" i="6" s="1"/>
  <c r="C494" i="6"/>
  <c r="F494" i="6" s="1"/>
  <c r="B494" i="6"/>
  <c r="A494" i="6"/>
  <c r="D493" i="6"/>
  <c r="H493" i="6" s="1"/>
  <c r="C493" i="6"/>
  <c r="F493" i="6" s="1"/>
  <c r="B493" i="6"/>
  <c r="A493" i="6"/>
  <c r="D492" i="6"/>
  <c r="H492" i="6" s="1"/>
  <c r="C492" i="6"/>
  <c r="F492" i="6" s="1"/>
  <c r="B492" i="6"/>
  <c r="A492" i="6"/>
  <c r="D491" i="6"/>
  <c r="H491" i="6" s="1"/>
  <c r="C491" i="6"/>
  <c r="F491" i="6" s="1"/>
  <c r="B491" i="6"/>
  <c r="A491" i="6"/>
  <c r="D490" i="6"/>
  <c r="H490" i="6" s="1"/>
  <c r="C490" i="6"/>
  <c r="F490" i="6" s="1"/>
  <c r="B490" i="6"/>
  <c r="A490" i="6"/>
  <c r="D489" i="6"/>
  <c r="H489" i="6" s="1"/>
  <c r="C489" i="6"/>
  <c r="F489" i="6" s="1"/>
  <c r="B489" i="6"/>
  <c r="A489" i="6"/>
  <c r="D488" i="6"/>
  <c r="H488" i="6" s="1"/>
  <c r="C488" i="6"/>
  <c r="F488" i="6" s="1"/>
  <c r="B488" i="6"/>
  <c r="A488" i="6"/>
  <c r="D487" i="6"/>
  <c r="H487" i="6" s="1"/>
  <c r="C487" i="6"/>
  <c r="F487" i="6" s="1"/>
  <c r="B487" i="6"/>
  <c r="A487" i="6"/>
  <c r="D486" i="6"/>
  <c r="H486" i="6" s="1"/>
  <c r="C486" i="6"/>
  <c r="F486" i="6" s="1"/>
  <c r="B486" i="6"/>
  <c r="A486" i="6"/>
  <c r="D485" i="6"/>
  <c r="H485" i="6" s="1"/>
  <c r="C485" i="6"/>
  <c r="F485" i="6" s="1"/>
  <c r="B485" i="6"/>
  <c r="A485" i="6"/>
  <c r="D484" i="6"/>
  <c r="H484" i="6" s="1"/>
  <c r="C484" i="6"/>
  <c r="F484" i="6" s="1"/>
  <c r="B484" i="6"/>
  <c r="A484" i="6"/>
  <c r="D483" i="6"/>
  <c r="H483" i="6" s="1"/>
  <c r="C483" i="6"/>
  <c r="F483" i="6" s="1"/>
  <c r="B483" i="6"/>
  <c r="A483" i="6"/>
  <c r="D482" i="6"/>
  <c r="H482" i="6" s="1"/>
  <c r="C482" i="6"/>
  <c r="F482" i="6" s="1"/>
  <c r="B482" i="6"/>
  <c r="A482" i="6"/>
  <c r="D481" i="6"/>
  <c r="H481" i="6" s="1"/>
  <c r="C481" i="6"/>
  <c r="F481" i="6" s="1"/>
  <c r="B481" i="6"/>
  <c r="A481" i="6"/>
  <c r="D480" i="6"/>
  <c r="H480" i="6" s="1"/>
  <c r="C480" i="6"/>
  <c r="F480" i="6" s="1"/>
  <c r="B480" i="6"/>
  <c r="A480" i="6"/>
  <c r="D479" i="6"/>
  <c r="H479" i="6" s="1"/>
  <c r="C479" i="6"/>
  <c r="F479" i="6" s="1"/>
  <c r="B479" i="6"/>
  <c r="A479" i="6"/>
  <c r="D478" i="6"/>
  <c r="H478" i="6" s="1"/>
  <c r="C478" i="6"/>
  <c r="F478" i="6" s="1"/>
  <c r="B478" i="6"/>
  <c r="A478" i="6"/>
  <c r="D477" i="6"/>
  <c r="H477" i="6" s="1"/>
  <c r="C477" i="6"/>
  <c r="F477" i="6" s="1"/>
  <c r="B477" i="6"/>
  <c r="A477" i="6"/>
  <c r="D476" i="6"/>
  <c r="H476" i="6" s="1"/>
  <c r="C476" i="6"/>
  <c r="F476" i="6" s="1"/>
  <c r="B476" i="6"/>
  <c r="A476" i="6"/>
  <c r="D475" i="6"/>
  <c r="H475" i="6" s="1"/>
  <c r="C475" i="6"/>
  <c r="F475" i="6" s="1"/>
  <c r="B475" i="6"/>
  <c r="A475" i="6"/>
  <c r="D474" i="6"/>
  <c r="H474" i="6" s="1"/>
  <c r="C474" i="6"/>
  <c r="F474" i="6" s="1"/>
  <c r="B474" i="6"/>
  <c r="A474" i="6"/>
  <c r="D473" i="6"/>
  <c r="H473" i="6" s="1"/>
  <c r="C473" i="6"/>
  <c r="F473" i="6" s="1"/>
  <c r="B473" i="6"/>
  <c r="A473" i="6"/>
  <c r="D472" i="6"/>
  <c r="H472" i="6" s="1"/>
  <c r="C472" i="6"/>
  <c r="F472" i="6" s="1"/>
  <c r="B472" i="6"/>
  <c r="A472" i="6"/>
  <c r="D471" i="6"/>
  <c r="H471" i="6" s="1"/>
  <c r="C471" i="6"/>
  <c r="F471" i="6" s="1"/>
  <c r="B471" i="6"/>
  <c r="A471" i="6"/>
  <c r="D470" i="6"/>
  <c r="H470" i="6" s="1"/>
  <c r="C470" i="6"/>
  <c r="F470" i="6" s="1"/>
  <c r="B470" i="6"/>
  <c r="A470" i="6"/>
  <c r="D469" i="6"/>
  <c r="H469" i="6" s="1"/>
  <c r="C469" i="6"/>
  <c r="F469" i="6" s="1"/>
  <c r="B469" i="6"/>
  <c r="A469" i="6"/>
  <c r="D468" i="6"/>
  <c r="H468" i="6" s="1"/>
  <c r="C468" i="6"/>
  <c r="F468" i="6" s="1"/>
  <c r="B468" i="6"/>
  <c r="A468" i="6"/>
  <c r="D467" i="6"/>
  <c r="H467" i="6" s="1"/>
  <c r="C467" i="6"/>
  <c r="F467" i="6" s="1"/>
  <c r="B467" i="6"/>
  <c r="A467" i="6"/>
  <c r="D466" i="6"/>
  <c r="H466" i="6" s="1"/>
  <c r="C466" i="6"/>
  <c r="F466" i="6" s="1"/>
  <c r="B466" i="6"/>
  <c r="A466" i="6"/>
  <c r="D465" i="6"/>
  <c r="H465" i="6" s="1"/>
  <c r="C465" i="6"/>
  <c r="F465" i="6" s="1"/>
  <c r="B465" i="6"/>
  <c r="A465" i="6"/>
  <c r="D464" i="6"/>
  <c r="H464" i="6" s="1"/>
  <c r="C464" i="6"/>
  <c r="F464" i="6" s="1"/>
  <c r="B464" i="6"/>
  <c r="A464" i="6"/>
  <c r="D463" i="6"/>
  <c r="H463" i="6" s="1"/>
  <c r="C463" i="6"/>
  <c r="F463" i="6" s="1"/>
  <c r="B463" i="6"/>
  <c r="A463" i="6"/>
  <c r="D462" i="6"/>
  <c r="H462" i="6" s="1"/>
  <c r="C462" i="6"/>
  <c r="F462" i="6" s="1"/>
  <c r="B462" i="6"/>
  <c r="A462" i="6"/>
  <c r="D461" i="6"/>
  <c r="H461" i="6" s="1"/>
  <c r="C461" i="6"/>
  <c r="F461" i="6" s="1"/>
  <c r="B461" i="6"/>
  <c r="A461" i="6"/>
  <c r="D460" i="6"/>
  <c r="H460" i="6" s="1"/>
  <c r="C460" i="6"/>
  <c r="F460" i="6" s="1"/>
  <c r="B460" i="6"/>
  <c r="A460" i="6"/>
  <c r="D459" i="6"/>
  <c r="H459" i="6" s="1"/>
  <c r="C459" i="6"/>
  <c r="F459" i="6" s="1"/>
  <c r="B459" i="6"/>
  <c r="A459" i="6"/>
  <c r="D458" i="6"/>
  <c r="H458" i="6" s="1"/>
  <c r="C458" i="6"/>
  <c r="F458" i="6" s="1"/>
  <c r="B458" i="6"/>
  <c r="A458" i="6"/>
  <c r="D457" i="6"/>
  <c r="H457" i="6" s="1"/>
  <c r="C457" i="6"/>
  <c r="F457" i="6" s="1"/>
  <c r="B457" i="6"/>
  <c r="A457" i="6"/>
  <c r="D456" i="6"/>
  <c r="H456" i="6" s="1"/>
  <c r="C456" i="6"/>
  <c r="F456" i="6" s="1"/>
  <c r="B456" i="6"/>
  <c r="A456" i="6"/>
  <c r="D455" i="6"/>
  <c r="H455" i="6" s="1"/>
  <c r="C455" i="6"/>
  <c r="F455" i="6" s="1"/>
  <c r="B455" i="6"/>
  <c r="A455" i="6"/>
  <c r="D454" i="6"/>
  <c r="H454" i="6" s="1"/>
  <c r="C454" i="6"/>
  <c r="F454" i="6" s="1"/>
  <c r="B454" i="6"/>
  <c r="A454" i="6"/>
  <c r="D453" i="6"/>
  <c r="H453" i="6" s="1"/>
  <c r="C453" i="6"/>
  <c r="F453" i="6" s="1"/>
  <c r="B453" i="6"/>
  <c r="A453" i="6"/>
  <c r="D452" i="6"/>
  <c r="H452" i="6" s="1"/>
  <c r="C452" i="6"/>
  <c r="F452" i="6" s="1"/>
  <c r="B452" i="6"/>
  <c r="A452" i="6"/>
  <c r="D451" i="6"/>
  <c r="H451" i="6" s="1"/>
  <c r="C451" i="6"/>
  <c r="F451" i="6" s="1"/>
  <c r="B451" i="6"/>
  <c r="A451" i="6"/>
  <c r="D450" i="6"/>
  <c r="H450" i="6" s="1"/>
  <c r="C450" i="6"/>
  <c r="F450" i="6" s="1"/>
  <c r="B450" i="6"/>
  <c r="A450" i="6"/>
  <c r="D449" i="6"/>
  <c r="H449" i="6" s="1"/>
  <c r="C449" i="6"/>
  <c r="F449" i="6" s="1"/>
  <c r="B449" i="6"/>
  <c r="A449" i="6"/>
  <c r="D448" i="6"/>
  <c r="H448" i="6" s="1"/>
  <c r="C448" i="6"/>
  <c r="F448" i="6" s="1"/>
  <c r="B448" i="6"/>
  <c r="A448" i="6"/>
  <c r="D447" i="6"/>
  <c r="H447" i="6" s="1"/>
  <c r="C447" i="6"/>
  <c r="F447" i="6" s="1"/>
  <c r="B447" i="6"/>
  <c r="A447" i="6"/>
  <c r="D446" i="6"/>
  <c r="H446" i="6" s="1"/>
  <c r="C446" i="6"/>
  <c r="F446" i="6" s="1"/>
  <c r="B446" i="6"/>
  <c r="A446" i="6"/>
  <c r="D445" i="6"/>
  <c r="H445" i="6" s="1"/>
  <c r="C445" i="6"/>
  <c r="F445" i="6" s="1"/>
  <c r="B445" i="6"/>
  <c r="A445" i="6"/>
  <c r="D444" i="6"/>
  <c r="H444" i="6" s="1"/>
  <c r="C444" i="6"/>
  <c r="F444" i="6" s="1"/>
  <c r="B444" i="6"/>
  <c r="A444" i="6"/>
  <c r="D443" i="6"/>
  <c r="H443" i="6" s="1"/>
  <c r="C443" i="6"/>
  <c r="F443" i="6" s="1"/>
  <c r="B443" i="6"/>
  <c r="A443" i="6"/>
  <c r="D442" i="6"/>
  <c r="H442" i="6" s="1"/>
  <c r="C442" i="6"/>
  <c r="F442" i="6" s="1"/>
  <c r="B442" i="6"/>
  <c r="A442" i="6"/>
  <c r="D441" i="6"/>
  <c r="H441" i="6" s="1"/>
  <c r="C441" i="6"/>
  <c r="F441" i="6" s="1"/>
  <c r="B441" i="6"/>
  <c r="A441" i="6"/>
  <c r="D440" i="6"/>
  <c r="H440" i="6" s="1"/>
  <c r="C440" i="6"/>
  <c r="F440" i="6" s="1"/>
  <c r="B440" i="6"/>
  <c r="A440" i="6"/>
  <c r="D439" i="6"/>
  <c r="H439" i="6" s="1"/>
  <c r="C439" i="6"/>
  <c r="F439" i="6" s="1"/>
  <c r="B439" i="6"/>
  <c r="A439" i="6"/>
  <c r="D438" i="6"/>
  <c r="H438" i="6" s="1"/>
  <c r="C438" i="6"/>
  <c r="F438" i="6" s="1"/>
  <c r="B438" i="6"/>
  <c r="A438" i="6"/>
  <c r="D437" i="6"/>
  <c r="H437" i="6" s="1"/>
  <c r="C437" i="6"/>
  <c r="F437" i="6" s="1"/>
  <c r="B437" i="6"/>
  <c r="A437" i="6"/>
  <c r="D436" i="6"/>
  <c r="H436" i="6" s="1"/>
  <c r="C436" i="6"/>
  <c r="F436" i="6" s="1"/>
  <c r="B436" i="6"/>
  <c r="A436" i="6"/>
  <c r="D435" i="6"/>
  <c r="H435" i="6" s="1"/>
  <c r="C435" i="6"/>
  <c r="F435" i="6" s="1"/>
  <c r="B435" i="6"/>
  <c r="A435" i="6"/>
  <c r="D434" i="6"/>
  <c r="H434" i="6" s="1"/>
  <c r="C434" i="6"/>
  <c r="F434" i="6" s="1"/>
  <c r="B434" i="6"/>
  <c r="A434" i="6"/>
  <c r="D433" i="6"/>
  <c r="H433" i="6" s="1"/>
  <c r="C433" i="6"/>
  <c r="F433" i="6" s="1"/>
  <c r="B433" i="6"/>
  <c r="A433" i="6"/>
  <c r="D432" i="6"/>
  <c r="H432" i="6" s="1"/>
  <c r="C432" i="6"/>
  <c r="F432" i="6" s="1"/>
  <c r="B432" i="6"/>
  <c r="A432" i="6"/>
  <c r="D431" i="6"/>
  <c r="H431" i="6" s="1"/>
  <c r="C431" i="6"/>
  <c r="F431" i="6" s="1"/>
  <c r="B431" i="6"/>
  <c r="A431" i="6"/>
  <c r="D430" i="6"/>
  <c r="H430" i="6" s="1"/>
  <c r="C430" i="6"/>
  <c r="F430" i="6" s="1"/>
  <c r="B430" i="6"/>
  <c r="A430" i="6"/>
  <c r="D429" i="6"/>
  <c r="H429" i="6" s="1"/>
  <c r="C429" i="6"/>
  <c r="F429" i="6" s="1"/>
  <c r="B429" i="6"/>
  <c r="A429" i="6"/>
  <c r="D428" i="6"/>
  <c r="H428" i="6" s="1"/>
  <c r="C428" i="6"/>
  <c r="F428" i="6" s="1"/>
  <c r="B428" i="6"/>
  <c r="A428" i="6"/>
  <c r="D427" i="6"/>
  <c r="H427" i="6" s="1"/>
  <c r="C427" i="6"/>
  <c r="F427" i="6" s="1"/>
  <c r="B427" i="6"/>
  <c r="A427" i="6"/>
  <c r="D426" i="6"/>
  <c r="H426" i="6" s="1"/>
  <c r="C426" i="6"/>
  <c r="F426" i="6" s="1"/>
  <c r="B426" i="6"/>
  <c r="A426" i="6"/>
  <c r="D425" i="6"/>
  <c r="H425" i="6" s="1"/>
  <c r="C425" i="6"/>
  <c r="F425" i="6" s="1"/>
  <c r="B425" i="6"/>
  <c r="A425" i="6"/>
  <c r="D424" i="6"/>
  <c r="H424" i="6" s="1"/>
  <c r="C424" i="6"/>
  <c r="F424" i="6" s="1"/>
  <c r="B424" i="6"/>
  <c r="A424" i="6"/>
  <c r="D423" i="6"/>
  <c r="H423" i="6" s="1"/>
  <c r="C423" i="6"/>
  <c r="F423" i="6" s="1"/>
  <c r="B423" i="6"/>
  <c r="A423" i="6"/>
  <c r="D422" i="6"/>
  <c r="H422" i="6" s="1"/>
  <c r="C422" i="6"/>
  <c r="F422" i="6" s="1"/>
  <c r="B422" i="6"/>
  <c r="A422" i="6"/>
  <c r="D421" i="6"/>
  <c r="H421" i="6" s="1"/>
  <c r="C421" i="6"/>
  <c r="F421" i="6" s="1"/>
  <c r="B421" i="6"/>
  <c r="A421" i="6"/>
  <c r="D420" i="6"/>
  <c r="H420" i="6" s="1"/>
  <c r="C420" i="6"/>
  <c r="F420" i="6" s="1"/>
  <c r="B420" i="6"/>
  <c r="A420" i="6"/>
  <c r="D419" i="6"/>
  <c r="H419" i="6" s="1"/>
  <c r="C419" i="6"/>
  <c r="F419" i="6" s="1"/>
  <c r="B419" i="6"/>
  <c r="A419" i="6"/>
  <c r="D418" i="6"/>
  <c r="H418" i="6" s="1"/>
  <c r="C418" i="6"/>
  <c r="F418" i="6" s="1"/>
  <c r="B418" i="6"/>
  <c r="A418" i="6"/>
  <c r="D417" i="6"/>
  <c r="H417" i="6" s="1"/>
  <c r="C417" i="6"/>
  <c r="F417" i="6" s="1"/>
  <c r="B417" i="6"/>
  <c r="A417" i="6"/>
  <c r="D416" i="6"/>
  <c r="H416" i="6" s="1"/>
  <c r="C416" i="6"/>
  <c r="F416" i="6" s="1"/>
  <c r="B416" i="6"/>
  <c r="A416" i="6"/>
  <c r="D415" i="6"/>
  <c r="H415" i="6" s="1"/>
  <c r="C415" i="6"/>
  <c r="F415" i="6" s="1"/>
  <c r="B415" i="6"/>
  <c r="A415" i="6"/>
  <c r="D414" i="6"/>
  <c r="H414" i="6" s="1"/>
  <c r="C414" i="6"/>
  <c r="F414" i="6" s="1"/>
  <c r="B414" i="6"/>
  <c r="A414" i="6"/>
  <c r="D413" i="6"/>
  <c r="H413" i="6" s="1"/>
  <c r="C413" i="6"/>
  <c r="F413" i="6" s="1"/>
  <c r="B413" i="6"/>
  <c r="A413" i="6"/>
  <c r="D412" i="6"/>
  <c r="H412" i="6" s="1"/>
  <c r="C412" i="6"/>
  <c r="F412" i="6" s="1"/>
  <c r="B412" i="6"/>
  <c r="A412" i="6"/>
  <c r="D411" i="6"/>
  <c r="H411" i="6" s="1"/>
  <c r="C411" i="6"/>
  <c r="F411" i="6" s="1"/>
  <c r="B411" i="6"/>
  <c r="A411" i="6"/>
  <c r="D410" i="6"/>
  <c r="H410" i="6" s="1"/>
  <c r="C410" i="6"/>
  <c r="F410" i="6" s="1"/>
  <c r="B410" i="6"/>
  <c r="A410" i="6"/>
  <c r="D409" i="6"/>
  <c r="H409" i="6" s="1"/>
  <c r="C409" i="6"/>
  <c r="F409" i="6" s="1"/>
  <c r="B409" i="6"/>
  <c r="A409" i="6"/>
  <c r="D408" i="6"/>
  <c r="H408" i="6" s="1"/>
  <c r="C408" i="6"/>
  <c r="F408" i="6" s="1"/>
  <c r="B408" i="6"/>
  <c r="A408" i="6"/>
  <c r="D407" i="6"/>
  <c r="H407" i="6" s="1"/>
  <c r="C407" i="6"/>
  <c r="F407" i="6" s="1"/>
  <c r="B407" i="6"/>
  <c r="A407" i="6"/>
  <c r="D406" i="6"/>
  <c r="H406" i="6" s="1"/>
  <c r="C406" i="6"/>
  <c r="F406" i="6" s="1"/>
  <c r="B406" i="6"/>
  <c r="A406" i="6"/>
  <c r="D405" i="6"/>
  <c r="H405" i="6" s="1"/>
  <c r="C405" i="6"/>
  <c r="F405" i="6" s="1"/>
  <c r="B405" i="6"/>
  <c r="A405" i="6"/>
  <c r="D404" i="6"/>
  <c r="H404" i="6" s="1"/>
  <c r="C404" i="6"/>
  <c r="F404" i="6" s="1"/>
  <c r="B404" i="6"/>
  <c r="A404" i="6"/>
  <c r="D403" i="6"/>
  <c r="H403" i="6" s="1"/>
  <c r="C403" i="6"/>
  <c r="F403" i="6" s="1"/>
  <c r="B403" i="6"/>
  <c r="A403" i="6"/>
  <c r="D402" i="6"/>
  <c r="H402" i="6" s="1"/>
  <c r="C402" i="6"/>
  <c r="F402" i="6" s="1"/>
  <c r="B402" i="6"/>
  <c r="A402" i="6"/>
  <c r="D401" i="6"/>
  <c r="H401" i="6" s="1"/>
  <c r="C401" i="6"/>
  <c r="F401" i="6" s="1"/>
  <c r="B401" i="6"/>
  <c r="A401" i="6"/>
  <c r="D400" i="6"/>
  <c r="H400" i="6" s="1"/>
  <c r="C400" i="6"/>
  <c r="F400" i="6" s="1"/>
  <c r="B400" i="6"/>
  <c r="A400" i="6"/>
  <c r="D399" i="6"/>
  <c r="H399" i="6" s="1"/>
  <c r="C399" i="6"/>
  <c r="F399" i="6" s="1"/>
  <c r="B399" i="6"/>
  <c r="A399" i="6"/>
  <c r="D398" i="6"/>
  <c r="H398" i="6" s="1"/>
  <c r="C398" i="6"/>
  <c r="F398" i="6" s="1"/>
  <c r="B398" i="6"/>
  <c r="A398" i="6"/>
  <c r="D397" i="6"/>
  <c r="H397" i="6" s="1"/>
  <c r="C397" i="6"/>
  <c r="F397" i="6" s="1"/>
  <c r="B397" i="6"/>
  <c r="A397" i="6"/>
  <c r="D396" i="6"/>
  <c r="H396" i="6" s="1"/>
  <c r="C396" i="6"/>
  <c r="F396" i="6" s="1"/>
  <c r="B396" i="6"/>
  <c r="A396" i="6"/>
  <c r="D395" i="6"/>
  <c r="H395" i="6" s="1"/>
  <c r="C395" i="6"/>
  <c r="F395" i="6" s="1"/>
  <c r="B395" i="6"/>
  <c r="A395" i="6"/>
  <c r="D394" i="6"/>
  <c r="H394" i="6" s="1"/>
  <c r="C394" i="6"/>
  <c r="F394" i="6" s="1"/>
  <c r="B394" i="6"/>
  <c r="A394" i="6"/>
  <c r="D393" i="6"/>
  <c r="H393" i="6" s="1"/>
  <c r="C393" i="6"/>
  <c r="F393" i="6" s="1"/>
  <c r="B393" i="6"/>
  <c r="A393" i="6"/>
  <c r="D392" i="6"/>
  <c r="H392" i="6" s="1"/>
  <c r="C392" i="6"/>
  <c r="F392" i="6" s="1"/>
  <c r="B392" i="6"/>
  <c r="A392" i="6"/>
  <c r="D391" i="6"/>
  <c r="H391" i="6" s="1"/>
  <c r="C391" i="6"/>
  <c r="F391" i="6" s="1"/>
  <c r="B391" i="6"/>
  <c r="A391" i="6"/>
  <c r="D390" i="6"/>
  <c r="H390" i="6" s="1"/>
  <c r="C390" i="6"/>
  <c r="F390" i="6" s="1"/>
  <c r="B390" i="6"/>
  <c r="A390" i="6"/>
  <c r="D389" i="6"/>
  <c r="H389" i="6" s="1"/>
  <c r="C389" i="6"/>
  <c r="F389" i="6" s="1"/>
  <c r="B389" i="6"/>
  <c r="A389" i="6"/>
  <c r="D388" i="6"/>
  <c r="H388" i="6" s="1"/>
  <c r="C388" i="6"/>
  <c r="F388" i="6" s="1"/>
  <c r="B388" i="6"/>
  <c r="A388" i="6"/>
  <c r="D387" i="6"/>
  <c r="H387" i="6" s="1"/>
  <c r="C387" i="6"/>
  <c r="F387" i="6" s="1"/>
  <c r="B387" i="6"/>
  <c r="A387" i="6"/>
  <c r="D386" i="6"/>
  <c r="H386" i="6" s="1"/>
  <c r="C386" i="6"/>
  <c r="F386" i="6" s="1"/>
  <c r="B386" i="6"/>
  <c r="A386" i="6"/>
  <c r="D385" i="6"/>
  <c r="H385" i="6" s="1"/>
  <c r="C385" i="6"/>
  <c r="F385" i="6" s="1"/>
  <c r="B385" i="6"/>
  <c r="A385" i="6"/>
  <c r="D384" i="6"/>
  <c r="H384" i="6" s="1"/>
  <c r="C384" i="6"/>
  <c r="F384" i="6" s="1"/>
  <c r="B384" i="6"/>
  <c r="A384" i="6"/>
  <c r="D383" i="6"/>
  <c r="H383" i="6" s="1"/>
  <c r="C383" i="6"/>
  <c r="F383" i="6" s="1"/>
  <c r="B383" i="6"/>
  <c r="A383" i="6"/>
  <c r="D382" i="6"/>
  <c r="H382" i="6" s="1"/>
  <c r="C382" i="6"/>
  <c r="F382" i="6" s="1"/>
  <c r="B382" i="6"/>
  <c r="A382" i="6"/>
  <c r="D381" i="6"/>
  <c r="H381" i="6" s="1"/>
  <c r="C381" i="6"/>
  <c r="F381" i="6" s="1"/>
  <c r="B381" i="6"/>
  <c r="A381" i="6"/>
  <c r="D380" i="6"/>
  <c r="H380" i="6" s="1"/>
  <c r="C380" i="6"/>
  <c r="F380" i="6" s="1"/>
  <c r="B380" i="6"/>
  <c r="A380" i="6"/>
  <c r="D379" i="6"/>
  <c r="H379" i="6" s="1"/>
  <c r="C379" i="6"/>
  <c r="F379" i="6" s="1"/>
  <c r="B379" i="6"/>
  <c r="A379" i="6"/>
  <c r="D378" i="6"/>
  <c r="H378" i="6" s="1"/>
  <c r="C378" i="6"/>
  <c r="F378" i="6" s="1"/>
  <c r="B378" i="6"/>
  <c r="A378" i="6"/>
  <c r="D377" i="6"/>
  <c r="H377" i="6" s="1"/>
  <c r="C377" i="6"/>
  <c r="F377" i="6" s="1"/>
  <c r="B377" i="6"/>
  <c r="A377" i="6"/>
  <c r="D376" i="6"/>
  <c r="H376" i="6" s="1"/>
  <c r="C376" i="6"/>
  <c r="F376" i="6" s="1"/>
  <c r="B376" i="6"/>
  <c r="A376" i="6"/>
  <c r="D375" i="6"/>
  <c r="H375" i="6" s="1"/>
  <c r="C375" i="6"/>
  <c r="F375" i="6" s="1"/>
  <c r="B375" i="6"/>
  <c r="A375" i="6"/>
  <c r="D374" i="6"/>
  <c r="H374" i="6" s="1"/>
  <c r="C374" i="6"/>
  <c r="F374" i="6" s="1"/>
  <c r="B374" i="6"/>
  <c r="A374" i="6"/>
  <c r="D373" i="6"/>
  <c r="H373" i="6" s="1"/>
  <c r="C373" i="6"/>
  <c r="F373" i="6" s="1"/>
  <c r="B373" i="6"/>
  <c r="A373" i="6"/>
  <c r="D372" i="6"/>
  <c r="H372" i="6" s="1"/>
  <c r="C372" i="6"/>
  <c r="F372" i="6" s="1"/>
  <c r="B372" i="6"/>
  <c r="A372" i="6"/>
  <c r="D371" i="6"/>
  <c r="H371" i="6" s="1"/>
  <c r="C371" i="6"/>
  <c r="F371" i="6" s="1"/>
  <c r="B371" i="6"/>
  <c r="A371" i="6"/>
  <c r="D370" i="6"/>
  <c r="H370" i="6" s="1"/>
  <c r="C370" i="6"/>
  <c r="F370" i="6" s="1"/>
  <c r="B370" i="6"/>
  <c r="A370" i="6"/>
  <c r="D369" i="6"/>
  <c r="H369" i="6" s="1"/>
  <c r="C369" i="6"/>
  <c r="F369" i="6" s="1"/>
  <c r="B369" i="6"/>
  <c r="A369" i="6"/>
  <c r="D368" i="6"/>
  <c r="H368" i="6" s="1"/>
  <c r="C368" i="6"/>
  <c r="F368" i="6" s="1"/>
  <c r="B368" i="6"/>
  <c r="A368" i="6"/>
  <c r="D367" i="6"/>
  <c r="H367" i="6" s="1"/>
  <c r="C367" i="6"/>
  <c r="F367" i="6" s="1"/>
  <c r="B367" i="6"/>
  <c r="A367" i="6"/>
  <c r="D366" i="6"/>
  <c r="H366" i="6" s="1"/>
  <c r="C366" i="6"/>
  <c r="F366" i="6" s="1"/>
  <c r="B366" i="6"/>
  <c r="A366" i="6"/>
  <c r="D365" i="6"/>
  <c r="H365" i="6" s="1"/>
  <c r="C365" i="6"/>
  <c r="F365" i="6" s="1"/>
  <c r="B365" i="6"/>
  <c r="A365" i="6"/>
  <c r="D364" i="6"/>
  <c r="H364" i="6" s="1"/>
  <c r="C364" i="6"/>
  <c r="F364" i="6" s="1"/>
  <c r="B364" i="6"/>
  <c r="A364" i="6"/>
  <c r="D363" i="6"/>
  <c r="H363" i="6" s="1"/>
  <c r="C363" i="6"/>
  <c r="F363" i="6" s="1"/>
  <c r="B363" i="6"/>
  <c r="A363" i="6"/>
  <c r="D362" i="6"/>
  <c r="H362" i="6" s="1"/>
  <c r="C362" i="6"/>
  <c r="F362" i="6" s="1"/>
  <c r="B362" i="6"/>
  <c r="A362" i="6"/>
  <c r="D361" i="6"/>
  <c r="H361" i="6" s="1"/>
  <c r="C361" i="6"/>
  <c r="F361" i="6" s="1"/>
  <c r="B361" i="6"/>
  <c r="A361" i="6"/>
  <c r="D360" i="6"/>
  <c r="H360" i="6" s="1"/>
  <c r="C360" i="6"/>
  <c r="F360" i="6" s="1"/>
  <c r="B360" i="6"/>
  <c r="A360" i="6"/>
  <c r="D359" i="6"/>
  <c r="H359" i="6" s="1"/>
  <c r="C359" i="6"/>
  <c r="F359" i="6" s="1"/>
  <c r="B359" i="6"/>
  <c r="A359" i="6"/>
  <c r="D358" i="6"/>
  <c r="H358" i="6" s="1"/>
  <c r="C358" i="6"/>
  <c r="F358" i="6" s="1"/>
  <c r="B358" i="6"/>
  <c r="A358" i="6"/>
  <c r="D357" i="6"/>
  <c r="H357" i="6" s="1"/>
  <c r="C357" i="6"/>
  <c r="F357" i="6" s="1"/>
  <c r="B357" i="6"/>
  <c r="A357" i="6"/>
  <c r="D356" i="6"/>
  <c r="H356" i="6" s="1"/>
  <c r="C356" i="6"/>
  <c r="F356" i="6" s="1"/>
  <c r="B356" i="6"/>
  <c r="A356" i="6"/>
  <c r="D355" i="6"/>
  <c r="H355" i="6" s="1"/>
  <c r="C355" i="6"/>
  <c r="F355" i="6" s="1"/>
  <c r="B355" i="6"/>
  <c r="A355" i="6"/>
  <c r="D354" i="6"/>
  <c r="H354" i="6" s="1"/>
  <c r="C354" i="6"/>
  <c r="F354" i="6" s="1"/>
  <c r="B354" i="6"/>
  <c r="A354" i="6"/>
  <c r="D353" i="6"/>
  <c r="H353" i="6" s="1"/>
  <c r="C353" i="6"/>
  <c r="F353" i="6" s="1"/>
  <c r="B353" i="6"/>
  <c r="A353" i="6"/>
  <c r="D352" i="6"/>
  <c r="H352" i="6" s="1"/>
  <c r="C352" i="6"/>
  <c r="F352" i="6" s="1"/>
  <c r="B352" i="6"/>
  <c r="A352" i="6"/>
  <c r="D351" i="6"/>
  <c r="H351" i="6" s="1"/>
  <c r="C351" i="6"/>
  <c r="F351" i="6" s="1"/>
  <c r="B351" i="6"/>
  <c r="A351" i="6"/>
  <c r="D350" i="6"/>
  <c r="H350" i="6" s="1"/>
  <c r="C350" i="6"/>
  <c r="F350" i="6" s="1"/>
  <c r="B350" i="6"/>
  <c r="A350" i="6"/>
  <c r="D349" i="6"/>
  <c r="H349" i="6" s="1"/>
  <c r="C349" i="6"/>
  <c r="F349" i="6" s="1"/>
  <c r="B349" i="6"/>
  <c r="A349" i="6"/>
  <c r="D348" i="6"/>
  <c r="H348" i="6" s="1"/>
  <c r="C348" i="6"/>
  <c r="F348" i="6" s="1"/>
  <c r="B348" i="6"/>
  <c r="A348" i="6"/>
  <c r="D347" i="6"/>
  <c r="H347" i="6" s="1"/>
  <c r="C347" i="6"/>
  <c r="F347" i="6" s="1"/>
  <c r="B347" i="6"/>
  <c r="A347" i="6"/>
  <c r="D346" i="6"/>
  <c r="H346" i="6" s="1"/>
  <c r="C346" i="6"/>
  <c r="F346" i="6" s="1"/>
  <c r="B346" i="6"/>
  <c r="A346" i="6"/>
  <c r="D345" i="6"/>
  <c r="H345" i="6" s="1"/>
  <c r="C345" i="6"/>
  <c r="F345" i="6" s="1"/>
  <c r="B345" i="6"/>
  <c r="A345" i="6"/>
  <c r="D344" i="6"/>
  <c r="H344" i="6" s="1"/>
  <c r="C344" i="6"/>
  <c r="F344" i="6" s="1"/>
  <c r="B344" i="6"/>
  <c r="A344" i="6"/>
  <c r="D343" i="6"/>
  <c r="H343" i="6" s="1"/>
  <c r="C343" i="6"/>
  <c r="F343" i="6" s="1"/>
  <c r="B343" i="6"/>
  <c r="A343" i="6"/>
  <c r="D342" i="6"/>
  <c r="H342" i="6" s="1"/>
  <c r="C342" i="6"/>
  <c r="F342" i="6" s="1"/>
  <c r="B342" i="6"/>
  <c r="A342" i="6"/>
  <c r="D341" i="6"/>
  <c r="H341" i="6" s="1"/>
  <c r="C341" i="6"/>
  <c r="F341" i="6" s="1"/>
  <c r="B341" i="6"/>
  <c r="A341" i="6"/>
  <c r="D340" i="6"/>
  <c r="H340" i="6" s="1"/>
  <c r="C340" i="6"/>
  <c r="F340" i="6" s="1"/>
  <c r="B340" i="6"/>
  <c r="A340" i="6"/>
  <c r="D339" i="6"/>
  <c r="H339" i="6" s="1"/>
  <c r="C339" i="6"/>
  <c r="F339" i="6" s="1"/>
  <c r="B339" i="6"/>
  <c r="A339" i="6"/>
  <c r="D338" i="6"/>
  <c r="H338" i="6" s="1"/>
  <c r="C338" i="6"/>
  <c r="F338" i="6" s="1"/>
  <c r="B338" i="6"/>
  <c r="A338" i="6"/>
  <c r="D337" i="6"/>
  <c r="H337" i="6" s="1"/>
  <c r="C337" i="6"/>
  <c r="F337" i="6" s="1"/>
  <c r="B337" i="6"/>
  <c r="A337" i="6"/>
  <c r="D336" i="6"/>
  <c r="H336" i="6" s="1"/>
  <c r="C336" i="6"/>
  <c r="F336" i="6" s="1"/>
  <c r="B336" i="6"/>
  <c r="A336" i="6"/>
  <c r="D335" i="6"/>
  <c r="H335" i="6" s="1"/>
  <c r="C335" i="6"/>
  <c r="F335" i="6" s="1"/>
  <c r="B335" i="6"/>
  <c r="A335" i="6"/>
  <c r="D334" i="6"/>
  <c r="H334" i="6" s="1"/>
  <c r="C334" i="6"/>
  <c r="F334" i="6" s="1"/>
  <c r="B334" i="6"/>
  <c r="A334" i="6"/>
  <c r="D333" i="6"/>
  <c r="H333" i="6" s="1"/>
  <c r="C333" i="6"/>
  <c r="F333" i="6" s="1"/>
  <c r="B333" i="6"/>
  <c r="A333" i="6"/>
  <c r="D332" i="6"/>
  <c r="H332" i="6" s="1"/>
  <c r="C332" i="6"/>
  <c r="F332" i="6" s="1"/>
  <c r="B332" i="6"/>
  <c r="A332" i="6"/>
  <c r="D331" i="6"/>
  <c r="H331" i="6" s="1"/>
  <c r="C331" i="6"/>
  <c r="F331" i="6" s="1"/>
  <c r="B331" i="6"/>
  <c r="A331" i="6"/>
  <c r="D330" i="6"/>
  <c r="H330" i="6" s="1"/>
  <c r="C330" i="6"/>
  <c r="F330" i="6" s="1"/>
  <c r="B330" i="6"/>
  <c r="A330" i="6"/>
  <c r="D329" i="6"/>
  <c r="H329" i="6" s="1"/>
  <c r="C329" i="6"/>
  <c r="F329" i="6" s="1"/>
  <c r="B329" i="6"/>
  <c r="A329" i="6"/>
  <c r="D328" i="6"/>
  <c r="H328" i="6" s="1"/>
  <c r="C328" i="6"/>
  <c r="F328" i="6" s="1"/>
  <c r="B328" i="6"/>
  <c r="A328" i="6"/>
  <c r="D327" i="6"/>
  <c r="H327" i="6" s="1"/>
  <c r="C327" i="6"/>
  <c r="F327" i="6" s="1"/>
  <c r="B327" i="6"/>
  <c r="A327" i="6"/>
  <c r="D326" i="6"/>
  <c r="H326" i="6" s="1"/>
  <c r="C326" i="6"/>
  <c r="F326" i="6" s="1"/>
  <c r="B326" i="6"/>
  <c r="A326" i="6"/>
  <c r="D325" i="6"/>
  <c r="H325" i="6" s="1"/>
  <c r="C325" i="6"/>
  <c r="F325" i="6" s="1"/>
  <c r="B325" i="6"/>
  <c r="A325" i="6"/>
  <c r="D324" i="6"/>
  <c r="H324" i="6" s="1"/>
  <c r="C324" i="6"/>
  <c r="F324" i="6" s="1"/>
  <c r="B324" i="6"/>
  <c r="A324" i="6"/>
  <c r="D323" i="6"/>
  <c r="H323" i="6" s="1"/>
  <c r="C323" i="6"/>
  <c r="F323" i="6" s="1"/>
  <c r="B323" i="6"/>
  <c r="A323" i="6"/>
  <c r="D322" i="6"/>
  <c r="H322" i="6" s="1"/>
  <c r="C322" i="6"/>
  <c r="F322" i="6" s="1"/>
  <c r="B322" i="6"/>
  <c r="A322" i="6"/>
  <c r="D321" i="6"/>
  <c r="H321" i="6" s="1"/>
  <c r="C321" i="6"/>
  <c r="F321" i="6" s="1"/>
  <c r="B321" i="6"/>
  <c r="A321" i="6"/>
  <c r="D320" i="6"/>
  <c r="H320" i="6" s="1"/>
  <c r="C320" i="6"/>
  <c r="F320" i="6" s="1"/>
  <c r="B320" i="6"/>
  <c r="A320" i="6"/>
  <c r="D319" i="6"/>
  <c r="H319" i="6" s="1"/>
  <c r="C319" i="6"/>
  <c r="F319" i="6" s="1"/>
  <c r="B319" i="6"/>
  <c r="A319" i="6"/>
  <c r="D318" i="6"/>
  <c r="H318" i="6" s="1"/>
  <c r="C318" i="6"/>
  <c r="F318" i="6" s="1"/>
  <c r="B318" i="6"/>
  <c r="A318" i="6"/>
  <c r="D317" i="6"/>
  <c r="H317" i="6" s="1"/>
  <c r="C317" i="6"/>
  <c r="F317" i="6" s="1"/>
  <c r="B317" i="6"/>
  <c r="A317" i="6"/>
  <c r="D316" i="6"/>
  <c r="H316" i="6" s="1"/>
  <c r="C316" i="6"/>
  <c r="F316" i="6" s="1"/>
  <c r="B316" i="6"/>
  <c r="A316" i="6"/>
  <c r="D315" i="6"/>
  <c r="H315" i="6" s="1"/>
  <c r="C315" i="6"/>
  <c r="F315" i="6" s="1"/>
  <c r="B315" i="6"/>
  <c r="A315" i="6"/>
  <c r="D314" i="6"/>
  <c r="H314" i="6" s="1"/>
  <c r="C314" i="6"/>
  <c r="F314" i="6" s="1"/>
  <c r="B314" i="6"/>
  <c r="A314" i="6"/>
  <c r="D313" i="6"/>
  <c r="H313" i="6" s="1"/>
  <c r="C313" i="6"/>
  <c r="F313" i="6" s="1"/>
  <c r="B313" i="6"/>
  <c r="A313" i="6"/>
  <c r="D312" i="6"/>
  <c r="H312" i="6" s="1"/>
  <c r="C312" i="6"/>
  <c r="F312" i="6" s="1"/>
  <c r="B312" i="6"/>
  <c r="A312" i="6"/>
  <c r="D311" i="6"/>
  <c r="H311" i="6" s="1"/>
  <c r="C311" i="6"/>
  <c r="F311" i="6" s="1"/>
  <c r="B311" i="6"/>
  <c r="A311" i="6"/>
  <c r="D310" i="6"/>
  <c r="H310" i="6" s="1"/>
  <c r="C310" i="6"/>
  <c r="F310" i="6" s="1"/>
  <c r="B310" i="6"/>
  <c r="A310" i="6"/>
  <c r="D309" i="6"/>
  <c r="H309" i="6" s="1"/>
  <c r="C309" i="6"/>
  <c r="F309" i="6" s="1"/>
  <c r="B309" i="6"/>
  <c r="A309" i="6"/>
  <c r="D308" i="6"/>
  <c r="H308" i="6" s="1"/>
  <c r="C308" i="6"/>
  <c r="F308" i="6" s="1"/>
  <c r="B308" i="6"/>
  <c r="A308" i="6"/>
  <c r="D307" i="6"/>
  <c r="H307" i="6" s="1"/>
  <c r="C307" i="6"/>
  <c r="F307" i="6" s="1"/>
  <c r="B307" i="6"/>
  <c r="A307" i="6"/>
  <c r="D306" i="6"/>
  <c r="H306" i="6" s="1"/>
  <c r="C306" i="6"/>
  <c r="F306" i="6" s="1"/>
  <c r="B306" i="6"/>
  <c r="A306" i="6"/>
  <c r="D305" i="6"/>
  <c r="H305" i="6" s="1"/>
  <c r="C305" i="6"/>
  <c r="F305" i="6" s="1"/>
  <c r="B305" i="6"/>
  <c r="A305" i="6"/>
  <c r="D304" i="6"/>
  <c r="H304" i="6" s="1"/>
  <c r="C304" i="6"/>
  <c r="F304" i="6" s="1"/>
  <c r="B304" i="6"/>
  <c r="A304" i="6"/>
  <c r="D303" i="6"/>
  <c r="H303" i="6" s="1"/>
  <c r="C303" i="6"/>
  <c r="F303" i="6" s="1"/>
  <c r="B303" i="6"/>
  <c r="A303" i="6"/>
  <c r="D302" i="6"/>
  <c r="H302" i="6" s="1"/>
  <c r="C302" i="6"/>
  <c r="F302" i="6" s="1"/>
  <c r="B302" i="6"/>
  <c r="A302" i="6"/>
  <c r="D301" i="6"/>
  <c r="H301" i="6" s="1"/>
  <c r="C301" i="6"/>
  <c r="F301" i="6" s="1"/>
  <c r="B301" i="6"/>
  <c r="A301" i="6"/>
  <c r="D300" i="6"/>
  <c r="H300" i="6" s="1"/>
  <c r="C300" i="6"/>
  <c r="F300" i="6" s="1"/>
  <c r="B300" i="6"/>
  <c r="A300" i="6"/>
  <c r="D299" i="6"/>
  <c r="H299" i="6" s="1"/>
  <c r="C299" i="6"/>
  <c r="F299" i="6" s="1"/>
  <c r="B299" i="6"/>
  <c r="A299" i="6"/>
  <c r="D298" i="6"/>
  <c r="H298" i="6" s="1"/>
  <c r="C298" i="6"/>
  <c r="F298" i="6" s="1"/>
  <c r="B298" i="6"/>
  <c r="A298" i="6"/>
  <c r="D297" i="6"/>
  <c r="H297" i="6" s="1"/>
  <c r="C297" i="6"/>
  <c r="F297" i="6" s="1"/>
  <c r="B297" i="6"/>
  <c r="A297" i="6"/>
  <c r="D296" i="6"/>
  <c r="H296" i="6" s="1"/>
  <c r="C296" i="6"/>
  <c r="F296" i="6" s="1"/>
  <c r="B296" i="6"/>
  <c r="A296" i="6"/>
  <c r="D295" i="6"/>
  <c r="H295" i="6" s="1"/>
  <c r="C295" i="6"/>
  <c r="F295" i="6" s="1"/>
  <c r="B295" i="6"/>
  <c r="A295" i="6"/>
  <c r="D294" i="6"/>
  <c r="H294" i="6" s="1"/>
  <c r="C294" i="6"/>
  <c r="F294" i="6" s="1"/>
  <c r="B294" i="6"/>
  <c r="A294" i="6"/>
  <c r="D293" i="6"/>
  <c r="H293" i="6" s="1"/>
  <c r="C293" i="6"/>
  <c r="F293" i="6" s="1"/>
  <c r="B293" i="6"/>
  <c r="A293" i="6"/>
  <c r="D292" i="6"/>
  <c r="H292" i="6" s="1"/>
  <c r="C292" i="6"/>
  <c r="F292" i="6" s="1"/>
  <c r="B292" i="6"/>
  <c r="A292" i="6"/>
  <c r="D291" i="6"/>
  <c r="H291" i="6" s="1"/>
  <c r="C291" i="6"/>
  <c r="F291" i="6" s="1"/>
  <c r="B291" i="6"/>
  <c r="A291" i="6"/>
  <c r="D290" i="6"/>
  <c r="H290" i="6" s="1"/>
  <c r="C290" i="6"/>
  <c r="F290" i="6" s="1"/>
  <c r="B290" i="6"/>
  <c r="A290" i="6"/>
  <c r="D289" i="6"/>
  <c r="H289" i="6" s="1"/>
  <c r="C289" i="6"/>
  <c r="F289" i="6" s="1"/>
  <c r="B289" i="6"/>
  <c r="A289" i="6"/>
  <c r="D288" i="6"/>
  <c r="H288" i="6" s="1"/>
  <c r="C288" i="6"/>
  <c r="F288" i="6" s="1"/>
  <c r="B288" i="6"/>
  <c r="A288" i="6"/>
  <c r="D287" i="6"/>
  <c r="H287" i="6" s="1"/>
  <c r="C287" i="6"/>
  <c r="F287" i="6" s="1"/>
  <c r="B287" i="6"/>
  <c r="A287" i="6"/>
  <c r="D286" i="6"/>
  <c r="H286" i="6" s="1"/>
  <c r="C286" i="6"/>
  <c r="F286" i="6" s="1"/>
  <c r="B286" i="6"/>
  <c r="A286" i="6"/>
  <c r="D285" i="6"/>
  <c r="H285" i="6" s="1"/>
  <c r="C285" i="6"/>
  <c r="F285" i="6" s="1"/>
  <c r="B285" i="6"/>
  <c r="A285" i="6"/>
  <c r="D284" i="6"/>
  <c r="H284" i="6" s="1"/>
  <c r="C284" i="6"/>
  <c r="F284" i="6" s="1"/>
  <c r="B284" i="6"/>
  <c r="A284" i="6"/>
  <c r="D283" i="6"/>
  <c r="H283" i="6" s="1"/>
  <c r="C283" i="6"/>
  <c r="F283" i="6" s="1"/>
  <c r="B283" i="6"/>
  <c r="A283" i="6"/>
  <c r="D282" i="6"/>
  <c r="H282" i="6" s="1"/>
  <c r="C282" i="6"/>
  <c r="F282" i="6" s="1"/>
  <c r="B282" i="6"/>
  <c r="A282" i="6"/>
  <c r="D281" i="6"/>
  <c r="H281" i="6" s="1"/>
  <c r="C281" i="6"/>
  <c r="F281" i="6" s="1"/>
  <c r="B281" i="6"/>
  <c r="A281" i="6"/>
  <c r="D280" i="6"/>
  <c r="H280" i="6" s="1"/>
  <c r="C280" i="6"/>
  <c r="F280" i="6" s="1"/>
  <c r="B280" i="6"/>
  <c r="A280" i="6"/>
  <c r="D279" i="6"/>
  <c r="H279" i="6" s="1"/>
  <c r="C279" i="6"/>
  <c r="F279" i="6" s="1"/>
  <c r="B279" i="6"/>
  <c r="A279" i="6"/>
  <c r="D278" i="6"/>
  <c r="H278" i="6" s="1"/>
  <c r="C278" i="6"/>
  <c r="F278" i="6" s="1"/>
  <c r="B278" i="6"/>
  <c r="A278" i="6"/>
  <c r="D277" i="6"/>
  <c r="H277" i="6" s="1"/>
  <c r="C277" i="6"/>
  <c r="F277" i="6" s="1"/>
  <c r="B277" i="6"/>
  <c r="A277" i="6"/>
  <c r="D276" i="6"/>
  <c r="H276" i="6" s="1"/>
  <c r="C276" i="6"/>
  <c r="F276" i="6" s="1"/>
  <c r="B276" i="6"/>
  <c r="A276" i="6"/>
  <c r="D275" i="6"/>
  <c r="H275" i="6" s="1"/>
  <c r="C275" i="6"/>
  <c r="F275" i="6" s="1"/>
  <c r="B275" i="6"/>
  <c r="A275" i="6"/>
  <c r="D274" i="6"/>
  <c r="H274" i="6" s="1"/>
  <c r="C274" i="6"/>
  <c r="F274" i="6" s="1"/>
  <c r="B274" i="6"/>
  <c r="A274" i="6"/>
  <c r="D273" i="6"/>
  <c r="H273" i="6" s="1"/>
  <c r="C273" i="6"/>
  <c r="F273" i="6" s="1"/>
  <c r="B273" i="6"/>
  <c r="A273" i="6"/>
  <c r="D272" i="6"/>
  <c r="H272" i="6" s="1"/>
  <c r="C272" i="6"/>
  <c r="F272" i="6" s="1"/>
  <c r="B272" i="6"/>
  <c r="A272" i="6"/>
  <c r="D271" i="6"/>
  <c r="H271" i="6" s="1"/>
  <c r="C271" i="6"/>
  <c r="F271" i="6" s="1"/>
  <c r="B271" i="6"/>
  <c r="A271" i="6"/>
  <c r="D270" i="6"/>
  <c r="H270" i="6" s="1"/>
  <c r="C270" i="6"/>
  <c r="F270" i="6" s="1"/>
  <c r="B270" i="6"/>
  <c r="A270" i="6"/>
  <c r="D269" i="6"/>
  <c r="H269" i="6" s="1"/>
  <c r="C269" i="6"/>
  <c r="F269" i="6" s="1"/>
  <c r="B269" i="6"/>
  <c r="A269" i="6"/>
  <c r="D268" i="6"/>
  <c r="H268" i="6" s="1"/>
  <c r="C268" i="6"/>
  <c r="F268" i="6" s="1"/>
  <c r="B268" i="6"/>
  <c r="A268" i="6"/>
  <c r="D267" i="6"/>
  <c r="H267" i="6" s="1"/>
  <c r="C267" i="6"/>
  <c r="F267" i="6" s="1"/>
  <c r="B267" i="6"/>
  <c r="A267" i="6"/>
  <c r="D266" i="6"/>
  <c r="H266" i="6" s="1"/>
  <c r="C266" i="6"/>
  <c r="F266" i="6" s="1"/>
  <c r="B266" i="6"/>
  <c r="A266" i="6"/>
  <c r="D265" i="6"/>
  <c r="H265" i="6" s="1"/>
  <c r="C265" i="6"/>
  <c r="F265" i="6" s="1"/>
  <c r="B265" i="6"/>
  <c r="A265" i="6"/>
  <c r="D264" i="6"/>
  <c r="H264" i="6" s="1"/>
  <c r="C264" i="6"/>
  <c r="F264" i="6" s="1"/>
  <c r="B264" i="6"/>
  <c r="A264" i="6"/>
  <c r="D263" i="6"/>
  <c r="H263" i="6" s="1"/>
  <c r="C263" i="6"/>
  <c r="F263" i="6" s="1"/>
  <c r="B263" i="6"/>
  <c r="A263" i="6"/>
  <c r="D262" i="6"/>
  <c r="H262" i="6" s="1"/>
  <c r="C262" i="6"/>
  <c r="F262" i="6" s="1"/>
  <c r="B262" i="6"/>
  <c r="A262" i="6"/>
  <c r="D261" i="6"/>
  <c r="H261" i="6" s="1"/>
  <c r="C261" i="6"/>
  <c r="F261" i="6" s="1"/>
  <c r="B261" i="6"/>
  <c r="A261" i="6"/>
  <c r="D260" i="6"/>
  <c r="H260" i="6" s="1"/>
  <c r="C260" i="6"/>
  <c r="F260" i="6" s="1"/>
  <c r="B260" i="6"/>
  <c r="A260" i="6"/>
  <c r="D259" i="6"/>
  <c r="H259" i="6" s="1"/>
  <c r="C259" i="6"/>
  <c r="F259" i="6" s="1"/>
  <c r="B259" i="6"/>
  <c r="A259" i="6"/>
  <c r="D258" i="6"/>
  <c r="H258" i="6" s="1"/>
  <c r="C258" i="6"/>
  <c r="F258" i="6" s="1"/>
  <c r="B258" i="6"/>
  <c r="A258" i="6"/>
  <c r="D257" i="6"/>
  <c r="H257" i="6" s="1"/>
  <c r="C257" i="6"/>
  <c r="F257" i="6" s="1"/>
  <c r="B257" i="6"/>
  <c r="A257" i="6"/>
  <c r="D256" i="6"/>
  <c r="H256" i="6" s="1"/>
  <c r="C256" i="6"/>
  <c r="F256" i="6" s="1"/>
  <c r="B256" i="6"/>
  <c r="A256" i="6"/>
  <c r="D255" i="6"/>
  <c r="H255" i="6" s="1"/>
  <c r="C255" i="6"/>
  <c r="F255" i="6" s="1"/>
  <c r="B255" i="6"/>
  <c r="A255" i="6"/>
  <c r="D254" i="6"/>
  <c r="H254" i="6" s="1"/>
  <c r="C254" i="6"/>
  <c r="F254" i="6" s="1"/>
  <c r="B254" i="6"/>
  <c r="A254" i="6"/>
  <c r="D253" i="6"/>
  <c r="H253" i="6" s="1"/>
  <c r="C253" i="6"/>
  <c r="F253" i="6" s="1"/>
  <c r="B253" i="6"/>
  <c r="A253" i="6"/>
  <c r="D252" i="6"/>
  <c r="H252" i="6" s="1"/>
  <c r="C252" i="6"/>
  <c r="F252" i="6" s="1"/>
  <c r="B252" i="6"/>
  <c r="A252" i="6"/>
  <c r="D251" i="6"/>
  <c r="H251" i="6" s="1"/>
  <c r="C251" i="6"/>
  <c r="F251" i="6" s="1"/>
  <c r="B251" i="6"/>
  <c r="A251" i="6"/>
  <c r="D250" i="6"/>
  <c r="H250" i="6" s="1"/>
  <c r="C250" i="6"/>
  <c r="F250" i="6" s="1"/>
  <c r="B250" i="6"/>
  <c r="A250" i="6"/>
  <c r="D249" i="6"/>
  <c r="H249" i="6" s="1"/>
  <c r="C249" i="6"/>
  <c r="F249" i="6" s="1"/>
  <c r="B249" i="6"/>
  <c r="A249" i="6"/>
  <c r="D248" i="6"/>
  <c r="H248" i="6" s="1"/>
  <c r="C248" i="6"/>
  <c r="F248" i="6" s="1"/>
  <c r="B248" i="6"/>
  <c r="A248" i="6"/>
  <c r="D247" i="6"/>
  <c r="H247" i="6" s="1"/>
  <c r="C247" i="6"/>
  <c r="F247" i="6" s="1"/>
  <c r="B247" i="6"/>
  <c r="A247" i="6"/>
  <c r="D246" i="6"/>
  <c r="H246" i="6" s="1"/>
  <c r="C246" i="6"/>
  <c r="F246" i="6" s="1"/>
  <c r="B246" i="6"/>
  <c r="A246" i="6"/>
  <c r="D245" i="6"/>
  <c r="H245" i="6" s="1"/>
  <c r="C245" i="6"/>
  <c r="F245" i="6" s="1"/>
  <c r="B245" i="6"/>
  <c r="A245" i="6"/>
  <c r="D244" i="6"/>
  <c r="H244" i="6" s="1"/>
  <c r="C244" i="6"/>
  <c r="F244" i="6" s="1"/>
  <c r="B244" i="6"/>
  <c r="A244" i="6"/>
  <c r="D243" i="6"/>
  <c r="H243" i="6" s="1"/>
  <c r="C243" i="6"/>
  <c r="F243" i="6" s="1"/>
  <c r="B243" i="6"/>
  <c r="A243" i="6"/>
  <c r="D242" i="6"/>
  <c r="H242" i="6" s="1"/>
  <c r="C242" i="6"/>
  <c r="F242" i="6" s="1"/>
  <c r="B242" i="6"/>
  <c r="A242" i="6"/>
  <c r="D241" i="6"/>
  <c r="H241" i="6" s="1"/>
  <c r="C241" i="6"/>
  <c r="F241" i="6" s="1"/>
  <c r="B241" i="6"/>
  <c r="A241" i="6"/>
  <c r="D240" i="6"/>
  <c r="H240" i="6" s="1"/>
  <c r="C240" i="6"/>
  <c r="F240" i="6" s="1"/>
  <c r="B240" i="6"/>
  <c r="A240" i="6"/>
  <c r="D239" i="6"/>
  <c r="H239" i="6" s="1"/>
  <c r="C239" i="6"/>
  <c r="F239" i="6" s="1"/>
  <c r="B239" i="6"/>
  <c r="A239" i="6"/>
  <c r="D238" i="6"/>
  <c r="H238" i="6" s="1"/>
  <c r="C238" i="6"/>
  <c r="F238" i="6" s="1"/>
  <c r="B238" i="6"/>
  <c r="A238" i="6"/>
  <c r="D237" i="6"/>
  <c r="H237" i="6" s="1"/>
  <c r="C237" i="6"/>
  <c r="F237" i="6" s="1"/>
  <c r="B237" i="6"/>
  <c r="A237" i="6"/>
  <c r="D236" i="6"/>
  <c r="H236" i="6" s="1"/>
  <c r="C236" i="6"/>
  <c r="F236" i="6" s="1"/>
  <c r="B236" i="6"/>
  <c r="A236" i="6"/>
  <c r="D235" i="6"/>
  <c r="H235" i="6" s="1"/>
  <c r="C235" i="6"/>
  <c r="F235" i="6" s="1"/>
  <c r="B235" i="6"/>
  <c r="A235" i="6"/>
  <c r="D234" i="6"/>
  <c r="H234" i="6" s="1"/>
  <c r="C234" i="6"/>
  <c r="F234" i="6" s="1"/>
  <c r="B234" i="6"/>
  <c r="A234" i="6"/>
  <c r="D233" i="6"/>
  <c r="H233" i="6" s="1"/>
  <c r="C233" i="6"/>
  <c r="F233" i="6" s="1"/>
  <c r="B233" i="6"/>
  <c r="A233" i="6"/>
  <c r="D232" i="6"/>
  <c r="H232" i="6" s="1"/>
  <c r="C232" i="6"/>
  <c r="F232" i="6" s="1"/>
  <c r="B232" i="6"/>
  <c r="A232" i="6"/>
  <c r="D231" i="6"/>
  <c r="H231" i="6" s="1"/>
  <c r="C231" i="6"/>
  <c r="F231" i="6" s="1"/>
  <c r="B231" i="6"/>
  <c r="A231" i="6"/>
  <c r="D230" i="6"/>
  <c r="H230" i="6" s="1"/>
  <c r="C230" i="6"/>
  <c r="F230" i="6" s="1"/>
  <c r="B230" i="6"/>
  <c r="A230" i="6"/>
  <c r="D229" i="6"/>
  <c r="H229" i="6" s="1"/>
  <c r="C229" i="6"/>
  <c r="F229" i="6" s="1"/>
  <c r="B229" i="6"/>
  <c r="A229" i="6"/>
  <c r="D228" i="6"/>
  <c r="H228" i="6" s="1"/>
  <c r="C228" i="6"/>
  <c r="F228" i="6" s="1"/>
  <c r="B228" i="6"/>
  <c r="A228" i="6"/>
  <c r="D227" i="6"/>
  <c r="H227" i="6" s="1"/>
  <c r="C227" i="6"/>
  <c r="F227" i="6" s="1"/>
  <c r="B227" i="6"/>
  <c r="A227" i="6"/>
  <c r="D226" i="6"/>
  <c r="H226" i="6" s="1"/>
  <c r="C226" i="6"/>
  <c r="F226" i="6" s="1"/>
  <c r="B226" i="6"/>
  <c r="A226" i="6"/>
  <c r="D225" i="6"/>
  <c r="H225" i="6" s="1"/>
  <c r="C225" i="6"/>
  <c r="F225" i="6" s="1"/>
  <c r="B225" i="6"/>
  <c r="A225" i="6"/>
  <c r="D224" i="6"/>
  <c r="H224" i="6" s="1"/>
  <c r="C224" i="6"/>
  <c r="F224" i="6" s="1"/>
  <c r="B224" i="6"/>
  <c r="A224" i="6"/>
  <c r="D223" i="6"/>
  <c r="H223" i="6" s="1"/>
  <c r="C223" i="6"/>
  <c r="F223" i="6" s="1"/>
  <c r="B223" i="6"/>
  <c r="A223" i="6"/>
  <c r="D222" i="6"/>
  <c r="H222" i="6" s="1"/>
  <c r="C222" i="6"/>
  <c r="F222" i="6" s="1"/>
  <c r="B222" i="6"/>
  <c r="A222" i="6"/>
  <c r="D221" i="6"/>
  <c r="H221" i="6" s="1"/>
  <c r="C221" i="6"/>
  <c r="F221" i="6" s="1"/>
  <c r="B221" i="6"/>
  <c r="A221" i="6"/>
  <c r="D220" i="6"/>
  <c r="H220" i="6" s="1"/>
  <c r="C220" i="6"/>
  <c r="F220" i="6" s="1"/>
  <c r="B220" i="6"/>
  <c r="A220" i="6"/>
  <c r="D219" i="6"/>
  <c r="H219" i="6" s="1"/>
  <c r="C219" i="6"/>
  <c r="F219" i="6" s="1"/>
  <c r="B219" i="6"/>
  <c r="A219" i="6"/>
  <c r="D218" i="6"/>
  <c r="H218" i="6" s="1"/>
  <c r="C218" i="6"/>
  <c r="F218" i="6" s="1"/>
  <c r="B218" i="6"/>
  <c r="A218" i="6"/>
  <c r="D217" i="6"/>
  <c r="H217" i="6" s="1"/>
  <c r="C217" i="6"/>
  <c r="F217" i="6" s="1"/>
  <c r="B217" i="6"/>
  <c r="A217" i="6"/>
  <c r="D216" i="6"/>
  <c r="H216" i="6" s="1"/>
  <c r="C216" i="6"/>
  <c r="F216" i="6" s="1"/>
  <c r="B216" i="6"/>
  <c r="A216" i="6"/>
  <c r="D215" i="6"/>
  <c r="H215" i="6" s="1"/>
  <c r="C215" i="6"/>
  <c r="F215" i="6" s="1"/>
  <c r="B215" i="6"/>
  <c r="A215" i="6"/>
  <c r="D214" i="6"/>
  <c r="H214" i="6" s="1"/>
  <c r="C214" i="6"/>
  <c r="F214" i="6" s="1"/>
  <c r="B214" i="6"/>
  <c r="A214" i="6"/>
  <c r="D213" i="6"/>
  <c r="H213" i="6" s="1"/>
  <c r="C213" i="6"/>
  <c r="F213" i="6" s="1"/>
  <c r="B213" i="6"/>
  <c r="A213" i="6"/>
  <c r="D212" i="6"/>
  <c r="H212" i="6" s="1"/>
  <c r="C212" i="6"/>
  <c r="F212" i="6" s="1"/>
  <c r="B212" i="6"/>
  <c r="A212" i="6"/>
  <c r="D211" i="6"/>
  <c r="H211" i="6" s="1"/>
  <c r="C211" i="6"/>
  <c r="F211" i="6" s="1"/>
  <c r="B211" i="6"/>
  <c r="A211" i="6"/>
  <c r="D210" i="6"/>
  <c r="H210" i="6" s="1"/>
  <c r="C210" i="6"/>
  <c r="F210" i="6" s="1"/>
  <c r="B210" i="6"/>
  <c r="A210" i="6"/>
  <c r="D209" i="6"/>
  <c r="H209" i="6" s="1"/>
  <c r="C209" i="6"/>
  <c r="F209" i="6" s="1"/>
  <c r="B209" i="6"/>
  <c r="A209" i="6"/>
  <c r="D208" i="6"/>
  <c r="H208" i="6" s="1"/>
  <c r="C208" i="6"/>
  <c r="F208" i="6" s="1"/>
  <c r="B208" i="6"/>
  <c r="A208" i="6"/>
  <c r="D207" i="6"/>
  <c r="H207" i="6" s="1"/>
  <c r="C207" i="6"/>
  <c r="F207" i="6" s="1"/>
  <c r="B207" i="6"/>
  <c r="A207" i="6"/>
  <c r="D206" i="6"/>
  <c r="H206" i="6" s="1"/>
  <c r="C206" i="6"/>
  <c r="F206" i="6" s="1"/>
  <c r="B206" i="6"/>
  <c r="A206" i="6"/>
  <c r="D205" i="6"/>
  <c r="H205" i="6" s="1"/>
  <c r="C205" i="6"/>
  <c r="F205" i="6" s="1"/>
  <c r="B205" i="6"/>
  <c r="A205" i="6"/>
  <c r="D204" i="6"/>
  <c r="H204" i="6" s="1"/>
  <c r="C204" i="6"/>
  <c r="F204" i="6" s="1"/>
  <c r="B204" i="6"/>
  <c r="A204" i="6"/>
  <c r="D203" i="6"/>
  <c r="H203" i="6" s="1"/>
  <c r="C203" i="6"/>
  <c r="F203" i="6" s="1"/>
  <c r="B203" i="6"/>
  <c r="A203" i="6"/>
  <c r="D202" i="6"/>
  <c r="H202" i="6" s="1"/>
  <c r="C202" i="6"/>
  <c r="F202" i="6" s="1"/>
  <c r="B202" i="6"/>
  <c r="A202" i="6"/>
  <c r="D201" i="6"/>
  <c r="H201" i="6" s="1"/>
  <c r="C201" i="6"/>
  <c r="F201" i="6" s="1"/>
  <c r="B201" i="6"/>
  <c r="A201" i="6"/>
  <c r="D200" i="6"/>
  <c r="H200" i="6" s="1"/>
  <c r="C200" i="6"/>
  <c r="F200" i="6" s="1"/>
  <c r="B200" i="6"/>
  <c r="A200" i="6"/>
  <c r="D199" i="6"/>
  <c r="H199" i="6" s="1"/>
  <c r="C199" i="6"/>
  <c r="F199" i="6" s="1"/>
  <c r="B199" i="6"/>
  <c r="A199" i="6"/>
  <c r="D198" i="6"/>
  <c r="H198" i="6" s="1"/>
  <c r="C198" i="6"/>
  <c r="F198" i="6" s="1"/>
  <c r="B198" i="6"/>
  <c r="A198" i="6"/>
  <c r="D197" i="6"/>
  <c r="H197" i="6" s="1"/>
  <c r="C197" i="6"/>
  <c r="F197" i="6" s="1"/>
  <c r="B197" i="6"/>
  <c r="A197" i="6"/>
  <c r="D196" i="6"/>
  <c r="H196" i="6" s="1"/>
  <c r="C196" i="6"/>
  <c r="F196" i="6" s="1"/>
  <c r="B196" i="6"/>
  <c r="A196" i="6"/>
  <c r="D195" i="6"/>
  <c r="H195" i="6" s="1"/>
  <c r="C195" i="6"/>
  <c r="F195" i="6" s="1"/>
  <c r="B195" i="6"/>
  <c r="A195" i="6"/>
  <c r="D194" i="6"/>
  <c r="H194" i="6" s="1"/>
  <c r="C194" i="6"/>
  <c r="F194" i="6" s="1"/>
  <c r="B194" i="6"/>
  <c r="A194" i="6"/>
  <c r="D193" i="6"/>
  <c r="H193" i="6" s="1"/>
  <c r="C193" i="6"/>
  <c r="F193" i="6" s="1"/>
  <c r="B193" i="6"/>
  <c r="A193" i="6"/>
  <c r="D192" i="6"/>
  <c r="H192" i="6" s="1"/>
  <c r="C192" i="6"/>
  <c r="F192" i="6" s="1"/>
  <c r="B192" i="6"/>
  <c r="A192" i="6"/>
  <c r="D191" i="6"/>
  <c r="H191" i="6" s="1"/>
  <c r="C191" i="6"/>
  <c r="F191" i="6" s="1"/>
  <c r="B191" i="6"/>
  <c r="A191" i="6"/>
  <c r="D190" i="6"/>
  <c r="H190" i="6" s="1"/>
  <c r="C190" i="6"/>
  <c r="F190" i="6" s="1"/>
  <c r="B190" i="6"/>
  <c r="A190" i="6"/>
  <c r="D189" i="6"/>
  <c r="H189" i="6" s="1"/>
  <c r="C189" i="6"/>
  <c r="F189" i="6" s="1"/>
  <c r="B189" i="6"/>
  <c r="A189" i="6"/>
  <c r="D188" i="6"/>
  <c r="H188" i="6" s="1"/>
  <c r="C188" i="6"/>
  <c r="F188" i="6" s="1"/>
  <c r="B188" i="6"/>
  <c r="A188" i="6"/>
  <c r="D187" i="6"/>
  <c r="H187" i="6" s="1"/>
  <c r="C187" i="6"/>
  <c r="F187" i="6" s="1"/>
  <c r="B187" i="6"/>
  <c r="A187" i="6"/>
  <c r="D186" i="6"/>
  <c r="H186" i="6" s="1"/>
  <c r="C186" i="6"/>
  <c r="F186" i="6" s="1"/>
  <c r="B186" i="6"/>
  <c r="A186" i="6"/>
  <c r="D185" i="6"/>
  <c r="H185" i="6" s="1"/>
  <c r="C185" i="6"/>
  <c r="F185" i="6" s="1"/>
  <c r="B185" i="6"/>
  <c r="A185" i="6"/>
  <c r="D184" i="6"/>
  <c r="H184" i="6" s="1"/>
  <c r="C184" i="6"/>
  <c r="F184" i="6" s="1"/>
  <c r="B184" i="6"/>
  <c r="A184" i="6"/>
  <c r="D183" i="6"/>
  <c r="H183" i="6" s="1"/>
  <c r="C183" i="6"/>
  <c r="F183" i="6" s="1"/>
  <c r="B183" i="6"/>
  <c r="A183" i="6"/>
  <c r="D182" i="6"/>
  <c r="H182" i="6" s="1"/>
  <c r="C182" i="6"/>
  <c r="F182" i="6" s="1"/>
  <c r="B182" i="6"/>
  <c r="A182" i="6"/>
  <c r="D181" i="6"/>
  <c r="H181" i="6" s="1"/>
  <c r="C181" i="6"/>
  <c r="F181" i="6" s="1"/>
  <c r="B181" i="6"/>
  <c r="A181" i="6"/>
  <c r="D180" i="6"/>
  <c r="H180" i="6" s="1"/>
  <c r="C180" i="6"/>
  <c r="F180" i="6" s="1"/>
  <c r="B180" i="6"/>
  <c r="A180" i="6"/>
  <c r="D179" i="6"/>
  <c r="H179" i="6" s="1"/>
  <c r="C179" i="6"/>
  <c r="F179" i="6" s="1"/>
  <c r="B179" i="6"/>
  <c r="A179" i="6"/>
  <c r="D178" i="6"/>
  <c r="H178" i="6" s="1"/>
  <c r="C178" i="6"/>
  <c r="F178" i="6" s="1"/>
  <c r="B178" i="6"/>
  <c r="A178" i="6"/>
  <c r="D177" i="6"/>
  <c r="H177" i="6" s="1"/>
  <c r="C177" i="6"/>
  <c r="F177" i="6" s="1"/>
  <c r="B177" i="6"/>
  <c r="A177" i="6"/>
  <c r="D176" i="6"/>
  <c r="H176" i="6" s="1"/>
  <c r="C176" i="6"/>
  <c r="F176" i="6" s="1"/>
  <c r="B176" i="6"/>
  <c r="A176" i="6"/>
  <c r="D175" i="6"/>
  <c r="H175" i="6" s="1"/>
  <c r="C175" i="6"/>
  <c r="F175" i="6" s="1"/>
  <c r="B175" i="6"/>
  <c r="A175" i="6"/>
  <c r="D174" i="6"/>
  <c r="H174" i="6" s="1"/>
  <c r="C174" i="6"/>
  <c r="F174" i="6" s="1"/>
  <c r="B174" i="6"/>
  <c r="A174" i="6"/>
  <c r="D173" i="6"/>
  <c r="H173" i="6" s="1"/>
  <c r="C173" i="6"/>
  <c r="F173" i="6" s="1"/>
  <c r="B173" i="6"/>
  <c r="A173" i="6"/>
  <c r="D172" i="6"/>
  <c r="H172" i="6" s="1"/>
  <c r="C172" i="6"/>
  <c r="F172" i="6" s="1"/>
  <c r="B172" i="6"/>
  <c r="A172" i="6"/>
  <c r="D171" i="6"/>
  <c r="H171" i="6" s="1"/>
  <c r="C171" i="6"/>
  <c r="F171" i="6" s="1"/>
  <c r="B171" i="6"/>
  <c r="A171" i="6"/>
  <c r="D170" i="6"/>
  <c r="H170" i="6" s="1"/>
  <c r="C170" i="6"/>
  <c r="F170" i="6" s="1"/>
  <c r="B170" i="6"/>
  <c r="A170" i="6"/>
  <c r="D169" i="6"/>
  <c r="H169" i="6" s="1"/>
  <c r="C169" i="6"/>
  <c r="F169" i="6" s="1"/>
  <c r="B169" i="6"/>
  <c r="A169" i="6"/>
  <c r="D168" i="6"/>
  <c r="H168" i="6" s="1"/>
  <c r="C168" i="6"/>
  <c r="F168" i="6" s="1"/>
  <c r="B168" i="6"/>
  <c r="A168" i="6"/>
  <c r="D167" i="6"/>
  <c r="H167" i="6" s="1"/>
  <c r="C167" i="6"/>
  <c r="F167" i="6" s="1"/>
  <c r="B167" i="6"/>
  <c r="A167" i="6"/>
  <c r="D166" i="6"/>
  <c r="H166" i="6" s="1"/>
  <c r="C166" i="6"/>
  <c r="F166" i="6" s="1"/>
  <c r="B166" i="6"/>
  <c r="A166" i="6"/>
  <c r="D165" i="6"/>
  <c r="H165" i="6" s="1"/>
  <c r="C165" i="6"/>
  <c r="F165" i="6" s="1"/>
  <c r="B165" i="6"/>
  <c r="A165" i="6"/>
  <c r="D164" i="6"/>
  <c r="H164" i="6" s="1"/>
  <c r="C164" i="6"/>
  <c r="F164" i="6" s="1"/>
  <c r="B164" i="6"/>
  <c r="A164" i="6"/>
  <c r="D163" i="6"/>
  <c r="H163" i="6" s="1"/>
  <c r="C163" i="6"/>
  <c r="F163" i="6" s="1"/>
  <c r="B163" i="6"/>
  <c r="A163" i="6"/>
  <c r="D162" i="6"/>
  <c r="H162" i="6" s="1"/>
  <c r="C162" i="6"/>
  <c r="F162" i="6" s="1"/>
  <c r="B162" i="6"/>
  <c r="A162" i="6"/>
  <c r="D161" i="6"/>
  <c r="H161" i="6" s="1"/>
  <c r="C161" i="6"/>
  <c r="F161" i="6" s="1"/>
  <c r="B161" i="6"/>
  <c r="A161" i="6"/>
  <c r="D160" i="6"/>
  <c r="H160" i="6" s="1"/>
  <c r="C160" i="6"/>
  <c r="F160" i="6" s="1"/>
  <c r="B160" i="6"/>
  <c r="A160" i="6"/>
  <c r="D159" i="6"/>
  <c r="H159" i="6" s="1"/>
  <c r="C159" i="6"/>
  <c r="F159" i="6" s="1"/>
  <c r="B159" i="6"/>
  <c r="A159" i="6"/>
  <c r="D158" i="6"/>
  <c r="H158" i="6" s="1"/>
  <c r="C158" i="6"/>
  <c r="F158" i="6" s="1"/>
  <c r="B158" i="6"/>
  <c r="A158" i="6"/>
  <c r="D157" i="6"/>
  <c r="H157" i="6" s="1"/>
  <c r="C157" i="6"/>
  <c r="F157" i="6" s="1"/>
  <c r="B157" i="6"/>
  <c r="A157" i="6"/>
  <c r="D156" i="6"/>
  <c r="H156" i="6" s="1"/>
  <c r="C156" i="6"/>
  <c r="F156" i="6" s="1"/>
  <c r="B156" i="6"/>
  <c r="A156" i="6"/>
  <c r="D155" i="6"/>
  <c r="H155" i="6" s="1"/>
  <c r="C155" i="6"/>
  <c r="F155" i="6" s="1"/>
  <c r="B155" i="6"/>
  <c r="A155" i="6"/>
  <c r="D154" i="6"/>
  <c r="H154" i="6" s="1"/>
  <c r="C154" i="6"/>
  <c r="F154" i="6" s="1"/>
  <c r="B154" i="6"/>
  <c r="A154" i="6"/>
  <c r="D153" i="6"/>
  <c r="H153" i="6" s="1"/>
  <c r="C153" i="6"/>
  <c r="F153" i="6" s="1"/>
  <c r="B153" i="6"/>
  <c r="A153" i="6"/>
  <c r="D152" i="6"/>
  <c r="H152" i="6" s="1"/>
  <c r="C152" i="6"/>
  <c r="F152" i="6" s="1"/>
  <c r="B152" i="6"/>
  <c r="A152" i="6"/>
  <c r="D151" i="6"/>
  <c r="H151" i="6" s="1"/>
  <c r="C151" i="6"/>
  <c r="F151" i="6" s="1"/>
  <c r="B151" i="6"/>
  <c r="A151" i="6"/>
  <c r="D150" i="6"/>
  <c r="H150" i="6" s="1"/>
  <c r="C150" i="6"/>
  <c r="F150" i="6" s="1"/>
  <c r="B150" i="6"/>
  <c r="A150" i="6"/>
  <c r="D149" i="6"/>
  <c r="H149" i="6" s="1"/>
  <c r="C149" i="6"/>
  <c r="F149" i="6" s="1"/>
  <c r="B149" i="6"/>
  <c r="A149" i="6"/>
  <c r="D148" i="6"/>
  <c r="H148" i="6" s="1"/>
  <c r="C148" i="6"/>
  <c r="F148" i="6" s="1"/>
  <c r="B148" i="6"/>
  <c r="A148" i="6"/>
  <c r="D147" i="6"/>
  <c r="H147" i="6" s="1"/>
  <c r="C147" i="6"/>
  <c r="F147" i="6" s="1"/>
  <c r="B147" i="6"/>
  <c r="A147" i="6"/>
  <c r="D146" i="6"/>
  <c r="H146" i="6" s="1"/>
  <c r="C146" i="6"/>
  <c r="F146" i="6" s="1"/>
  <c r="B146" i="6"/>
  <c r="A146" i="6"/>
  <c r="D145" i="6"/>
  <c r="H145" i="6" s="1"/>
  <c r="C145" i="6"/>
  <c r="F145" i="6" s="1"/>
  <c r="B145" i="6"/>
  <c r="A145" i="6"/>
  <c r="D144" i="6"/>
  <c r="H144" i="6" s="1"/>
  <c r="C144" i="6"/>
  <c r="F144" i="6" s="1"/>
  <c r="B144" i="6"/>
  <c r="A144" i="6"/>
  <c r="D143" i="6"/>
  <c r="H143" i="6" s="1"/>
  <c r="C143" i="6"/>
  <c r="F143" i="6" s="1"/>
  <c r="B143" i="6"/>
  <c r="A143" i="6"/>
  <c r="D142" i="6"/>
  <c r="H142" i="6" s="1"/>
  <c r="C142" i="6"/>
  <c r="F142" i="6" s="1"/>
  <c r="B142" i="6"/>
  <c r="A142" i="6"/>
  <c r="D141" i="6"/>
  <c r="H141" i="6" s="1"/>
  <c r="C141" i="6"/>
  <c r="F141" i="6" s="1"/>
  <c r="B141" i="6"/>
  <c r="A141" i="6"/>
  <c r="D140" i="6"/>
  <c r="H140" i="6" s="1"/>
  <c r="C140" i="6"/>
  <c r="F140" i="6" s="1"/>
  <c r="B140" i="6"/>
  <c r="A140" i="6"/>
  <c r="D139" i="6"/>
  <c r="H139" i="6" s="1"/>
  <c r="C139" i="6"/>
  <c r="F139" i="6" s="1"/>
  <c r="B139" i="6"/>
  <c r="A139" i="6"/>
  <c r="D138" i="6"/>
  <c r="H138" i="6" s="1"/>
  <c r="C138" i="6"/>
  <c r="F138" i="6" s="1"/>
  <c r="B138" i="6"/>
  <c r="A138" i="6"/>
  <c r="D137" i="6"/>
  <c r="H137" i="6" s="1"/>
  <c r="C137" i="6"/>
  <c r="F137" i="6" s="1"/>
  <c r="B137" i="6"/>
  <c r="A137" i="6"/>
  <c r="D136" i="6"/>
  <c r="H136" i="6" s="1"/>
  <c r="C136" i="6"/>
  <c r="F136" i="6" s="1"/>
  <c r="B136" i="6"/>
  <c r="A136" i="6"/>
  <c r="D135" i="6"/>
  <c r="H135" i="6" s="1"/>
  <c r="C135" i="6"/>
  <c r="F135" i="6" s="1"/>
  <c r="B135" i="6"/>
  <c r="A135" i="6"/>
  <c r="D134" i="6"/>
  <c r="H134" i="6" s="1"/>
  <c r="C134" i="6"/>
  <c r="F134" i="6" s="1"/>
  <c r="B134" i="6"/>
  <c r="A134" i="6"/>
  <c r="D133" i="6"/>
  <c r="H133" i="6" s="1"/>
  <c r="C133" i="6"/>
  <c r="F133" i="6" s="1"/>
  <c r="B133" i="6"/>
  <c r="A133" i="6"/>
  <c r="D132" i="6"/>
  <c r="H132" i="6" s="1"/>
  <c r="C132" i="6"/>
  <c r="F132" i="6" s="1"/>
  <c r="B132" i="6"/>
  <c r="A132" i="6"/>
  <c r="D131" i="6"/>
  <c r="H131" i="6" s="1"/>
  <c r="C131" i="6"/>
  <c r="F131" i="6" s="1"/>
  <c r="B131" i="6"/>
  <c r="A131" i="6"/>
  <c r="D130" i="6"/>
  <c r="H130" i="6" s="1"/>
  <c r="C130" i="6"/>
  <c r="F130" i="6" s="1"/>
  <c r="B130" i="6"/>
  <c r="A130" i="6"/>
  <c r="D129" i="6"/>
  <c r="H129" i="6" s="1"/>
  <c r="C129" i="6"/>
  <c r="F129" i="6" s="1"/>
  <c r="B129" i="6"/>
  <c r="A129" i="6"/>
  <c r="D128" i="6"/>
  <c r="H128" i="6" s="1"/>
  <c r="C128" i="6"/>
  <c r="F128" i="6" s="1"/>
  <c r="B128" i="6"/>
  <c r="A128" i="6"/>
  <c r="D127" i="6"/>
  <c r="H127" i="6" s="1"/>
  <c r="C127" i="6"/>
  <c r="F127" i="6" s="1"/>
  <c r="B127" i="6"/>
  <c r="A127" i="6"/>
  <c r="D126" i="6"/>
  <c r="H126" i="6" s="1"/>
  <c r="C126" i="6"/>
  <c r="F126" i="6" s="1"/>
  <c r="B126" i="6"/>
  <c r="A126" i="6"/>
  <c r="D125" i="6"/>
  <c r="H125" i="6" s="1"/>
  <c r="C125" i="6"/>
  <c r="F125" i="6" s="1"/>
  <c r="B125" i="6"/>
  <c r="A125" i="6"/>
  <c r="D124" i="6"/>
  <c r="H124" i="6" s="1"/>
  <c r="C124" i="6"/>
  <c r="F124" i="6" s="1"/>
  <c r="B124" i="6"/>
  <c r="A124" i="6"/>
  <c r="D123" i="6"/>
  <c r="H123" i="6" s="1"/>
  <c r="C123" i="6"/>
  <c r="F123" i="6" s="1"/>
  <c r="B123" i="6"/>
  <c r="A123" i="6"/>
  <c r="D122" i="6"/>
  <c r="H122" i="6" s="1"/>
  <c r="C122" i="6"/>
  <c r="F122" i="6" s="1"/>
  <c r="B122" i="6"/>
  <c r="A122" i="6"/>
  <c r="D121" i="6"/>
  <c r="H121" i="6" s="1"/>
  <c r="C121" i="6"/>
  <c r="F121" i="6" s="1"/>
  <c r="B121" i="6"/>
  <c r="A121" i="6"/>
  <c r="D120" i="6"/>
  <c r="H120" i="6" s="1"/>
  <c r="C120" i="6"/>
  <c r="F120" i="6" s="1"/>
  <c r="B120" i="6"/>
  <c r="A120" i="6"/>
  <c r="D119" i="6"/>
  <c r="H119" i="6" s="1"/>
  <c r="C119" i="6"/>
  <c r="F119" i="6" s="1"/>
  <c r="B119" i="6"/>
  <c r="A119" i="6"/>
  <c r="D118" i="6"/>
  <c r="H118" i="6" s="1"/>
  <c r="C118" i="6"/>
  <c r="F118" i="6" s="1"/>
  <c r="B118" i="6"/>
  <c r="A118" i="6"/>
  <c r="D117" i="6"/>
  <c r="H117" i="6" s="1"/>
  <c r="C117" i="6"/>
  <c r="F117" i="6" s="1"/>
  <c r="B117" i="6"/>
  <c r="A117" i="6"/>
  <c r="D116" i="6"/>
  <c r="H116" i="6" s="1"/>
  <c r="C116" i="6"/>
  <c r="F116" i="6" s="1"/>
  <c r="B116" i="6"/>
  <c r="A116" i="6"/>
  <c r="D115" i="6"/>
  <c r="H115" i="6" s="1"/>
  <c r="C115" i="6"/>
  <c r="F115" i="6" s="1"/>
  <c r="B115" i="6"/>
  <c r="A115" i="6"/>
  <c r="D114" i="6"/>
  <c r="H114" i="6" s="1"/>
  <c r="C114" i="6"/>
  <c r="F114" i="6" s="1"/>
  <c r="B114" i="6"/>
  <c r="A114" i="6"/>
  <c r="D113" i="6"/>
  <c r="H113" i="6" s="1"/>
  <c r="C113" i="6"/>
  <c r="F113" i="6" s="1"/>
  <c r="B113" i="6"/>
  <c r="A113" i="6"/>
  <c r="D112" i="6"/>
  <c r="H112" i="6" s="1"/>
  <c r="C112" i="6"/>
  <c r="F112" i="6" s="1"/>
  <c r="B112" i="6"/>
  <c r="A112" i="6"/>
  <c r="D111" i="6"/>
  <c r="H111" i="6" s="1"/>
  <c r="C111" i="6"/>
  <c r="F111" i="6" s="1"/>
  <c r="B111" i="6"/>
  <c r="A111" i="6"/>
  <c r="D110" i="6"/>
  <c r="H110" i="6" s="1"/>
  <c r="C110" i="6"/>
  <c r="F110" i="6" s="1"/>
  <c r="B110" i="6"/>
  <c r="A110" i="6"/>
  <c r="D109" i="6"/>
  <c r="H109" i="6" s="1"/>
  <c r="C109" i="6"/>
  <c r="F109" i="6" s="1"/>
  <c r="B109" i="6"/>
  <c r="A109" i="6"/>
  <c r="D108" i="6"/>
  <c r="H108" i="6" s="1"/>
  <c r="C108" i="6"/>
  <c r="F108" i="6" s="1"/>
  <c r="B108" i="6"/>
  <c r="A108" i="6"/>
  <c r="D107" i="6"/>
  <c r="H107" i="6" s="1"/>
  <c r="C107" i="6"/>
  <c r="F107" i="6" s="1"/>
  <c r="B107" i="6"/>
  <c r="A107" i="6"/>
  <c r="D106" i="6"/>
  <c r="H106" i="6" s="1"/>
  <c r="C106" i="6"/>
  <c r="F106" i="6" s="1"/>
  <c r="B106" i="6"/>
  <c r="A106" i="6"/>
  <c r="D105" i="6"/>
  <c r="H105" i="6" s="1"/>
  <c r="C105" i="6"/>
  <c r="F105" i="6" s="1"/>
  <c r="B105" i="6"/>
  <c r="A105" i="6"/>
  <c r="D104" i="6"/>
  <c r="H104" i="6" s="1"/>
  <c r="C104" i="6"/>
  <c r="F104" i="6" s="1"/>
  <c r="B104" i="6"/>
  <c r="A104" i="6"/>
  <c r="D103" i="6"/>
  <c r="H103" i="6" s="1"/>
  <c r="C103" i="6"/>
  <c r="F103" i="6" s="1"/>
  <c r="B103" i="6"/>
  <c r="A103" i="6"/>
  <c r="D102" i="6"/>
  <c r="H102" i="6" s="1"/>
  <c r="C102" i="6"/>
  <c r="F102" i="6" s="1"/>
  <c r="B102" i="6"/>
  <c r="A102" i="6"/>
  <c r="D101" i="6"/>
  <c r="H101" i="6" s="1"/>
  <c r="C101" i="6"/>
  <c r="F101" i="6" s="1"/>
  <c r="B101" i="6"/>
  <c r="A101" i="6"/>
  <c r="D100" i="6"/>
  <c r="H100" i="6" s="1"/>
  <c r="C100" i="6"/>
  <c r="F100" i="6" s="1"/>
  <c r="B100" i="6"/>
  <c r="A100" i="6"/>
  <c r="D99" i="6"/>
  <c r="H99" i="6" s="1"/>
  <c r="C99" i="6"/>
  <c r="F99" i="6" s="1"/>
  <c r="B99" i="6"/>
  <c r="A99" i="6"/>
  <c r="D98" i="6"/>
  <c r="H98" i="6" s="1"/>
  <c r="C98" i="6"/>
  <c r="F98" i="6" s="1"/>
  <c r="B98" i="6"/>
  <c r="A98" i="6"/>
  <c r="D97" i="6"/>
  <c r="H97" i="6" s="1"/>
  <c r="C97" i="6"/>
  <c r="F97" i="6" s="1"/>
  <c r="B97" i="6"/>
  <c r="A97" i="6"/>
  <c r="D96" i="6"/>
  <c r="H96" i="6" s="1"/>
  <c r="C96" i="6"/>
  <c r="F96" i="6" s="1"/>
  <c r="B96" i="6"/>
  <c r="A96" i="6"/>
  <c r="D95" i="6"/>
  <c r="H95" i="6" s="1"/>
  <c r="C95" i="6"/>
  <c r="F95" i="6" s="1"/>
  <c r="B95" i="6"/>
  <c r="A95" i="6"/>
  <c r="D94" i="6"/>
  <c r="H94" i="6" s="1"/>
  <c r="C94" i="6"/>
  <c r="F94" i="6" s="1"/>
  <c r="B94" i="6"/>
  <c r="A94" i="6"/>
  <c r="D93" i="6"/>
  <c r="H93" i="6" s="1"/>
  <c r="C93" i="6"/>
  <c r="F93" i="6" s="1"/>
  <c r="B93" i="6"/>
  <c r="A93" i="6"/>
  <c r="D92" i="6"/>
  <c r="H92" i="6" s="1"/>
  <c r="C92" i="6"/>
  <c r="F92" i="6" s="1"/>
  <c r="B92" i="6"/>
  <c r="A92" i="6"/>
  <c r="D91" i="6"/>
  <c r="H91" i="6" s="1"/>
  <c r="C91" i="6"/>
  <c r="F91" i="6" s="1"/>
  <c r="B91" i="6"/>
  <c r="A91" i="6"/>
  <c r="D90" i="6"/>
  <c r="H90" i="6" s="1"/>
  <c r="C90" i="6"/>
  <c r="F90" i="6" s="1"/>
  <c r="B90" i="6"/>
  <c r="A90" i="6"/>
  <c r="D89" i="6"/>
  <c r="H89" i="6" s="1"/>
  <c r="C89" i="6"/>
  <c r="F89" i="6" s="1"/>
  <c r="B89" i="6"/>
  <c r="A89" i="6"/>
  <c r="D88" i="6"/>
  <c r="H88" i="6" s="1"/>
  <c r="C88" i="6"/>
  <c r="F88" i="6" s="1"/>
  <c r="B88" i="6"/>
  <c r="A88" i="6"/>
  <c r="D87" i="6"/>
  <c r="H87" i="6" s="1"/>
  <c r="C87" i="6"/>
  <c r="F87" i="6" s="1"/>
  <c r="B87" i="6"/>
  <c r="A87" i="6"/>
  <c r="D86" i="6"/>
  <c r="H86" i="6" s="1"/>
  <c r="C86" i="6"/>
  <c r="F86" i="6" s="1"/>
  <c r="B86" i="6"/>
  <c r="A86" i="6"/>
  <c r="D85" i="6"/>
  <c r="H85" i="6" s="1"/>
  <c r="C85" i="6"/>
  <c r="F85" i="6" s="1"/>
  <c r="B85" i="6"/>
  <c r="A85" i="6"/>
  <c r="D84" i="6"/>
  <c r="H84" i="6" s="1"/>
  <c r="C84" i="6"/>
  <c r="F84" i="6" s="1"/>
  <c r="B84" i="6"/>
  <c r="A84" i="6"/>
  <c r="D83" i="6"/>
  <c r="H83" i="6" s="1"/>
  <c r="C83" i="6"/>
  <c r="F83" i="6" s="1"/>
  <c r="B83" i="6"/>
  <c r="A83" i="6"/>
  <c r="D82" i="6"/>
  <c r="H82" i="6" s="1"/>
  <c r="C82" i="6"/>
  <c r="F82" i="6" s="1"/>
  <c r="B82" i="6"/>
  <c r="A82" i="6"/>
  <c r="D81" i="6"/>
  <c r="H81" i="6" s="1"/>
  <c r="C81" i="6"/>
  <c r="F81" i="6" s="1"/>
  <c r="B81" i="6"/>
  <c r="A81" i="6"/>
  <c r="D80" i="6"/>
  <c r="H80" i="6" s="1"/>
  <c r="C80" i="6"/>
  <c r="F80" i="6" s="1"/>
  <c r="B80" i="6"/>
  <c r="A80" i="6"/>
  <c r="D79" i="6"/>
  <c r="H79" i="6" s="1"/>
  <c r="C79" i="6"/>
  <c r="F79" i="6" s="1"/>
  <c r="B79" i="6"/>
  <c r="A79" i="6"/>
  <c r="D78" i="6"/>
  <c r="H78" i="6" s="1"/>
  <c r="C78" i="6"/>
  <c r="F78" i="6" s="1"/>
  <c r="B78" i="6"/>
  <c r="A78" i="6"/>
  <c r="D77" i="6"/>
  <c r="H77" i="6" s="1"/>
  <c r="C77" i="6"/>
  <c r="F77" i="6" s="1"/>
  <c r="B77" i="6"/>
  <c r="A77" i="6"/>
  <c r="D76" i="6"/>
  <c r="H76" i="6" s="1"/>
  <c r="C76" i="6"/>
  <c r="F76" i="6" s="1"/>
  <c r="B76" i="6"/>
  <c r="A76" i="6"/>
  <c r="D75" i="6"/>
  <c r="H75" i="6" s="1"/>
  <c r="C75" i="6"/>
  <c r="F75" i="6" s="1"/>
  <c r="B75" i="6"/>
  <c r="A75" i="6"/>
  <c r="D74" i="6"/>
  <c r="H74" i="6" s="1"/>
  <c r="C74" i="6"/>
  <c r="F74" i="6" s="1"/>
  <c r="B74" i="6"/>
  <c r="A74" i="6"/>
  <c r="D73" i="6"/>
  <c r="H73" i="6" s="1"/>
  <c r="C73" i="6"/>
  <c r="F73" i="6" s="1"/>
  <c r="B73" i="6"/>
  <c r="A73" i="6"/>
  <c r="D72" i="6"/>
  <c r="H72" i="6" s="1"/>
  <c r="C72" i="6"/>
  <c r="F72" i="6" s="1"/>
  <c r="B72" i="6"/>
  <c r="A72" i="6"/>
  <c r="D71" i="6"/>
  <c r="H71" i="6" s="1"/>
  <c r="C71" i="6"/>
  <c r="F71" i="6" s="1"/>
  <c r="B71" i="6"/>
  <c r="A71" i="6"/>
  <c r="D70" i="6"/>
  <c r="H70" i="6" s="1"/>
  <c r="C70" i="6"/>
  <c r="F70" i="6" s="1"/>
  <c r="B70" i="6"/>
  <c r="A70" i="6"/>
  <c r="D69" i="6"/>
  <c r="H69" i="6" s="1"/>
  <c r="C69" i="6"/>
  <c r="F69" i="6" s="1"/>
  <c r="B69" i="6"/>
  <c r="A69" i="6"/>
  <c r="D68" i="6"/>
  <c r="H68" i="6" s="1"/>
  <c r="C68" i="6"/>
  <c r="F68" i="6" s="1"/>
  <c r="B68" i="6"/>
  <c r="A68" i="6"/>
  <c r="D67" i="6"/>
  <c r="H67" i="6" s="1"/>
  <c r="C67" i="6"/>
  <c r="F67" i="6" s="1"/>
  <c r="B67" i="6"/>
  <c r="A67" i="6"/>
  <c r="D66" i="6"/>
  <c r="H66" i="6" s="1"/>
  <c r="C66" i="6"/>
  <c r="F66" i="6" s="1"/>
  <c r="B66" i="6"/>
  <c r="A66" i="6"/>
  <c r="D65" i="6"/>
  <c r="H65" i="6" s="1"/>
  <c r="C65" i="6"/>
  <c r="F65" i="6" s="1"/>
  <c r="B65" i="6"/>
  <c r="A65" i="6"/>
  <c r="D64" i="6"/>
  <c r="H64" i="6" s="1"/>
  <c r="C64" i="6"/>
  <c r="F64" i="6" s="1"/>
  <c r="B64" i="6"/>
  <c r="A64" i="6"/>
  <c r="D63" i="6"/>
  <c r="H63" i="6" s="1"/>
  <c r="C63" i="6"/>
  <c r="F63" i="6" s="1"/>
  <c r="B63" i="6"/>
  <c r="A63" i="6"/>
  <c r="D62" i="6"/>
  <c r="H62" i="6" s="1"/>
  <c r="C62" i="6"/>
  <c r="F62" i="6" s="1"/>
  <c r="B62" i="6"/>
  <c r="A62" i="6"/>
  <c r="D61" i="6"/>
  <c r="H61" i="6" s="1"/>
  <c r="C61" i="6"/>
  <c r="F61" i="6" s="1"/>
  <c r="B61" i="6"/>
  <c r="A61" i="6"/>
  <c r="D60" i="6"/>
  <c r="H60" i="6" s="1"/>
  <c r="C60" i="6"/>
  <c r="F60" i="6" s="1"/>
  <c r="B60" i="6"/>
  <c r="A60" i="6"/>
  <c r="D59" i="6"/>
  <c r="H59" i="6" s="1"/>
  <c r="C59" i="6"/>
  <c r="F59" i="6" s="1"/>
  <c r="B59" i="6"/>
  <c r="A59" i="6"/>
  <c r="D58" i="6"/>
  <c r="H58" i="6" s="1"/>
  <c r="C58" i="6"/>
  <c r="F58" i="6" s="1"/>
  <c r="B58" i="6"/>
  <c r="A58" i="6"/>
  <c r="D57" i="6"/>
  <c r="H57" i="6" s="1"/>
  <c r="C57" i="6"/>
  <c r="F57" i="6" s="1"/>
  <c r="B57" i="6"/>
  <c r="A57" i="6"/>
  <c r="D56" i="6"/>
  <c r="H56" i="6" s="1"/>
  <c r="C56" i="6"/>
  <c r="F56" i="6" s="1"/>
  <c r="B56" i="6"/>
  <c r="A56" i="6"/>
  <c r="D55" i="6"/>
  <c r="H55" i="6" s="1"/>
  <c r="C55" i="6"/>
  <c r="F55" i="6" s="1"/>
  <c r="B55" i="6"/>
  <c r="A55" i="6"/>
  <c r="D54" i="6"/>
  <c r="H54" i="6" s="1"/>
  <c r="C54" i="6"/>
  <c r="F54" i="6" s="1"/>
  <c r="B54" i="6"/>
  <c r="A54" i="6"/>
  <c r="D53" i="6"/>
  <c r="H53" i="6" s="1"/>
  <c r="C53" i="6"/>
  <c r="F53" i="6" s="1"/>
  <c r="B53" i="6"/>
  <c r="A53" i="6"/>
  <c r="D52" i="6"/>
  <c r="H52" i="6" s="1"/>
  <c r="C52" i="6"/>
  <c r="F52" i="6" s="1"/>
  <c r="B52" i="6"/>
  <c r="A52" i="6"/>
  <c r="D51" i="6"/>
  <c r="H51" i="6" s="1"/>
  <c r="C51" i="6"/>
  <c r="F51" i="6" s="1"/>
  <c r="B51" i="6"/>
  <c r="A51" i="6"/>
  <c r="D50" i="6"/>
  <c r="H50" i="6" s="1"/>
  <c r="C50" i="6"/>
  <c r="F50" i="6" s="1"/>
  <c r="B50" i="6"/>
  <c r="A50" i="6"/>
  <c r="D49" i="6"/>
  <c r="H49" i="6" s="1"/>
  <c r="C49" i="6"/>
  <c r="F49" i="6" s="1"/>
  <c r="B49" i="6"/>
  <c r="A49" i="6"/>
  <c r="D48" i="6"/>
  <c r="H48" i="6" s="1"/>
  <c r="C48" i="6"/>
  <c r="F48" i="6" s="1"/>
  <c r="B48" i="6"/>
  <c r="A48" i="6"/>
  <c r="D47" i="6"/>
  <c r="H47" i="6" s="1"/>
  <c r="C47" i="6"/>
  <c r="F47" i="6" s="1"/>
  <c r="B47" i="6"/>
  <c r="A47" i="6"/>
  <c r="D46" i="6"/>
  <c r="H46" i="6" s="1"/>
  <c r="C46" i="6"/>
  <c r="F46" i="6" s="1"/>
  <c r="B46" i="6"/>
  <c r="A46" i="6"/>
  <c r="D45" i="6"/>
  <c r="H45" i="6" s="1"/>
  <c r="C45" i="6"/>
  <c r="F45" i="6" s="1"/>
  <c r="B45" i="6"/>
  <c r="A45" i="6"/>
  <c r="D44" i="6"/>
  <c r="H44" i="6" s="1"/>
  <c r="C44" i="6"/>
  <c r="F44" i="6" s="1"/>
  <c r="B44" i="6"/>
  <c r="A44" i="6"/>
  <c r="D43" i="6"/>
  <c r="H43" i="6" s="1"/>
  <c r="C43" i="6"/>
  <c r="F43" i="6" s="1"/>
  <c r="B43" i="6"/>
  <c r="A43" i="6"/>
  <c r="D42" i="6"/>
  <c r="H42" i="6" s="1"/>
  <c r="C42" i="6"/>
  <c r="F42" i="6" s="1"/>
  <c r="B42" i="6"/>
  <c r="A42" i="6"/>
  <c r="D41" i="6"/>
  <c r="H41" i="6" s="1"/>
  <c r="C41" i="6"/>
  <c r="F41" i="6" s="1"/>
  <c r="B41" i="6"/>
  <c r="A41" i="6"/>
  <c r="D40" i="6"/>
  <c r="H40" i="6" s="1"/>
  <c r="C40" i="6"/>
  <c r="F40" i="6" s="1"/>
  <c r="B40" i="6"/>
  <c r="A40" i="6"/>
  <c r="D39" i="6"/>
  <c r="H39" i="6" s="1"/>
  <c r="C39" i="6"/>
  <c r="F39" i="6" s="1"/>
  <c r="B39" i="6"/>
  <c r="A39" i="6"/>
  <c r="D38" i="6"/>
  <c r="H38" i="6" s="1"/>
  <c r="C38" i="6"/>
  <c r="F38" i="6" s="1"/>
  <c r="B38" i="6"/>
  <c r="A38" i="6"/>
  <c r="D37" i="6"/>
  <c r="H37" i="6" s="1"/>
  <c r="C37" i="6"/>
  <c r="F37" i="6" s="1"/>
  <c r="B37" i="6"/>
  <c r="A37" i="6"/>
  <c r="D36" i="6"/>
  <c r="H36" i="6" s="1"/>
  <c r="C36" i="6"/>
  <c r="F36" i="6" s="1"/>
  <c r="B36" i="6"/>
  <c r="A36" i="6"/>
  <c r="D35" i="6"/>
  <c r="H35" i="6" s="1"/>
  <c r="C35" i="6"/>
  <c r="F35" i="6" s="1"/>
  <c r="B35" i="6"/>
  <c r="A35" i="6"/>
  <c r="D34" i="6"/>
  <c r="H34" i="6" s="1"/>
  <c r="C34" i="6"/>
  <c r="F34" i="6" s="1"/>
  <c r="B34" i="6"/>
  <c r="A34" i="6"/>
  <c r="D33" i="6"/>
  <c r="H33" i="6" s="1"/>
  <c r="C33" i="6"/>
  <c r="F33" i="6" s="1"/>
  <c r="B33" i="6"/>
  <c r="A33" i="6"/>
  <c r="D32" i="6"/>
  <c r="H32" i="6" s="1"/>
  <c r="C32" i="6"/>
  <c r="F32" i="6" s="1"/>
  <c r="B32" i="6"/>
  <c r="A32" i="6"/>
  <c r="D31" i="6"/>
  <c r="H31" i="6" s="1"/>
  <c r="C31" i="6"/>
  <c r="F31" i="6" s="1"/>
  <c r="B31" i="6"/>
  <c r="A31" i="6"/>
  <c r="D30" i="6"/>
  <c r="H30" i="6" s="1"/>
  <c r="C30" i="6"/>
  <c r="F30" i="6" s="1"/>
  <c r="B30" i="6"/>
  <c r="A30" i="6"/>
  <c r="D29" i="6"/>
  <c r="H29" i="6" s="1"/>
  <c r="C29" i="6"/>
  <c r="F29" i="6" s="1"/>
  <c r="B29" i="6"/>
  <c r="A29" i="6"/>
  <c r="D28" i="6"/>
  <c r="H28" i="6" s="1"/>
  <c r="C28" i="6"/>
  <c r="F28" i="6" s="1"/>
  <c r="B28" i="6"/>
  <c r="A28" i="6"/>
  <c r="D27" i="6"/>
  <c r="H27" i="6" s="1"/>
  <c r="C27" i="6"/>
  <c r="F27" i="6" s="1"/>
  <c r="B27" i="6"/>
  <c r="A27" i="6"/>
  <c r="D26" i="6"/>
  <c r="H26" i="6" s="1"/>
  <c r="C26" i="6"/>
  <c r="F26" i="6" s="1"/>
  <c r="B26" i="6"/>
  <c r="A26" i="6"/>
  <c r="D25" i="6"/>
  <c r="H25" i="6" s="1"/>
  <c r="C25" i="6"/>
  <c r="F25" i="6" s="1"/>
  <c r="B25" i="6"/>
  <c r="A25" i="6"/>
  <c r="D24" i="6"/>
  <c r="H24" i="6" s="1"/>
  <c r="C24" i="6"/>
  <c r="F24" i="6" s="1"/>
  <c r="B24" i="6"/>
  <c r="A24" i="6"/>
  <c r="D23" i="6"/>
  <c r="H23" i="6" s="1"/>
  <c r="C23" i="6"/>
  <c r="F23" i="6" s="1"/>
  <c r="B23" i="6"/>
  <c r="A23" i="6"/>
  <c r="D22" i="6"/>
  <c r="H22" i="6" s="1"/>
  <c r="C22" i="6"/>
  <c r="F22" i="6" s="1"/>
  <c r="B22" i="6"/>
  <c r="A22" i="6"/>
  <c r="D21" i="6"/>
  <c r="H21" i="6" s="1"/>
  <c r="C21" i="6"/>
  <c r="F21" i="6" s="1"/>
  <c r="B21" i="6"/>
  <c r="A21" i="6"/>
  <c r="D20" i="6"/>
  <c r="H20" i="6" s="1"/>
  <c r="C20" i="6"/>
  <c r="F20" i="6" s="1"/>
  <c r="B20" i="6"/>
  <c r="A20" i="6"/>
  <c r="D19" i="6"/>
  <c r="H19" i="6" s="1"/>
  <c r="C19" i="6"/>
  <c r="F19" i="6" s="1"/>
  <c r="B19" i="6"/>
  <c r="A19" i="6"/>
  <c r="D18" i="6"/>
  <c r="H18" i="6" s="1"/>
  <c r="C18" i="6"/>
  <c r="F18" i="6" s="1"/>
  <c r="B18" i="6"/>
  <c r="A18" i="6"/>
  <c r="D17" i="6"/>
  <c r="H17" i="6" s="1"/>
  <c r="C17" i="6"/>
  <c r="F17" i="6" s="1"/>
  <c r="B17" i="6"/>
  <c r="A17" i="6"/>
  <c r="D16" i="6"/>
  <c r="H16" i="6" s="1"/>
  <c r="C16" i="6"/>
  <c r="F16" i="6" s="1"/>
  <c r="B16" i="6"/>
  <c r="A16" i="6"/>
  <c r="D15" i="6"/>
  <c r="H15" i="6" s="1"/>
  <c r="C15" i="6"/>
  <c r="F15" i="6" s="1"/>
  <c r="B15" i="6"/>
  <c r="A15" i="6"/>
  <c r="D14" i="6"/>
  <c r="H14" i="6" s="1"/>
  <c r="C14" i="6"/>
  <c r="F14" i="6" s="1"/>
  <c r="B14" i="6"/>
  <c r="A14" i="6"/>
  <c r="D1014" i="4"/>
  <c r="O1013" i="13" s="1"/>
  <c r="S1013" i="13" s="1"/>
  <c r="C1014" i="4"/>
  <c r="B1014" i="4"/>
  <c r="A1014" i="4"/>
  <c r="D1013" i="4"/>
  <c r="O1012" i="13" s="1"/>
  <c r="S1012" i="13" s="1"/>
  <c r="C1013" i="4"/>
  <c r="B1013" i="4"/>
  <c r="A1013" i="4"/>
  <c r="D1012" i="4"/>
  <c r="O1011" i="13" s="1"/>
  <c r="S1011" i="13" s="1"/>
  <c r="C1012" i="4"/>
  <c r="B1012" i="4"/>
  <c r="A1012" i="4"/>
  <c r="D1011" i="4"/>
  <c r="O1010" i="13" s="1"/>
  <c r="S1010" i="13" s="1"/>
  <c r="C1011" i="4"/>
  <c r="B1011" i="4"/>
  <c r="A1011" i="4"/>
  <c r="D1010" i="4"/>
  <c r="O1009" i="13" s="1"/>
  <c r="S1009" i="13" s="1"/>
  <c r="C1010" i="4"/>
  <c r="B1010" i="4"/>
  <c r="A1010" i="4"/>
  <c r="D1009" i="4"/>
  <c r="O1008" i="13" s="1"/>
  <c r="S1008" i="13" s="1"/>
  <c r="C1009" i="4"/>
  <c r="B1009" i="4"/>
  <c r="A1009" i="4"/>
  <c r="D1008" i="4"/>
  <c r="O1007" i="13" s="1"/>
  <c r="S1007" i="13" s="1"/>
  <c r="C1008" i="4"/>
  <c r="B1008" i="4"/>
  <c r="A1008" i="4"/>
  <c r="D1007" i="4"/>
  <c r="O1006" i="13" s="1"/>
  <c r="S1006" i="13" s="1"/>
  <c r="C1007" i="4"/>
  <c r="B1007" i="4"/>
  <c r="A1007" i="4"/>
  <c r="D1006" i="4"/>
  <c r="O1005" i="13" s="1"/>
  <c r="S1005" i="13" s="1"/>
  <c r="C1006" i="4"/>
  <c r="B1006" i="4"/>
  <c r="A1006" i="4"/>
  <c r="D1005" i="4"/>
  <c r="O1004" i="13" s="1"/>
  <c r="S1004" i="13" s="1"/>
  <c r="C1005" i="4"/>
  <c r="B1005" i="4"/>
  <c r="A1005" i="4"/>
  <c r="D1004" i="4"/>
  <c r="O1003" i="13" s="1"/>
  <c r="S1003" i="13" s="1"/>
  <c r="C1004" i="4"/>
  <c r="B1004" i="4"/>
  <c r="A1004" i="4"/>
  <c r="D1003" i="4"/>
  <c r="O1002" i="13" s="1"/>
  <c r="S1002" i="13" s="1"/>
  <c r="C1003" i="4"/>
  <c r="B1003" i="4"/>
  <c r="A1003" i="4"/>
  <c r="D1002" i="4"/>
  <c r="O1001" i="13" s="1"/>
  <c r="S1001" i="13" s="1"/>
  <c r="C1002" i="4"/>
  <c r="B1002" i="4"/>
  <c r="A1002" i="4"/>
  <c r="D1001" i="4"/>
  <c r="O1000" i="13" s="1"/>
  <c r="S1000" i="13" s="1"/>
  <c r="C1001" i="4"/>
  <c r="B1001" i="4"/>
  <c r="A1001" i="4"/>
  <c r="D1000" i="4"/>
  <c r="O999" i="13" s="1"/>
  <c r="S999" i="13" s="1"/>
  <c r="C1000" i="4"/>
  <c r="B1000" i="4"/>
  <c r="A1000" i="4"/>
  <c r="D999" i="4"/>
  <c r="O998" i="13" s="1"/>
  <c r="S998" i="13" s="1"/>
  <c r="C999" i="4"/>
  <c r="B999" i="4"/>
  <c r="A999" i="4"/>
  <c r="D998" i="4"/>
  <c r="O997" i="13" s="1"/>
  <c r="S997" i="13" s="1"/>
  <c r="C998" i="4"/>
  <c r="B998" i="4"/>
  <c r="A998" i="4"/>
  <c r="D997" i="4"/>
  <c r="O996" i="13" s="1"/>
  <c r="S996" i="13" s="1"/>
  <c r="C997" i="4"/>
  <c r="B997" i="4"/>
  <c r="A997" i="4"/>
  <c r="D996" i="4"/>
  <c r="O995" i="13" s="1"/>
  <c r="S995" i="13" s="1"/>
  <c r="C996" i="4"/>
  <c r="B996" i="4"/>
  <c r="A996" i="4"/>
  <c r="D995" i="4"/>
  <c r="O994" i="13" s="1"/>
  <c r="S994" i="13" s="1"/>
  <c r="C995" i="4"/>
  <c r="B995" i="4"/>
  <c r="A995" i="4"/>
  <c r="D994" i="4"/>
  <c r="O993" i="13" s="1"/>
  <c r="S993" i="13" s="1"/>
  <c r="C994" i="4"/>
  <c r="B994" i="4"/>
  <c r="A994" i="4"/>
  <c r="D993" i="4"/>
  <c r="O992" i="13" s="1"/>
  <c r="S992" i="13" s="1"/>
  <c r="C993" i="4"/>
  <c r="B993" i="4"/>
  <c r="A993" i="4"/>
  <c r="D992" i="4"/>
  <c r="O991" i="13" s="1"/>
  <c r="S991" i="13" s="1"/>
  <c r="C992" i="4"/>
  <c r="B992" i="4"/>
  <c r="A992" i="4"/>
  <c r="D991" i="4"/>
  <c r="O990" i="13" s="1"/>
  <c r="S990" i="13" s="1"/>
  <c r="C991" i="4"/>
  <c r="B991" i="4"/>
  <c r="A991" i="4"/>
  <c r="D990" i="4"/>
  <c r="O989" i="13" s="1"/>
  <c r="S989" i="13" s="1"/>
  <c r="C990" i="4"/>
  <c r="B990" i="4"/>
  <c r="A990" i="4"/>
  <c r="D989" i="4"/>
  <c r="O988" i="13" s="1"/>
  <c r="S988" i="13" s="1"/>
  <c r="C989" i="4"/>
  <c r="B989" i="4"/>
  <c r="A989" i="4"/>
  <c r="D988" i="4"/>
  <c r="O987" i="13" s="1"/>
  <c r="S987" i="13" s="1"/>
  <c r="C988" i="4"/>
  <c r="B988" i="4"/>
  <c r="A988" i="4"/>
  <c r="D987" i="4"/>
  <c r="O986" i="13" s="1"/>
  <c r="S986" i="13" s="1"/>
  <c r="C987" i="4"/>
  <c r="B987" i="4"/>
  <c r="A987" i="4"/>
  <c r="D986" i="4"/>
  <c r="O985" i="13" s="1"/>
  <c r="S985" i="13" s="1"/>
  <c r="C986" i="4"/>
  <c r="B986" i="4"/>
  <c r="A986" i="4"/>
  <c r="D985" i="4"/>
  <c r="O984" i="13" s="1"/>
  <c r="S984" i="13" s="1"/>
  <c r="C985" i="4"/>
  <c r="B985" i="4"/>
  <c r="A985" i="4"/>
  <c r="D984" i="4"/>
  <c r="O983" i="13" s="1"/>
  <c r="S983" i="13" s="1"/>
  <c r="C984" i="4"/>
  <c r="B984" i="4"/>
  <c r="A984" i="4"/>
  <c r="D983" i="4"/>
  <c r="O982" i="13" s="1"/>
  <c r="S982" i="13" s="1"/>
  <c r="C983" i="4"/>
  <c r="B983" i="4"/>
  <c r="A983" i="4"/>
  <c r="D982" i="4"/>
  <c r="O981" i="13" s="1"/>
  <c r="S981" i="13" s="1"/>
  <c r="C982" i="4"/>
  <c r="B982" i="4"/>
  <c r="A982" i="4"/>
  <c r="D981" i="4"/>
  <c r="O980" i="13" s="1"/>
  <c r="S980" i="13" s="1"/>
  <c r="C981" i="4"/>
  <c r="B981" i="4"/>
  <c r="A981" i="4"/>
  <c r="D980" i="4"/>
  <c r="O979" i="13" s="1"/>
  <c r="S979" i="13" s="1"/>
  <c r="C980" i="4"/>
  <c r="B980" i="4"/>
  <c r="A980" i="4"/>
  <c r="D979" i="4"/>
  <c r="O978" i="13" s="1"/>
  <c r="S978" i="13" s="1"/>
  <c r="C979" i="4"/>
  <c r="B979" i="4"/>
  <c r="A979" i="4"/>
  <c r="D978" i="4"/>
  <c r="O977" i="13" s="1"/>
  <c r="S977" i="13" s="1"/>
  <c r="C978" i="4"/>
  <c r="B978" i="4"/>
  <c r="A978" i="4"/>
  <c r="D977" i="4"/>
  <c r="O976" i="13" s="1"/>
  <c r="S976" i="13" s="1"/>
  <c r="C977" i="4"/>
  <c r="B977" i="4"/>
  <c r="A977" i="4"/>
  <c r="D976" i="4"/>
  <c r="O975" i="13" s="1"/>
  <c r="S975" i="13" s="1"/>
  <c r="C976" i="4"/>
  <c r="B976" i="4"/>
  <c r="A976" i="4"/>
  <c r="D975" i="4"/>
  <c r="O974" i="13" s="1"/>
  <c r="S974" i="13" s="1"/>
  <c r="C975" i="4"/>
  <c r="B975" i="4"/>
  <c r="A975" i="4"/>
  <c r="D974" i="4"/>
  <c r="O973" i="13" s="1"/>
  <c r="S973" i="13" s="1"/>
  <c r="C974" i="4"/>
  <c r="B974" i="4"/>
  <c r="A974" i="4"/>
  <c r="D973" i="4"/>
  <c r="O972" i="13" s="1"/>
  <c r="S972" i="13" s="1"/>
  <c r="C973" i="4"/>
  <c r="B973" i="4"/>
  <c r="A973" i="4"/>
  <c r="D972" i="4"/>
  <c r="O971" i="13" s="1"/>
  <c r="S971" i="13" s="1"/>
  <c r="C972" i="4"/>
  <c r="B972" i="4"/>
  <c r="A972" i="4"/>
  <c r="D971" i="4"/>
  <c r="O970" i="13" s="1"/>
  <c r="S970" i="13" s="1"/>
  <c r="C971" i="4"/>
  <c r="B971" i="4"/>
  <c r="A971" i="4"/>
  <c r="D970" i="4"/>
  <c r="O969" i="13" s="1"/>
  <c r="S969" i="13" s="1"/>
  <c r="C970" i="4"/>
  <c r="B970" i="4"/>
  <c r="A970" i="4"/>
  <c r="D969" i="4"/>
  <c r="O968" i="13" s="1"/>
  <c r="S968" i="13" s="1"/>
  <c r="C969" i="4"/>
  <c r="B969" i="4"/>
  <c r="A969" i="4"/>
  <c r="D968" i="4"/>
  <c r="O967" i="13" s="1"/>
  <c r="S967" i="13" s="1"/>
  <c r="C968" i="4"/>
  <c r="B968" i="4"/>
  <c r="A968" i="4"/>
  <c r="D967" i="4"/>
  <c r="O966" i="13" s="1"/>
  <c r="S966" i="13" s="1"/>
  <c r="C967" i="4"/>
  <c r="B967" i="4"/>
  <c r="A967" i="4"/>
  <c r="D966" i="4"/>
  <c r="O965" i="13" s="1"/>
  <c r="S965" i="13" s="1"/>
  <c r="C966" i="4"/>
  <c r="B966" i="4"/>
  <c r="A966" i="4"/>
  <c r="D965" i="4"/>
  <c r="O964" i="13" s="1"/>
  <c r="S964" i="13" s="1"/>
  <c r="C965" i="4"/>
  <c r="B965" i="4"/>
  <c r="A965" i="4"/>
  <c r="D964" i="4"/>
  <c r="O963" i="13" s="1"/>
  <c r="S963" i="13" s="1"/>
  <c r="C964" i="4"/>
  <c r="B964" i="4"/>
  <c r="A964" i="4"/>
  <c r="D963" i="4"/>
  <c r="O962" i="13" s="1"/>
  <c r="S962" i="13" s="1"/>
  <c r="C963" i="4"/>
  <c r="B963" i="4"/>
  <c r="A963" i="4"/>
  <c r="D962" i="4"/>
  <c r="O961" i="13" s="1"/>
  <c r="S961" i="13" s="1"/>
  <c r="C962" i="4"/>
  <c r="B962" i="4"/>
  <c r="A962" i="4"/>
  <c r="D961" i="4"/>
  <c r="O960" i="13" s="1"/>
  <c r="S960" i="13" s="1"/>
  <c r="C961" i="4"/>
  <c r="B961" i="4"/>
  <c r="A961" i="4"/>
  <c r="D960" i="4"/>
  <c r="O959" i="13" s="1"/>
  <c r="S959" i="13" s="1"/>
  <c r="C960" i="4"/>
  <c r="B960" i="4"/>
  <c r="A960" i="4"/>
  <c r="D959" i="4"/>
  <c r="O958" i="13" s="1"/>
  <c r="S958" i="13" s="1"/>
  <c r="C959" i="4"/>
  <c r="B959" i="4"/>
  <c r="A959" i="4"/>
  <c r="D958" i="4"/>
  <c r="O957" i="13" s="1"/>
  <c r="S957" i="13" s="1"/>
  <c r="C958" i="4"/>
  <c r="B958" i="4"/>
  <c r="A958" i="4"/>
  <c r="D957" i="4"/>
  <c r="O956" i="13" s="1"/>
  <c r="S956" i="13" s="1"/>
  <c r="C957" i="4"/>
  <c r="B957" i="4"/>
  <c r="A957" i="4"/>
  <c r="D956" i="4"/>
  <c r="O955" i="13" s="1"/>
  <c r="S955" i="13" s="1"/>
  <c r="C956" i="4"/>
  <c r="B956" i="4"/>
  <c r="A956" i="4"/>
  <c r="D955" i="4"/>
  <c r="O954" i="13" s="1"/>
  <c r="S954" i="13" s="1"/>
  <c r="C955" i="4"/>
  <c r="B955" i="4"/>
  <c r="A955" i="4"/>
  <c r="D954" i="4"/>
  <c r="O953" i="13" s="1"/>
  <c r="S953" i="13" s="1"/>
  <c r="C954" i="4"/>
  <c r="B954" i="4"/>
  <c r="A954" i="4"/>
  <c r="D953" i="4"/>
  <c r="O952" i="13" s="1"/>
  <c r="S952" i="13" s="1"/>
  <c r="C953" i="4"/>
  <c r="B953" i="4"/>
  <c r="A953" i="4"/>
  <c r="D952" i="4"/>
  <c r="O951" i="13" s="1"/>
  <c r="S951" i="13" s="1"/>
  <c r="C952" i="4"/>
  <c r="B952" i="4"/>
  <c r="A952" i="4"/>
  <c r="D951" i="4"/>
  <c r="O950" i="13" s="1"/>
  <c r="S950" i="13" s="1"/>
  <c r="C951" i="4"/>
  <c r="B951" i="4"/>
  <c r="A951" i="4"/>
  <c r="D950" i="4"/>
  <c r="O949" i="13" s="1"/>
  <c r="S949" i="13" s="1"/>
  <c r="C950" i="4"/>
  <c r="B950" i="4"/>
  <c r="A950" i="4"/>
  <c r="D949" i="4"/>
  <c r="O948" i="13" s="1"/>
  <c r="S948" i="13" s="1"/>
  <c r="C949" i="4"/>
  <c r="B949" i="4"/>
  <c r="A949" i="4"/>
  <c r="D948" i="4"/>
  <c r="O947" i="13" s="1"/>
  <c r="S947" i="13" s="1"/>
  <c r="C948" i="4"/>
  <c r="B948" i="4"/>
  <c r="A948" i="4"/>
  <c r="D947" i="4"/>
  <c r="O946" i="13" s="1"/>
  <c r="S946" i="13" s="1"/>
  <c r="C947" i="4"/>
  <c r="B947" i="4"/>
  <c r="A947" i="4"/>
  <c r="D946" i="4"/>
  <c r="O945" i="13" s="1"/>
  <c r="S945" i="13" s="1"/>
  <c r="C946" i="4"/>
  <c r="B946" i="4"/>
  <c r="A946" i="4"/>
  <c r="D945" i="4"/>
  <c r="O944" i="13" s="1"/>
  <c r="S944" i="13" s="1"/>
  <c r="C945" i="4"/>
  <c r="B945" i="4"/>
  <c r="A945" i="4"/>
  <c r="D944" i="4"/>
  <c r="O943" i="13" s="1"/>
  <c r="S943" i="13" s="1"/>
  <c r="C944" i="4"/>
  <c r="B944" i="4"/>
  <c r="A944" i="4"/>
  <c r="D943" i="4"/>
  <c r="O942" i="13" s="1"/>
  <c r="S942" i="13" s="1"/>
  <c r="C943" i="4"/>
  <c r="B943" i="4"/>
  <c r="A943" i="4"/>
  <c r="D942" i="4"/>
  <c r="O941" i="13" s="1"/>
  <c r="S941" i="13" s="1"/>
  <c r="C942" i="4"/>
  <c r="B942" i="4"/>
  <c r="A942" i="4"/>
  <c r="D941" i="4"/>
  <c r="O940" i="13" s="1"/>
  <c r="S940" i="13" s="1"/>
  <c r="C941" i="4"/>
  <c r="B941" i="4"/>
  <c r="A941" i="4"/>
  <c r="D940" i="4"/>
  <c r="O939" i="13" s="1"/>
  <c r="S939" i="13" s="1"/>
  <c r="C940" i="4"/>
  <c r="B940" i="4"/>
  <c r="A940" i="4"/>
  <c r="D939" i="4"/>
  <c r="O938" i="13" s="1"/>
  <c r="S938" i="13" s="1"/>
  <c r="C939" i="4"/>
  <c r="B939" i="4"/>
  <c r="A939" i="4"/>
  <c r="D938" i="4"/>
  <c r="O937" i="13" s="1"/>
  <c r="S937" i="13" s="1"/>
  <c r="C938" i="4"/>
  <c r="B938" i="4"/>
  <c r="A938" i="4"/>
  <c r="D937" i="4"/>
  <c r="O936" i="13" s="1"/>
  <c r="S936" i="13" s="1"/>
  <c r="C937" i="4"/>
  <c r="B937" i="4"/>
  <c r="A937" i="4"/>
  <c r="D936" i="4"/>
  <c r="O935" i="13" s="1"/>
  <c r="S935" i="13" s="1"/>
  <c r="C936" i="4"/>
  <c r="B936" i="4"/>
  <c r="A936" i="4"/>
  <c r="D935" i="4"/>
  <c r="O934" i="13" s="1"/>
  <c r="S934" i="13" s="1"/>
  <c r="C935" i="4"/>
  <c r="B935" i="4"/>
  <c r="A935" i="4"/>
  <c r="D934" i="4"/>
  <c r="O933" i="13" s="1"/>
  <c r="S933" i="13" s="1"/>
  <c r="C934" i="4"/>
  <c r="B934" i="4"/>
  <c r="A934" i="4"/>
  <c r="D933" i="4"/>
  <c r="O932" i="13" s="1"/>
  <c r="S932" i="13" s="1"/>
  <c r="C933" i="4"/>
  <c r="B933" i="4"/>
  <c r="A933" i="4"/>
  <c r="D932" i="4"/>
  <c r="O931" i="13" s="1"/>
  <c r="S931" i="13" s="1"/>
  <c r="C932" i="4"/>
  <c r="B932" i="4"/>
  <c r="A932" i="4"/>
  <c r="D931" i="4"/>
  <c r="O930" i="13" s="1"/>
  <c r="S930" i="13" s="1"/>
  <c r="C931" i="4"/>
  <c r="B931" i="4"/>
  <c r="A931" i="4"/>
  <c r="D930" i="4"/>
  <c r="O929" i="13" s="1"/>
  <c r="S929" i="13" s="1"/>
  <c r="C930" i="4"/>
  <c r="B930" i="4"/>
  <c r="A930" i="4"/>
  <c r="D929" i="4"/>
  <c r="O928" i="13" s="1"/>
  <c r="S928" i="13" s="1"/>
  <c r="C929" i="4"/>
  <c r="B929" i="4"/>
  <c r="A929" i="4"/>
  <c r="D928" i="4"/>
  <c r="O927" i="13" s="1"/>
  <c r="S927" i="13" s="1"/>
  <c r="C928" i="4"/>
  <c r="B928" i="4"/>
  <c r="A928" i="4"/>
  <c r="D927" i="4"/>
  <c r="O926" i="13" s="1"/>
  <c r="S926" i="13" s="1"/>
  <c r="C927" i="4"/>
  <c r="B927" i="4"/>
  <c r="A927" i="4"/>
  <c r="D926" i="4"/>
  <c r="O925" i="13" s="1"/>
  <c r="S925" i="13" s="1"/>
  <c r="C926" i="4"/>
  <c r="B926" i="4"/>
  <c r="A926" i="4"/>
  <c r="D925" i="4"/>
  <c r="O924" i="13" s="1"/>
  <c r="S924" i="13" s="1"/>
  <c r="C925" i="4"/>
  <c r="B925" i="4"/>
  <c r="A925" i="4"/>
  <c r="D924" i="4"/>
  <c r="O923" i="13" s="1"/>
  <c r="S923" i="13" s="1"/>
  <c r="C924" i="4"/>
  <c r="B924" i="4"/>
  <c r="A924" i="4"/>
  <c r="D923" i="4"/>
  <c r="O922" i="13" s="1"/>
  <c r="S922" i="13" s="1"/>
  <c r="C923" i="4"/>
  <c r="B923" i="4"/>
  <c r="A923" i="4"/>
  <c r="D922" i="4"/>
  <c r="O921" i="13" s="1"/>
  <c r="S921" i="13" s="1"/>
  <c r="C922" i="4"/>
  <c r="B922" i="4"/>
  <c r="A922" i="4"/>
  <c r="D921" i="4"/>
  <c r="O920" i="13" s="1"/>
  <c r="S920" i="13" s="1"/>
  <c r="C921" i="4"/>
  <c r="B921" i="4"/>
  <c r="A921" i="4"/>
  <c r="D920" i="4"/>
  <c r="O919" i="13" s="1"/>
  <c r="S919" i="13" s="1"/>
  <c r="C920" i="4"/>
  <c r="B920" i="4"/>
  <c r="A920" i="4"/>
  <c r="D919" i="4"/>
  <c r="O918" i="13" s="1"/>
  <c r="S918" i="13" s="1"/>
  <c r="C919" i="4"/>
  <c r="B919" i="4"/>
  <c r="A919" i="4"/>
  <c r="D918" i="4"/>
  <c r="O917" i="13" s="1"/>
  <c r="S917" i="13" s="1"/>
  <c r="C918" i="4"/>
  <c r="B918" i="4"/>
  <c r="A918" i="4"/>
  <c r="D917" i="4"/>
  <c r="O916" i="13" s="1"/>
  <c r="S916" i="13" s="1"/>
  <c r="C917" i="4"/>
  <c r="B917" i="4"/>
  <c r="A917" i="4"/>
  <c r="D916" i="4"/>
  <c r="O915" i="13" s="1"/>
  <c r="S915" i="13" s="1"/>
  <c r="C916" i="4"/>
  <c r="B916" i="4"/>
  <c r="A916" i="4"/>
  <c r="D915" i="4"/>
  <c r="O914" i="13" s="1"/>
  <c r="S914" i="13" s="1"/>
  <c r="C915" i="4"/>
  <c r="B915" i="4"/>
  <c r="A915" i="4"/>
  <c r="D914" i="4"/>
  <c r="O913" i="13" s="1"/>
  <c r="S913" i="13" s="1"/>
  <c r="C914" i="4"/>
  <c r="B914" i="4"/>
  <c r="A914" i="4"/>
  <c r="D913" i="4"/>
  <c r="O912" i="13" s="1"/>
  <c r="S912" i="13" s="1"/>
  <c r="C913" i="4"/>
  <c r="B913" i="4"/>
  <c r="A913" i="4"/>
  <c r="D912" i="4"/>
  <c r="O911" i="13" s="1"/>
  <c r="S911" i="13" s="1"/>
  <c r="C912" i="4"/>
  <c r="B912" i="4"/>
  <c r="A912" i="4"/>
  <c r="D911" i="4"/>
  <c r="O910" i="13" s="1"/>
  <c r="S910" i="13" s="1"/>
  <c r="C911" i="4"/>
  <c r="B911" i="4"/>
  <c r="A911" i="4"/>
  <c r="D910" i="4"/>
  <c r="O909" i="13" s="1"/>
  <c r="S909" i="13" s="1"/>
  <c r="C910" i="4"/>
  <c r="B910" i="4"/>
  <c r="A910" i="4"/>
  <c r="D909" i="4"/>
  <c r="O908" i="13" s="1"/>
  <c r="S908" i="13" s="1"/>
  <c r="C909" i="4"/>
  <c r="B909" i="4"/>
  <c r="A909" i="4"/>
  <c r="D908" i="4"/>
  <c r="O907" i="13" s="1"/>
  <c r="S907" i="13" s="1"/>
  <c r="C908" i="4"/>
  <c r="B908" i="4"/>
  <c r="A908" i="4"/>
  <c r="D907" i="4"/>
  <c r="O906" i="13" s="1"/>
  <c r="S906" i="13" s="1"/>
  <c r="C907" i="4"/>
  <c r="B907" i="4"/>
  <c r="A907" i="4"/>
  <c r="D906" i="4"/>
  <c r="O905" i="13" s="1"/>
  <c r="S905" i="13" s="1"/>
  <c r="C906" i="4"/>
  <c r="B906" i="4"/>
  <c r="A906" i="4"/>
  <c r="D905" i="4"/>
  <c r="O904" i="13" s="1"/>
  <c r="S904" i="13" s="1"/>
  <c r="C905" i="4"/>
  <c r="B905" i="4"/>
  <c r="A905" i="4"/>
  <c r="D904" i="4"/>
  <c r="O903" i="13" s="1"/>
  <c r="S903" i="13" s="1"/>
  <c r="C904" i="4"/>
  <c r="B904" i="4"/>
  <c r="A904" i="4"/>
  <c r="D903" i="4"/>
  <c r="O902" i="13" s="1"/>
  <c r="S902" i="13" s="1"/>
  <c r="C903" i="4"/>
  <c r="B903" i="4"/>
  <c r="A903" i="4"/>
  <c r="D902" i="4"/>
  <c r="O901" i="13" s="1"/>
  <c r="S901" i="13" s="1"/>
  <c r="C902" i="4"/>
  <c r="B902" i="4"/>
  <c r="A902" i="4"/>
  <c r="D901" i="4"/>
  <c r="O900" i="13" s="1"/>
  <c r="S900" i="13" s="1"/>
  <c r="C901" i="4"/>
  <c r="B901" i="4"/>
  <c r="A901" i="4"/>
  <c r="D900" i="4"/>
  <c r="O899" i="13" s="1"/>
  <c r="S899" i="13" s="1"/>
  <c r="C900" i="4"/>
  <c r="B900" i="4"/>
  <c r="A900" i="4"/>
  <c r="D899" i="4"/>
  <c r="O898" i="13" s="1"/>
  <c r="S898" i="13" s="1"/>
  <c r="C899" i="4"/>
  <c r="B899" i="4"/>
  <c r="A899" i="4"/>
  <c r="D898" i="4"/>
  <c r="O897" i="13" s="1"/>
  <c r="S897" i="13" s="1"/>
  <c r="C898" i="4"/>
  <c r="B898" i="4"/>
  <c r="A898" i="4"/>
  <c r="D897" i="4"/>
  <c r="O896" i="13" s="1"/>
  <c r="S896" i="13" s="1"/>
  <c r="C897" i="4"/>
  <c r="B897" i="4"/>
  <c r="A897" i="4"/>
  <c r="D896" i="4"/>
  <c r="O895" i="13" s="1"/>
  <c r="S895" i="13" s="1"/>
  <c r="C896" i="4"/>
  <c r="B896" i="4"/>
  <c r="A896" i="4"/>
  <c r="D895" i="4"/>
  <c r="O894" i="13" s="1"/>
  <c r="S894" i="13" s="1"/>
  <c r="C895" i="4"/>
  <c r="B895" i="4"/>
  <c r="A895" i="4"/>
  <c r="D894" i="4"/>
  <c r="O893" i="13" s="1"/>
  <c r="S893" i="13" s="1"/>
  <c r="C894" i="4"/>
  <c r="B894" i="4"/>
  <c r="A894" i="4"/>
  <c r="D893" i="4"/>
  <c r="O892" i="13" s="1"/>
  <c r="S892" i="13" s="1"/>
  <c r="C893" i="4"/>
  <c r="B893" i="4"/>
  <c r="A893" i="4"/>
  <c r="D892" i="4"/>
  <c r="O891" i="13" s="1"/>
  <c r="S891" i="13" s="1"/>
  <c r="C892" i="4"/>
  <c r="B892" i="4"/>
  <c r="A892" i="4"/>
  <c r="D891" i="4"/>
  <c r="O890" i="13" s="1"/>
  <c r="S890" i="13" s="1"/>
  <c r="C891" i="4"/>
  <c r="B891" i="4"/>
  <c r="A891" i="4"/>
  <c r="D890" i="4"/>
  <c r="O889" i="13" s="1"/>
  <c r="S889" i="13" s="1"/>
  <c r="C890" i="4"/>
  <c r="B890" i="4"/>
  <c r="A890" i="4"/>
  <c r="D889" i="4"/>
  <c r="O888" i="13" s="1"/>
  <c r="S888" i="13" s="1"/>
  <c r="C889" i="4"/>
  <c r="B889" i="4"/>
  <c r="A889" i="4"/>
  <c r="D888" i="4"/>
  <c r="O887" i="13" s="1"/>
  <c r="S887" i="13" s="1"/>
  <c r="C888" i="4"/>
  <c r="B888" i="4"/>
  <c r="A888" i="4"/>
  <c r="D887" i="4"/>
  <c r="O886" i="13" s="1"/>
  <c r="S886" i="13" s="1"/>
  <c r="C887" i="4"/>
  <c r="B887" i="4"/>
  <c r="A887" i="4"/>
  <c r="D886" i="4"/>
  <c r="O885" i="13" s="1"/>
  <c r="S885" i="13" s="1"/>
  <c r="C886" i="4"/>
  <c r="B886" i="4"/>
  <c r="A886" i="4"/>
  <c r="D885" i="4"/>
  <c r="O884" i="13" s="1"/>
  <c r="S884" i="13" s="1"/>
  <c r="C885" i="4"/>
  <c r="B885" i="4"/>
  <c r="A885" i="4"/>
  <c r="D884" i="4"/>
  <c r="O883" i="13" s="1"/>
  <c r="S883" i="13" s="1"/>
  <c r="C884" i="4"/>
  <c r="B884" i="4"/>
  <c r="A884" i="4"/>
  <c r="D883" i="4"/>
  <c r="O882" i="13" s="1"/>
  <c r="S882" i="13" s="1"/>
  <c r="C883" i="4"/>
  <c r="B883" i="4"/>
  <c r="A883" i="4"/>
  <c r="D882" i="4"/>
  <c r="O881" i="13" s="1"/>
  <c r="S881" i="13" s="1"/>
  <c r="C882" i="4"/>
  <c r="B882" i="4"/>
  <c r="A882" i="4"/>
  <c r="D881" i="4"/>
  <c r="O880" i="13" s="1"/>
  <c r="S880" i="13" s="1"/>
  <c r="C881" i="4"/>
  <c r="B881" i="4"/>
  <c r="A881" i="4"/>
  <c r="D880" i="4"/>
  <c r="O879" i="13" s="1"/>
  <c r="S879" i="13" s="1"/>
  <c r="C880" i="4"/>
  <c r="B880" i="4"/>
  <c r="A880" i="4"/>
  <c r="D879" i="4"/>
  <c r="O878" i="13" s="1"/>
  <c r="S878" i="13" s="1"/>
  <c r="C879" i="4"/>
  <c r="B879" i="4"/>
  <c r="A879" i="4"/>
  <c r="D878" i="4"/>
  <c r="O877" i="13" s="1"/>
  <c r="S877" i="13" s="1"/>
  <c r="C878" i="4"/>
  <c r="B878" i="4"/>
  <c r="A878" i="4"/>
  <c r="D877" i="4"/>
  <c r="O876" i="13" s="1"/>
  <c r="S876" i="13" s="1"/>
  <c r="C877" i="4"/>
  <c r="B877" i="4"/>
  <c r="A877" i="4"/>
  <c r="D876" i="4"/>
  <c r="O875" i="13" s="1"/>
  <c r="S875" i="13" s="1"/>
  <c r="C876" i="4"/>
  <c r="B876" i="4"/>
  <c r="A876" i="4"/>
  <c r="D875" i="4"/>
  <c r="O874" i="13" s="1"/>
  <c r="S874" i="13" s="1"/>
  <c r="C875" i="4"/>
  <c r="B875" i="4"/>
  <c r="A875" i="4"/>
  <c r="D874" i="4"/>
  <c r="O873" i="13" s="1"/>
  <c r="S873" i="13" s="1"/>
  <c r="C874" i="4"/>
  <c r="B874" i="4"/>
  <c r="A874" i="4"/>
  <c r="D873" i="4"/>
  <c r="O872" i="13" s="1"/>
  <c r="S872" i="13" s="1"/>
  <c r="C873" i="4"/>
  <c r="B873" i="4"/>
  <c r="A873" i="4"/>
  <c r="D872" i="4"/>
  <c r="O871" i="13" s="1"/>
  <c r="S871" i="13" s="1"/>
  <c r="C872" i="4"/>
  <c r="B872" i="4"/>
  <c r="A872" i="4"/>
  <c r="D871" i="4"/>
  <c r="O870" i="13" s="1"/>
  <c r="S870" i="13" s="1"/>
  <c r="C871" i="4"/>
  <c r="B871" i="4"/>
  <c r="A871" i="4"/>
  <c r="D870" i="4"/>
  <c r="O869" i="13" s="1"/>
  <c r="S869" i="13" s="1"/>
  <c r="C870" i="4"/>
  <c r="B870" i="4"/>
  <c r="A870" i="4"/>
  <c r="D869" i="4"/>
  <c r="O868" i="13" s="1"/>
  <c r="S868" i="13" s="1"/>
  <c r="C869" i="4"/>
  <c r="B869" i="4"/>
  <c r="A869" i="4"/>
  <c r="D868" i="4"/>
  <c r="O867" i="13" s="1"/>
  <c r="S867" i="13" s="1"/>
  <c r="C868" i="4"/>
  <c r="B868" i="4"/>
  <c r="A868" i="4"/>
  <c r="D867" i="4"/>
  <c r="O866" i="13" s="1"/>
  <c r="S866" i="13" s="1"/>
  <c r="C867" i="4"/>
  <c r="B867" i="4"/>
  <c r="A867" i="4"/>
  <c r="D866" i="4"/>
  <c r="O865" i="13" s="1"/>
  <c r="S865" i="13" s="1"/>
  <c r="C866" i="4"/>
  <c r="B866" i="4"/>
  <c r="A866" i="4"/>
  <c r="D865" i="4"/>
  <c r="O864" i="13" s="1"/>
  <c r="S864" i="13" s="1"/>
  <c r="C865" i="4"/>
  <c r="B865" i="4"/>
  <c r="A865" i="4"/>
  <c r="D864" i="4"/>
  <c r="O863" i="13" s="1"/>
  <c r="S863" i="13" s="1"/>
  <c r="C864" i="4"/>
  <c r="B864" i="4"/>
  <c r="A864" i="4"/>
  <c r="D863" i="4"/>
  <c r="O862" i="13" s="1"/>
  <c r="S862" i="13" s="1"/>
  <c r="C863" i="4"/>
  <c r="B863" i="4"/>
  <c r="A863" i="4"/>
  <c r="D862" i="4"/>
  <c r="O861" i="13" s="1"/>
  <c r="S861" i="13" s="1"/>
  <c r="C862" i="4"/>
  <c r="B862" i="4"/>
  <c r="A862" i="4"/>
  <c r="D861" i="4"/>
  <c r="O860" i="13" s="1"/>
  <c r="S860" i="13" s="1"/>
  <c r="C861" i="4"/>
  <c r="B861" i="4"/>
  <c r="A861" i="4"/>
  <c r="D860" i="4"/>
  <c r="O859" i="13" s="1"/>
  <c r="S859" i="13" s="1"/>
  <c r="C860" i="4"/>
  <c r="B860" i="4"/>
  <c r="A860" i="4"/>
  <c r="D859" i="4"/>
  <c r="O858" i="13" s="1"/>
  <c r="S858" i="13" s="1"/>
  <c r="C859" i="4"/>
  <c r="B859" i="4"/>
  <c r="A859" i="4"/>
  <c r="D858" i="4"/>
  <c r="O857" i="13" s="1"/>
  <c r="S857" i="13" s="1"/>
  <c r="C858" i="4"/>
  <c r="B858" i="4"/>
  <c r="A858" i="4"/>
  <c r="D857" i="4"/>
  <c r="O856" i="13" s="1"/>
  <c r="S856" i="13" s="1"/>
  <c r="C857" i="4"/>
  <c r="B857" i="4"/>
  <c r="A857" i="4"/>
  <c r="D856" i="4"/>
  <c r="O855" i="13" s="1"/>
  <c r="S855" i="13" s="1"/>
  <c r="C856" i="4"/>
  <c r="B856" i="4"/>
  <c r="A856" i="4"/>
  <c r="D855" i="4"/>
  <c r="O854" i="13" s="1"/>
  <c r="S854" i="13" s="1"/>
  <c r="C855" i="4"/>
  <c r="B855" i="4"/>
  <c r="A855" i="4"/>
  <c r="D854" i="4"/>
  <c r="O853" i="13" s="1"/>
  <c r="S853" i="13" s="1"/>
  <c r="C854" i="4"/>
  <c r="B854" i="4"/>
  <c r="A854" i="4"/>
  <c r="D853" i="4"/>
  <c r="O852" i="13" s="1"/>
  <c r="S852" i="13" s="1"/>
  <c r="C853" i="4"/>
  <c r="B853" i="4"/>
  <c r="A853" i="4"/>
  <c r="D852" i="4"/>
  <c r="O851" i="13" s="1"/>
  <c r="S851" i="13" s="1"/>
  <c r="C852" i="4"/>
  <c r="B852" i="4"/>
  <c r="A852" i="4"/>
  <c r="D851" i="4"/>
  <c r="O850" i="13" s="1"/>
  <c r="S850" i="13" s="1"/>
  <c r="C851" i="4"/>
  <c r="B851" i="4"/>
  <c r="A851" i="4"/>
  <c r="D850" i="4"/>
  <c r="O849" i="13" s="1"/>
  <c r="S849" i="13" s="1"/>
  <c r="C850" i="4"/>
  <c r="B850" i="4"/>
  <c r="A850" i="4"/>
  <c r="D849" i="4"/>
  <c r="O848" i="13" s="1"/>
  <c r="S848" i="13" s="1"/>
  <c r="C849" i="4"/>
  <c r="B849" i="4"/>
  <c r="A849" i="4"/>
  <c r="D848" i="4"/>
  <c r="O847" i="13" s="1"/>
  <c r="S847" i="13" s="1"/>
  <c r="C848" i="4"/>
  <c r="B848" i="4"/>
  <c r="A848" i="4"/>
  <c r="D847" i="4"/>
  <c r="O846" i="13" s="1"/>
  <c r="S846" i="13" s="1"/>
  <c r="C847" i="4"/>
  <c r="B847" i="4"/>
  <c r="A847" i="4"/>
  <c r="D846" i="4"/>
  <c r="O845" i="13" s="1"/>
  <c r="S845" i="13" s="1"/>
  <c r="C846" i="4"/>
  <c r="B846" i="4"/>
  <c r="A846" i="4"/>
  <c r="D845" i="4"/>
  <c r="O844" i="13" s="1"/>
  <c r="S844" i="13" s="1"/>
  <c r="C845" i="4"/>
  <c r="B845" i="4"/>
  <c r="A845" i="4"/>
  <c r="D844" i="4"/>
  <c r="O843" i="13" s="1"/>
  <c r="S843" i="13" s="1"/>
  <c r="C844" i="4"/>
  <c r="B844" i="4"/>
  <c r="A844" i="4"/>
  <c r="D843" i="4"/>
  <c r="O842" i="13" s="1"/>
  <c r="S842" i="13" s="1"/>
  <c r="C843" i="4"/>
  <c r="B843" i="4"/>
  <c r="A843" i="4"/>
  <c r="D842" i="4"/>
  <c r="O841" i="13" s="1"/>
  <c r="S841" i="13" s="1"/>
  <c r="C842" i="4"/>
  <c r="B842" i="4"/>
  <c r="A842" i="4"/>
  <c r="D841" i="4"/>
  <c r="O840" i="13" s="1"/>
  <c r="S840" i="13" s="1"/>
  <c r="C841" i="4"/>
  <c r="B841" i="4"/>
  <c r="A841" i="4"/>
  <c r="D840" i="4"/>
  <c r="O839" i="13" s="1"/>
  <c r="S839" i="13" s="1"/>
  <c r="C840" i="4"/>
  <c r="B840" i="4"/>
  <c r="A840" i="4"/>
  <c r="D839" i="4"/>
  <c r="O838" i="13" s="1"/>
  <c r="S838" i="13" s="1"/>
  <c r="C839" i="4"/>
  <c r="B839" i="4"/>
  <c r="A839" i="4"/>
  <c r="D838" i="4"/>
  <c r="O837" i="13" s="1"/>
  <c r="S837" i="13" s="1"/>
  <c r="C838" i="4"/>
  <c r="B838" i="4"/>
  <c r="A838" i="4"/>
  <c r="D837" i="4"/>
  <c r="O836" i="13" s="1"/>
  <c r="S836" i="13" s="1"/>
  <c r="C837" i="4"/>
  <c r="B837" i="4"/>
  <c r="A837" i="4"/>
  <c r="D836" i="4"/>
  <c r="O835" i="13" s="1"/>
  <c r="S835" i="13" s="1"/>
  <c r="C836" i="4"/>
  <c r="B836" i="4"/>
  <c r="A836" i="4"/>
  <c r="D835" i="4"/>
  <c r="O834" i="13" s="1"/>
  <c r="S834" i="13" s="1"/>
  <c r="C835" i="4"/>
  <c r="B835" i="4"/>
  <c r="A835" i="4"/>
  <c r="D834" i="4"/>
  <c r="O833" i="13" s="1"/>
  <c r="S833" i="13" s="1"/>
  <c r="C834" i="4"/>
  <c r="B834" i="4"/>
  <c r="A834" i="4"/>
  <c r="D833" i="4"/>
  <c r="O832" i="13" s="1"/>
  <c r="S832" i="13" s="1"/>
  <c r="C833" i="4"/>
  <c r="B833" i="4"/>
  <c r="A833" i="4"/>
  <c r="D832" i="4"/>
  <c r="O831" i="13" s="1"/>
  <c r="S831" i="13" s="1"/>
  <c r="C832" i="4"/>
  <c r="B832" i="4"/>
  <c r="A832" i="4"/>
  <c r="D831" i="4"/>
  <c r="O830" i="13" s="1"/>
  <c r="S830" i="13" s="1"/>
  <c r="C831" i="4"/>
  <c r="B831" i="4"/>
  <c r="A831" i="4"/>
  <c r="D830" i="4"/>
  <c r="O829" i="13" s="1"/>
  <c r="S829" i="13" s="1"/>
  <c r="C830" i="4"/>
  <c r="B830" i="4"/>
  <c r="A830" i="4"/>
  <c r="D829" i="4"/>
  <c r="O828" i="13" s="1"/>
  <c r="S828" i="13" s="1"/>
  <c r="C829" i="4"/>
  <c r="B829" i="4"/>
  <c r="A829" i="4"/>
  <c r="D828" i="4"/>
  <c r="O827" i="13" s="1"/>
  <c r="S827" i="13" s="1"/>
  <c r="C828" i="4"/>
  <c r="B828" i="4"/>
  <c r="A828" i="4"/>
  <c r="D827" i="4"/>
  <c r="O826" i="13" s="1"/>
  <c r="S826" i="13" s="1"/>
  <c r="C827" i="4"/>
  <c r="B827" i="4"/>
  <c r="A827" i="4"/>
  <c r="D826" i="4"/>
  <c r="O825" i="13" s="1"/>
  <c r="S825" i="13" s="1"/>
  <c r="C826" i="4"/>
  <c r="B826" i="4"/>
  <c r="A826" i="4"/>
  <c r="D825" i="4"/>
  <c r="O824" i="13" s="1"/>
  <c r="S824" i="13" s="1"/>
  <c r="C825" i="4"/>
  <c r="B825" i="4"/>
  <c r="A825" i="4"/>
  <c r="D824" i="4"/>
  <c r="O823" i="13" s="1"/>
  <c r="S823" i="13" s="1"/>
  <c r="C824" i="4"/>
  <c r="B824" i="4"/>
  <c r="A824" i="4"/>
  <c r="D823" i="4"/>
  <c r="O822" i="13" s="1"/>
  <c r="S822" i="13" s="1"/>
  <c r="C823" i="4"/>
  <c r="B823" i="4"/>
  <c r="A823" i="4"/>
  <c r="D822" i="4"/>
  <c r="O821" i="13" s="1"/>
  <c r="S821" i="13" s="1"/>
  <c r="C822" i="4"/>
  <c r="B822" i="4"/>
  <c r="A822" i="4"/>
  <c r="D821" i="4"/>
  <c r="O820" i="13" s="1"/>
  <c r="S820" i="13" s="1"/>
  <c r="C821" i="4"/>
  <c r="B821" i="4"/>
  <c r="A821" i="4"/>
  <c r="D820" i="4"/>
  <c r="O819" i="13" s="1"/>
  <c r="S819" i="13" s="1"/>
  <c r="C820" i="4"/>
  <c r="B820" i="4"/>
  <c r="A820" i="4"/>
  <c r="D819" i="4"/>
  <c r="O818" i="13" s="1"/>
  <c r="S818" i="13" s="1"/>
  <c r="C819" i="4"/>
  <c r="B819" i="4"/>
  <c r="A819" i="4"/>
  <c r="D818" i="4"/>
  <c r="O817" i="13" s="1"/>
  <c r="S817" i="13" s="1"/>
  <c r="C818" i="4"/>
  <c r="B818" i="4"/>
  <c r="A818" i="4"/>
  <c r="D817" i="4"/>
  <c r="O816" i="13" s="1"/>
  <c r="S816" i="13" s="1"/>
  <c r="C817" i="4"/>
  <c r="B817" i="4"/>
  <c r="A817" i="4"/>
  <c r="D816" i="4"/>
  <c r="O815" i="13" s="1"/>
  <c r="S815" i="13" s="1"/>
  <c r="C816" i="4"/>
  <c r="B816" i="4"/>
  <c r="A816" i="4"/>
  <c r="D815" i="4"/>
  <c r="O814" i="13" s="1"/>
  <c r="S814" i="13" s="1"/>
  <c r="C815" i="4"/>
  <c r="B815" i="4"/>
  <c r="A815" i="4"/>
  <c r="D814" i="4"/>
  <c r="O813" i="13" s="1"/>
  <c r="S813" i="13" s="1"/>
  <c r="C814" i="4"/>
  <c r="B814" i="4"/>
  <c r="A814" i="4"/>
  <c r="D813" i="4"/>
  <c r="O812" i="13" s="1"/>
  <c r="S812" i="13" s="1"/>
  <c r="C813" i="4"/>
  <c r="B813" i="4"/>
  <c r="A813" i="4"/>
  <c r="D812" i="4"/>
  <c r="O811" i="13" s="1"/>
  <c r="S811" i="13" s="1"/>
  <c r="C812" i="4"/>
  <c r="B812" i="4"/>
  <c r="A812" i="4"/>
  <c r="D811" i="4"/>
  <c r="O810" i="13" s="1"/>
  <c r="S810" i="13" s="1"/>
  <c r="C811" i="4"/>
  <c r="B811" i="4"/>
  <c r="A811" i="4"/>
  <c r="D810" i="4"/>
  <c r="O809" i="13" s="1"/>
  <c r="S809" i="13" s="1"/>
  <c r="C810" i="4"/>
  <c r="B810" i="4"/>
  <c r="A810" i="4"/>
  <c r="D809" i="4"/>
  <c r="O808" i="13" s="1"/>
  <c r="S808" i="13" s="1"/>
  <c r="C809" i="4"/>
  <c r="B809" i="4"/>
  <c r="A809" i="4"/>
  <c r="D808" i="4"/>
  <c r="O807" i="13" s="1"/>
  <c r="S807" i="13" s="1"/>
  <c r="C808" i="4"/>
  <c r="B808" i="4"/>
  <c r="A808" i="4"/>
  <c r="D807" i="4"/>
  <c r="O806" i="13" s="1"/>
  <c r="S806" i="13" s="1"/>
  <c r="C807" i="4"/>
  <c r="B807" i="4"/>
  <c r="A807" i="4"/>
  <c r="D806" i="4"/>
  <c r="O805" i="13" s="1"/>
  <c r="S805" i="13" s="1"/>
  <c r="C806" i="4"/>
  <c r="B806" i="4"/>
  <c r="A806" i="4"/>
  <c r="D805" i="4"/>
  <c r="O804" i="13" s="1"/>
  <c r="S804" i="13" s="1"/>
  <c r="C805" i="4"/>
  <c r="B805" i="4"/>
  <c r="A805" i="4"/>
  <c r="D804" i="4"/>
  <c r="O803" i="13" s="1"/>
  <c r="S803" i="13" s="1"/>
  <c r="C804" i="4"/>
  <c r="B804" i="4"/>
  <c r="A804" i="4"/>
  <c r="D803" i="4"/>
  <c r="O802" i="13" s="1"/>
  <c r="S802" i="13" s="1"/>
  <c r="C803" i="4"/>
  <c r="B803" i="4"/>
  <c r="A803" i="4"/>
  <c r="D802" i="4"/>
  <c r="O801" i="13" s="1"/>
  <c r="S801" i="13" s="1"/>
  <c r="C802" i="4"/>
  <c r="B802" i="4"/>
  <c r="A802" i="4"/>
  <c r="D801" i="4"/>
  <c r="O800" i="13" s="1"/>
  <c r="S800" i="13" s="1"/>
  <c r="C801" i="4"/>
  <c r="B801" i="4"/>
  <c r="A801" i="4"/>
  <c r="D800" i="4"/>
  <c r="O799" i="13" s="1"/>
  <c r="S799" i="13" s="1"/>
  <c r="C800" i="4"/>
  <c r="B800" i="4"/>
  <c r="A800" i="4"/>
  <c r="D799" i="4"/>
  <c r="O798" i="13" s="1"/>
  <c r="S798" i="13" s="1"/>
  <c r="C799" i="4"/>
  <c r="B799" i="4"/>
  <c r="A799" i="4"/>
  <c r="D798" i="4"/>
  <c r="O797" i="13" s="1"/>
  <c r="S797" i="13" s="1"/>
  <c r="C798" i="4"/>
  <c r="B798" i="4"/>
  <c r="A798" i="4"/>
  <c r="D797" i="4"/>
  <c r="O796" i="13" s="1"/>
  <c r="S796" i="13" s="1"/>
  <c r="C797" i="4"/>
  <c r="B797" i="4"/>
  <c r="A797" i="4"/>
  <c r="D796" i="4"/>
  <c r="O795" i="13" s="1"/>
  <c r="S795" i="13" s="1"/>
  <c r="C796" i="4"/>
  <c r="B796" i="4"/>
  <c r="A796" i="4"/>
  <c r="D795" i="4"/>
  <c r="O794" i="13" s="1"/>
  <c r="S794" i="13" s="1"/>
  <c r="C795" i="4"/>
  <c r="B795" i="4"/>
  <c r="A795" i="4"/>
  <c r="D794" i="4"/>
  <c r="O793" i="13" s="1"/>
  <c r="S793" i="13" s="1"/>
  <c r="C794" i="4"/>
  <c r="B794" i="4"/>
  <c r="A794" i="4"/>
  <c r="D793" i="4"/>
  <c r="O792" i="13" s="1"/>
  <c r="S792" i="13" s="1"/>
  <c r="C793" i="4"/>
  <c r="B793" i="4"/>
  <c r="A793" i="4"/>
  <c r="D792" i="4"/>
  <c r="O791" i="13" s="1"/>
  <c r="S791" i="13" s="1"/>
  <c r="C792" i="4"/>
  <c r="B792" i="4"/>
  <c r="A792" i="4"/>
  <c r="D791" i="4"/>
  <c r="O790" i="13" s="1"/>
  <c r="S790" i="13" s="1"/>
  <c r="C791" i="4"/>
  <c r="B791" i="4"/>
  <c r="A791" i="4"/>
  <c r="D790" i="4"/>
  <c r="O789" i="13" s="1"/>
  <c r="S789" i="13" s="1"/>
  <c r="C790" i="4"/>
  <c r="B790" i="4"/>
  <c r="A790" i="4"/>
  <c r="D789" i="4"/>
  <c r="O788" i="13" s="1"/>
  <c r="S788" i="13" s="1"/>
  <c r="C789" i="4"/>
  <c r="B789" i="4"/>
  <c r="A789" i="4"/>
  <c r="D788" i="4"/>
  <c r="O787" i="13" s="1"/>
  <c r="S787" i="13" s="1"/>
  <c r="C788" i="4"/>
  <c r="B788" i="4"/>
  <c r="A788" i="4"/>
  <c r="D787" i="4"/>
  <c r="O786" i="13" s="1"/>
  <c r="S786" i="13" s="1"/>
  <c r="C787" i="4"/>
  <c r="B787" i="4"/>
  <c r="A787" i="4"/>
  <c r="D786" i="4"/>
  <c r="O785" i="13" s="1"/>
  <c r="S785" i="13" s="1"/>
  <c r="C786" i="4"/>
  <c r="B786" i="4"/>
  <c r="A786" i="4"/>
  <c r="D785" i="4"/>
  <c r="O784" i="13" s="1"/>
  <c r="S784" i="13" s="1"/>
  <c r="C785" i="4"/>
  <c r="B785" i="4"/>
  <c r="A785" i="4"/>
  <c r="D784" i="4"/>
  <c r="O783" i="13" s="1"/>
  <c r="S783" i="13" s="1"/>
  <c r="C784" i="4"/>
  <c r="B784" i="4"/>
  <c r="A784" i="4"/>
  <c r="D783" i="4"/>
  <c r="O782" i="13" s="1"/>
  <c r="S782" i="13" s="1"/>
  <c r="C783" i="4"/>
  <c r="B783" i="4"/>
  <c r="A783" i="4"/>
  <c r="D782" i="4"/>
  <c r="O781" i="13" s="1"/>
  <c r="S781" i="13" s="1"/>
  <c r="C782" i="4"/>
  <c r="B782" i="4"/>
  <c r="A782" i="4"/>
  <c r="D781" i="4"/>
  <c r="O780" i="13" s="1"/>
  <c r="S780" i="13" s="1"/>
  <c r="C781" i="4"/>
  <c r="B781" i="4"/>
  <c r="A781" i="4"/>
  <c r="D780" i="4"/>
  <c r="O779" i="13" s="1"/>
  <c r="S779" i="13" s="1"/>
  <c r="C780" i="4"/>
  <c r="B780" i="4"/>
  <c r="A780" i="4"/>
  <c r="D779" i="4"/>
  <c r="O778" i="13" s="1"/>
  <c r="S778" i="13" s="1"/>
  <c r="C779" i="4"/>
  <c r="B779" i="4"/>
  <c r="A779" i="4"/>
  <c r="D778" i="4"/>
  <c r="O777" i="13" s="1"/>
  <c r="S777" i="13" s="1"/>
  <c r="C778" i="4"/>
  <c r="B778" i="4"/>
  <c r="A778" i="4"/>
  <c r="D777" i="4"/>
  <c r="O776" i="13" s="1"/>
  <c r="S776" i="13" s="1"/>
  <c r="C777" i="4"/>
  <c r="B777" i="4"/>
  <c r="A777" i="4"/>
  <c r="D776" i="4"/>
  <c r="O775" i="13" s="1"/>
  <c r="S775" i="13" s="1"/>
  <c r="C776" i="4"/>
  <c r="B776" i="4"/>
  <c r="A776" i="4"/>
  <c r="D775" i="4"/>
  <c r="O774" i="13" s="1"/>
  <c r="S774" i="13" s="1"/>
  <c r="C775" i="4"/>
  <c r="B775" i="4"/>
  <c r="A775" i="4"/>
  <c r="D774" i="4"/>
  <c r="O773" i="13" s="1"/>
  <c r="S773" i="13" s="1"/>
  <c r="C774" i="4"/>
  <c r="B774" i="4"/>
  <c r="A774" i="4"/>
  <c r="D773" i="4"/>
  <c r="O772" i="13" s="1"/>
  <c r="S772" i="13" s="1"/>
  <c r="C773" i="4"/>
  <c r="B773" i="4"/>
  <c r="A773" i="4"/>
  <c r="D772" i="4"/>
  <c r="O771" i="13" s="1"/>
  <c r="S771" i="13" s="1"/>
  <c r="C772" i="4"/>
  <c r="B772" i="4"/>
  <c r="A772" i="4"/>
  <c r="D771" i="4"/>
  <c r="O770" i="13" s="1"/>
  <c r="S770" i="13" s="1"/>
  <c r="C771" i="4"/>
  <c r="B771" i="4"/>
  <c r="A771" i="4"/>
  <c r="D770" i="4"/>
  <c r="O769" i="13" s="1"/>
  <c r="S769" i="13" s="1"/>
  <c r="C770" i="4"/>
  <c r="B770" i="4"/>
  <c r="A770" i="4"/>
  <c r="D769" i="4"/>
  <c r="O768" i="13" s="1"/>
  <c r="S768" i="13" s="1"/>
  <c r="C769" i="4"/>
  <c r="B769" i="4"/>
  <c r="A769" i="4"/>
  <c r="D768" i="4"/>
  <c r="O767" i="13" s="1"/>
  <c r="S767" i="13" s="1"/>
  <c r="C768" i="4"/>
  <c r="B768" i="4"/>
  <c r="A768" i="4"/>
  <c r="D767" i="4"/>
  <c r="O766" i="13" s="1"/>
  <c r="S766" i="13" s="1"/>
  <c r="C767" i="4"/>
  <c r="B767" i="4"/>
  <c r="A767" i="4"/>
  <c r="D766" i="4"/>
  <c r="O765" i="13" s="1"/>
  <c r="S765" i="13" s="1"/>
  <c r="C766" i="4"/>
  <c r="B766" i="4"/>
  <c r="A766" i="4"/>
  <c r="D765" i="4"/>
  <c r="O764" i="13" s="1"/>
  <c r="S764" i="13" s="1"/>
  <c r="C765" i="4"/>
  <c r="B765" i="4"/>
  <c r="A765" i="4"/>
  <c r="D764" i="4"/>
  <c r="O763" i="13" s="1"/>
  <c r="S763" i="13" s="1"/>
  <c r="C764" i="4"/>
  <c r="B764" i="4"/>
  <c r="A764" i="4"/>
  <c r="D763" i="4"/>
  <c r="O762" i="13" s="1"/>
  <c r="S762" i="13" s="1"/>
  <c r="C763" i="4"/>
  <c r="B763" i="4"/>
  <c r="A763" i="4"/>
  <c r="D762" i="4"/>
  <c r="O761" i="13" s="1"/>
  <c r="S761" i="13" s="1"/>
  <c r="C762" i="4"/>
  <c r="B762" i="4"/>
  <c r="A762" i="4"/>
  <c r="D761" i="4"/>
  <c r="O760" i="13" s="1"/>
  <c r="S760" i="13" s="1"/>
  <c r="C761" i="4"/>
  <c r="B761" i="4"/>
  <c r="A761" i="4"/>
  <c r="D760" i="4"/>
  <c r="O759" i="13" s="1"/>
  <c r="S759" i="13" s="1"/>
  <c r="C760" i="4"/>
  <c r="B760" i="4"/>
  <c r="A760" i="4"/>
  <c r="D759" i="4"/>
  <c r="O758" i="13" s="1"/>
  <c r="S758" i="13" s="1"/>
  <c r="C759" i="4"/>
  <c r="B759" i="4"/>
  <c r="A759" i="4"/>
  <c r="D758" i="4"/>
  <c r="O757" i="13" s="1"/>
  <c r="S757" i="13" s="1"/>
  <c r="C758" i="4"/>
  <c r="B758" i="4"/>
  <c r="A758" i="4"/>
  <c r="D757" i="4"/>
  <c r="O756" i="13" s="1"/>
  <c r="S756" i="13" s="1"/>
  <c r="C757" i="4"/>
  <c r="B757" i="4"/>
  <c r="A757" i="4"/>
  <c r="D756" i="4"/>
  <c r="O755" i="13" s="1"/>
  <c r="S755" i="13" s="1"/>
  <c r="C756" i="4"/>
  <c r="B756" i="4"/>
  <c r="A756" i="4"/>
  <c r="D755" i="4"/>
  <c r="O754" i="13" s="1"/>
  <c r="S754" i="13" s="1"/>
  <c r="C755" i="4"/>
  <c r="B755" i="4"/>
  <c r="A755" i="4"/>
  <c r="D754" i="4"/>
  <c r="O753" i="13" s="1"/>
  <c r="S753" i="13" s="1"/>
  <c r="C754" i="4"/>
  <c r="B754" i="4"/>
  <c r="A754" i="4"/>
  <c r="D753" i="4"/>
  <c r="O752" i="13" s="1"/>
  <c r="S752" i="13" s="1"/>
  <c r="C753" i="4"/>
  <c r="B753" i="4"/>
  <c r="A753" i="4"/>
  <c r="D752" i="4"/>
  <c r="O751" i="13" s="1"/>
  <c r="S751" i="13" s="1"/>
  <c r="C752" i="4"/>
  <c r="B752" i="4"/>
  <c r="A752" i="4"/>
  <c r="D751" i="4"/>
  <c r="O750" i="13" s="1"/>
  <c r="S750" i="13" s="1"/>
  <c r="C751" i="4"/>
  <c r="B751" i="4"/>
  <c r="A751" i="4"/>
  <c r="D750" i="4"/>
  <c r="O749" i="13" s="1"/>
  <c r="S749" i="13" s="1"/>
  <c r="C750" i="4"/>
  <c r="B750" i="4"/>
  <c r="A750" i="4"/>
  <c r="D749" i="4"/>
  <c r="O748" i="13" s="1"/>
  <c r="S748" i="13" s="1"/>
  <c r="C749" i="4"/>
  <c r="B749" i="4"/>
  <c r="A749" i="4"/>
  <c r="D748" i="4"/>
  <c r="O747" i="13" s="1"/>
  <c r="S747" i="13" s="1"/>
  <c r="C748" i="4"/>
  <c r="B748" i="4"/>
  <c r="A748" i="4"/>
  <c r="D747" i="4"/>
  <c r="O746" i="13" s="1"/>
  <c r="S746" i="13" s="1"/>
  <c r="C747" i="4"/>
  <c r="B747" i="4"/>
  <c r="A747" i="4"/>
  <c r="D746" i="4"/>
  <c r="O745" i="13" s="1"/>
  <c r="S745" i="13" s="1"/>
  <c r="C746" i="4"/>
  <c r="B746" i="4"/>
  <c r="A746" i="4"/>
  <c r="D745" i="4"/>
  <c r="O744" i="13" s="1"/>
  <c r="S744" i="13" s="1"/>
  <c r="C745" i="4"/>
  <c r="B745" i="4"/>
  <c r="A745" i="4"/>
  <c r="D744" i="4"/>
  <c r="O743" i="13" s="1"/>
  <c r="S743" i="13" s="1"/>
  <c r="C744" i="4"/>
  <c r="B744" i="4"/>
  <c r="A744" i="4"/>
  <c r="D743" i="4"/>
  <c r="O742" i="13" s="1"/>
  <c r="S742" i="13" s="1"/>
  <c r="C743" i="4"/>
  <c r="B743" i="4"/>
  <c r="A743" i="4"/>
  <c r="D742" i="4"/>
  <c r="O741" i="13" s="1"/>
  <c r="S741" i="13" s="1"/>
  <c r="C742" i="4"/>
  <c r="B742" i="4"/>
  <c r="A742" i="4"/>
  <c r="D741" i="4"/>
  <c r="O740" i="13" s="1"/>
  <c r="S740" i="13" s="1"/>
  <c r="C741" i="4"/>
  <c r="B741" i="4"/>
  <c r="A741" i="4"/>
  <c r="D740" i="4"/>
  <c r="O739" i="13" s="1"/>
  <c r="S739" i="13" s="1"/>
  <c r="C740" i="4"/>
  <c r="B740" i="4"/>
  <c r="A740" i="4"/>
  <c r="D739" i="4"/>
  <c r="O738" i="13" s="1"/>
  <c r="S738" i="13" s="1"/>
  <c r="C739" i="4"/>
  <c r="B739" i="4"/>
  <c r="A739" i="4"/>
  <c r="D738" i="4"/>
  <c r="O737" i="13" s="1"/>
  <c r="S737" i="13" s="1"/>
  <c r="C738" i="4"/>
  <c r="B738" i="4"/>
  <c r="A738" i="4"/>
  <c r="D737" i="4"/>
  <c r="O736" i="13" s="1"/>
  <c r="S736" i="13" s="1"/>
  <c r="C737" i="4"/>
  <c r="B737" i="4"/>
  <c r="A737" i="4"/>
  <c r="D736" i="4"/>
  <c r="O735" i="13" s="1"/>
  <c r="S735" i="13" s="1"/>
  <c r="C736" i="4"/>
  <c r="B736" i="4"/>
  <c r="A736" i="4"/>
  <c r="D735" i="4"/>
  <c r="O734" i="13" s="1"/>
  <c r="S734" i="13" s="1"/>
  <c r="C735" i="4"/>
  <c r="B735" i="4"/>
  <c r="A735" i="4"/>
  <c r="D734" i="4"/>
  <c r="O733" i="13" s="1"/>
  <c r="S733" i="13" s="1"/>
  <c r="C734" i="4"/>
  <c r="B734" i="4"/>
  <c r="A734" i="4"/>
  <c r="D733" i="4"/>
  <c r="O732" i="13" s="1"/>
  <c r="S732" i="13" s="1"/>
  <c r="C733" i="4"/>
  <c r="B733" i="4"/>
  <c r="A733" i="4"/>
  <c r="D732" i="4"/>
  <c r="O731" i="13" s="1"/>
  <c r="S731" i="13" s="1"/>
  <c r="C732" i="4"/>
  <c r="B732" i="4"/>
  <c r="A732" i="4"/>
  <c r="D731" i="4"/>
  <c r="O730" i="13" s="1"/>
  <c r="S730" i="13" s="1"/>
  <c r="C731" i="4"/>
  <c r="B731" i="4"/>
  <c r="A731" i="4"/>
  <c r="D730" i="4"/>
  <c r="O729" i="13" s="1"/>
  <c r="S729" i="13" s="1"/>
  <c r="C730" i="4"/>
  <c r="B730" i="4"/>
  <c r="A730" i="4"/>
  <c r="D729" i="4"/>
  <c r="O728" i="13" s="1"/>
  <c r="S728" i="13" s="1"/>
  <c r="C729" i="4"/>
  <c r="B729" i="4"/>
  <c r="A729" i="4"/>
  <c r="D728" i="4"/>
  <c r="O727" i="13" s="1"/>
  <c r="S727" i="13" s="1"/>
  <c r="C728" i="4"/>
  <c r="B728" i="4"/>
  <c r="A728" i="4"/>
  <c r="D727" i="4"/>
  <c r="O726" i="13" s="1"/>
  <c r="S726" i="13" s="1"/>
  <c r="C727" i="4"/>
  <c r="B727" i="4"/>
  <c r="A727" i="4"/>
  <c r="D726" i="4"/>
  <c r="O725" i="13" s="1"/>
  <c r="S725" i="13" s="1"/>
  <c r="C726" i="4"/>
  <c r="B726" i="4"/>
  <c r="A726" i="4"/>
  <c r="D725" i="4"/>
  <c r="O724" i="13" s="1"/>
  <c r="S724" i="13" s="1"/>
  <c r="C725" i="4"/>
  <c r="B725" i="4"/>
  <c r="A725" i="4"/>
  <c r="D724" i="4"/>
  <c r="O723" i="13" s="1"/>
  <c r="S723" i="13" s="1"/>
  <c r="C724" i="4"/>
  <c r="B724" i="4"/>
  <c r="A724" i="4"/>
  <c r="D723" i="4"/>
  <c r="O722" i="13" s="1"/>
  <c r="S722" i="13" s="1"/>
  <c r="C723" i="4"/>
  <c r="B723" i="4"/>
  <c r="A723" i="4"/>
  <c r="D722" i="4"/>
  <c r="O721" i="13" s="1"/>
  <c r="S721" i="13" s="1"/>
  <c r="C722" i="4"/>
  <c r="B722" i="4"/>
  <c r="A722" i="4"/>
  <c r="D721" i="4"/>
  <c r="O720" i="13" s="1"/>
  <c r="S720" i="13" s="1"/>
  <c r="C721" i="4"/>
  <c r="B721" i="4"/>
  <c r="A721" i="4"/>
  <c r="D720" i="4"/>
  <c r="O719" i="13" s="1"/>
  <c r="S719" i="13" s="1"/>
  <c r="C720" i="4"/>
  <c r="B720" i="4"/>
  <c r="A720" i="4"/>
  <c r="D719" i="4"/>
  <c r="O718" i="13" s="1"/>
  <c r="S718" i="13" s="1"/>
  <c r="C719" i="4"/>
  <c r="B719" i="4"/>
  <c r="A719" i="4"/>
  <c r="D718" i="4"/>
  <c r="O717" i="13" s="1"/>
  <c r="S717" i="13" s="1"/>
  <c r="C718" i="4"/>
  <c r="B718" i="4"/>
  <c r="A718" i="4"/>
  <c r="D717" i="4"/>
  <c r="O716" i="13" s="1"/>
  <c r="S716" i="13" s="1"/>
  <c r="C717" i="4"/>
  <c r="B717" i="4"/>
  <c r="A717" i="4"/>
  <c r="D716" i="4"/>
  <c r="O715" i="13" s="1"/>
  <c r="S715" i="13" s="1"/>
  <c r="C716" i="4"/>
  <c r="B716" i="4"/>
  <c r="A716" i="4"/>
  <c r="D715" i="4"/>
  <c r="O714" i="13" s="1"/>
  <c r="S714" i="13" s="1"/>
  <c r="C715" i="4"/>
  <c r="B715" i="4"/>
  <c r="A715" i="4"/>
  <c r="D714" i="4"/>
  <c r="O713" i="13" s="1"/>
  <c r="S713" i="13" s="1"/>
  <c r="C714" i="4"/>
  <c r="B714" i="4"/>
  <c r="A714" i="4"/>
  <c r="D713" i="4"/>
  <c r="O712" i="13" s="1"/>
  <c r="S712" i="13" s="1"/>
  <c r="C713" i="4"/>
  <c r="B713" i="4"/>
  <c r="A713" i="4"/>
  <c r="D712" i="4"/>
  <c r="O711" i="13" s="1"/>
  <c r="S711" i="13" s="1"/>
  <c r="C712" i="4"/>
  <c r="B712" i="4"/>
  <c r="A712" i="4"/>
  <c r="D711" i="4"/>
  <c r="O710" i="13" s="1"/>
  <c r="S710" i="13" s="1"/>
  <c r="C711" i="4"/>
  <c r="B711" i="4"/>
  <c r="A711" i="4"/>
  <c r="D710" i="4"/>
  <c r="O709" i="13" s="1"/>
  <c r="S709" i="13" s="1"/>
  <c r="C710" i="4"/>
  <c r="B710" i="4"/>
  <c r="A710" i="4"/>
  <c r="D709" i="4"/>
  <c r="O708" i="13" s="1"/>
  <c r="S708" i="13" s="1"/>
  <c r="C709" i="4"/>
  <c r="B709" i="4"/>
  <c r="A709" i="4"/>
  <c r="D708" i="4"/>
  <c r="O707" i="13" s="1"/>
  <c r="S707" i="13" s="1"/>
  <c r="C708" i="4"/>
  <c r="B708" i="4"/>
  <c r="A708" i="4"/>
  <c r="D707" i="4"/>
  <c r="O706" i="13" s="1"/>
  <c r="S706" i="13" s="1"/>
  <c r="C707" i="4"/>
  <c r="B707" i="4"/>
  <c r="A707" i="4"/>
  <c r="D706" i="4"/>
  <c r="O705" i="13" s="1"/>
  <c r="S705" i="13" s="1"/>
  <c r="C706" i="4"/>
  <c r="B706" i="4"/>
  <c r="A706" i="4"/>
  <c r="D705" i="4"/>
  <c r="O704" i="13" s="1"/>
  <c r="S704" i="13" s="1"/>
  <c r="C705" i="4"/>
  <c r="B705" i="4"/>
  <c r="A705" i="4"/>
  <c r="D704" i="4"/>
  <c r="O703" i="13" s="1"/>
  <c r="S703" i="13" s="1"/>
  <c r="C704" i="4"/>
  <c r="B704" i="4"/>
  <c r="A704" i="4"/>
  <c r="D703" i="4"/>
  <c r="O702" i="13" s="1"/>
  <c r="S702" i="13" s="1"/>
  <c r="C703" i="4"/>
  <c r="B703" i="4"/>
  <c r="A703" i="4"/>
  <c r="D702" i="4"/>
  <c r="O701" i="13" s="1"/>
  <c r="S701" i="13" s="1"/>
  <c r="C702" i="4"/>
  <c r="B702" i="4"/>
  <c r="A702" i="4"/>
  <c r="D701" i="4"/>
  <c r="O700" i="13" s="1"/>
  <c r="S700" i="13" s="1"/>
  <c r="C701" i="4"/>
  <c r="B701" i="4"/>
  <c r="A701" i="4"/>
  <c r="D700" i="4"/>
  <c r="O699" i="13" s="1"/>
  <c r="S699" i="13" s="1"/>
  <c r="C700" i="4"/>
  <c r="B700" i="4"/>
  <c r="A700" i="4"/>
  <c r="D699" i="4"/>
  <c r="O698" i="13" s="1"/>
  <c r="S698" i="13" s="1"/>
  <c r="C699" i="4"/>
  <c r="B699" i="4"/>
  <c r="A699" i="4"/>
  <c r="D698" i="4"/>
  <c r="O697" i="13" s="1"/>
  <c r="S697" i="13" s="1"/>
  <c r="C698" i="4"/>
  <c r="B698" i="4"/>
  <c r="A698" i="4"/>
  <c r="D697" i="4"/>
  <c r="O696" i="13" s="1"/>
  <c r="S696" i="13" s="1"/>
  <c r="C697" i="4"/>
  <c r="B697" i="4"/>
  <c r="A697" i="4"/>
  <c r="D696" i="4"/>
  <c r="O695" i="13" s="1"/>
  <c r="S695" i="13" s="1"/>
  <c r="C696" i="4"/>
  <c r="B696" i="4"/>
  <c r="A696" i="4"/>
  <c r="D695" i="4"/>
  <c r="O694" i="13" s="1"/>
  <c r="S694" i="13" s="1"/>
  <c r="C695" i="4"/>
  <c r="B695" i="4"/>
  <c r="A695" i="4"/>
  <c r="D694" i="4"/>
  <c r="O693" i="13" s="1"/>
  <c r="S693" i="13" s="1"/>
  <c r="C694" i="4"/>
  <c r="B694" i="4"/>
  <c r="A694" i="4"/>
  <c r="D693" i="4"/>
  <c r="O692" i="13" s="1"/>
  <c r="S692" i="13" s="1"/>
  <c r="C693" i="4"/>
  <c r="B693" i="4"/>
  <c r="A693" i="4"/>
  <c r="D692" i="4"/>
  <c r="O691" i="13" s="1"/>
  <c r="S691" i="13" s="1"/>
  <c r="C692" i="4"/>
  <c r="B692" i="4"/>
  <c r="A692" i="4"/>
  <c r="D691" i="4"/>
  <c r="O690" i="13" s="1"/>
  <c r="S690" i="13" s="1"/>
  <c r="C691" i="4"/>
  <c r="B691" i="4"/>
  <c r="A691" i="4"/>
  <c r="D690" i="4"/>
  <c r="O689" i="13" s="1"/>
  <c r="S689" i="13" s="1"/>
  <c r="C690" i="4"/>
  <c r="B690" i="4"/>
  <c r="A690" i="4"/>
  <c r="D689" i="4"/>
  <c r="O688" i="13" s="1"/>
  <c r="S688" i="13" s="1"/>
  <c r="C689" i="4"/>
  <c r="B689" i="4"/>
  <c r="A689" i="4"/>
  <c r="D688" i="4"/>
  <c r="O687" i="13" s="1"/>
  <c r="S687" i="13" s="1"/>
  <c r="C688" i="4"/>
  <c r="B688" i="4"/>
  <c r="A688" i="4"/>
  <c r="D687" i="4"/>
  <c r="O686" i="13" s="1"/>
  <c r="S686" i="13" s="1"/>
  <c r="C687" i="4"/>
  <c r="B687" i="4"/>
  <c r="A687" i="4"/>
  <c r="D686" i="4"/>
  <c r="O685" i="13" s="1"/>
  <c r="S685" i="13" s="1"/>
  <c r="C686" i="4"/>
  <c r="B686" i="4"/>
  <c r="A686" i="4"/>
  <c r="D685" i="4"/>
  <c r="O684" i="13" s="1"/>
  <c r="S684" i="13" s="1"/>
  <c r="C685" i="4"/>
  <c r="B685" i="4"/>
  <c r="A685" i="4"/>
  <c r="D684" i="4"/>
  <c r="O683" i="13" s="1"/>
  <c r="S683" i="13" s="1"/>
  <c r="C684" i="4"/>
  <c r="B684" i="4"/>
  <c r="A684" i="4"/>
  <c r="D683" i="4"/>
  <c r="O682" i="13" s="1"/>
  <c r="S682" i="13" s="1"/>
  <c r="C683" i="4"/>
  <c r="B683" i="4"/>
  <c r="A683" i="4"/>
  <c r="D682" i="4"/>
  <c r="O681" i="13" s="1"/>
  <c r="S681" i="13" s="1"/>
  <c r="C682" i="4"/>
  <c r="B682" i="4"/>
  <c r="A682" i="4"/>
  <c r="D681" i="4"/>
  <c r="O680" i="13" s="1"/>
  <c r="S680" i="13" s="1"/>
  <c r="C681" i="4"/>
  <c r="B681" i="4"/>
  <c r="A681" i="4"/>
  <c r="D680" i="4"/>
  <c r="O679" i="13" s="1"/>
  <c r="S679" i="13" s="1"/>
  <c r="C680" i="4"/>
  <c r="B680" i="4"/>
  <c r="A680" i="4"/>
  <c r="D679" i="4"/>
  <c r="O678" i="13" s="1"/>
  <c r="S678" i="13" s="1"/>
  <c r="C679" i="4"/>
  <c r="B679" i="4"/>
  <c r="A679" i="4"/>
  <c r="D678" i="4"/>
  <c r="O677" i="13" s="1"/>
  <c r="S677" i="13" s="1"/>
  <c r="C678" i="4"/>
  <c r="B678" i="4"/>
  <c r="A678" i="4"/>
  <c r="D677" i="4"/>
  <c r="O676" i="13" s="1"/>
  <c r="S676" i="13" s="1"/>
  <c r="C677" i="4"/>
  <c r="B677" i="4"/>
  <c r="A677" i="4"/>
  <c r="D676" i="4"/>
  <c r="O675" i="13" s="1"/>
  <c r="S675" i="13" s="1"/>
  <c r="C676" i="4"/>
  <c r="B676" i="4"/>
  <c r="A676" i="4"/>
  <c r="D675" i="4"/>
  <c r="O674" i="13" s="1"/>
  <c r="S674" i="13" s="1"/>
  <c r="C675" i="4"/>
  <c r="B675" i="4"/>
  <c r="A675" i="4"/>
  <c r="D674" i="4"/>
  <c r="O673" i="13" s="1"/>
  <c r="S673" i="13" s="1"/>
  <c r="C674" i="4"/>
  <c r="B674" i="4"/>
  <c r="A674" i="4"/>
  <c r="D673" i="4"/>
  <c r="O672" i="13" s="1"/>
  <c r="S672" i="13" s="1"/>
  <c r="C673" i="4"/>
  <c r="B673" i="4"/>
  <c r="A673" i="4"/>
  <c r="D672" i="4"/>
  <c r="O671" i="13" s="1"/>
  <c r="S671" i="13" s="1"/>
  <c r="C672" i="4"/>
  <c r="B672" i="4"/>
  <c r="A672" i="4"/>
  <c r="D671" i="4"/>
  <c r="O670" i="13" s="1"/>
  <c r="S670" i="13" s="1"/>
  <c r="C671" i="4"/>
  <c r="B671" i="4"/>
  <c r="A671" i="4"/>
  <c r="D670" i="4"/>
  <c r="O669" i="13" s="1"/>
  <c r="S669" i="13" s="1"/>
  <c r="C670" i="4"/>
  <c r="B670" i="4"/>
  <c r="A670" i="4"/>
  <c r="D669" i="4"/>
  <c r="O668" i="13" s="1"/>
  <c r="S668" i="13" s="1"/>
  <c r="C669" i="4"/>
  <c r="B669" i="4"/>
  <c r="A669" i="4"/>
  <c r="D668" i="4"/>
  <c r="O667" i="13" s="1"/>
  <c r="S667" i="13" s="1"/>
  <c r="C668" i="4"/>
  <c r="B668" i="4"/>
  <c r="A668" i="4"/>
  <c r="D667" i="4"/>
  <c r="O666" i="13" s="1"/>
  <c r="S666" i="13" s="1"/>
  <c r="C667" i="4"/>
  <c r="B667" i="4"/>
  <c r="A667" i="4"/>
  <c r="D666" i="4"/>
  <c r="O665" i="13" s="1"/>
  <c r="S665" i="13" s="1"/>
  <c r="C666" i="4"/>
  <c r="B666" i="4"/>
  <c r="A666" i="4"/>
  <c r="D665" i="4"/>
  <c r="O664" i="13" s="1"/>
  <c r="S664" i="13" s="1"/>
  <c r="C665" i="4"/>
  <c r="B665" i="4"/>
  <c r="A665" i="4"/>
  <c r="D664" i="4"/>
  <c r="O663" i="13" s="1"/>
  <c r="S663" i="13" s="1"/>
  <c r="C664" i="4"/>
  <c r="B664" i="4"/>
  <c r="A664" i="4"/>
  <c r="D663" i="4"/>
  <c r="O662" i="13" s="1"/>
  <c r="S662" i="13" s="1"/>
  <c r="C663" i="4"/>
  <c r="B663" i="4"/>
  <c r="A663" i="4"/>
  <c r="D662" i="4"/>
  <c r="O661" i="13" s="1"/>
  <c r="S661" i="13" s="1"/>
  <c r="C662" i="4"/>
  <c r="B662" i="4"/>
  <c r="A662" i="4"/>
  <c r="D661" i="4"/>
  <c r="O660" i="13" s="1"/>
  <c r="S660" i="13" s="1"/>
  <c r="C661" i="4"/>
  <c r="B661" i="4"/>
  <c r="A661" i="4"/>
  <c r="D660" i="4"/>
  <c r="O659" i="13" s="1"/>
  <c r="S659" i="13" s="1"/>
  <c r="C660" i="4"/>
  <c r="B660" i="4"/>
  <c r="A660" i="4"/>
  <c r="D659" i="4"/>
  <c r="O658" i="13" s="1"/>
  <c r="S658" i="13" s="1"/>
  <c r="C659" i="4"/>
  <c r="B659" i="4"/>
  <c r="A659" i="4"/>
  <c r="D658" i="4"/>
  <c r="O657" i="13" s="1"/>
  <c r="S657" i="13" s="1"/>
  <c r="C658" i="4"/>
  <c r="B658" i="4"/>
  <c r="A658" i="4"/>
  <c r="D657" i="4"/>
  <c r="O656" i="13" s="1"/>
  <c r="S656" i="13" s="1"/>
  <c r="C657" i="4"/>
  <c r="B657" i="4"/>
  <c r="A657" i="4"/>
  <c r="D656" i="4"/>
  <c r="O655" i="13" s="1"/>
  <c r="S655" i="13" s="1"/>
  <c r="C656" i="4"/>
  <c r="B656" i="4"/>
  <c r="A656" i="4"/>
  <c r="D655" i="4"/>
  <c r="O654" i="13" s="1"/>
  <c r="S654" i="13" s="1"/>
  <c r="C655" i="4"/>
  <c r="B655" i="4"/>
  <c r="A655" i="4"/>
  <c r="D654" i="4"/>
  <c r="O653" i="13" s="1"/>
  <c r="S653" i="13" s="1"/>
  <c r="C654" i="4"/>
  <c r="B654" i="4"/>
  <c r="A654" i="4"/>
  <c r="D653" i="4"/>
  <c r="O652" i="13" s="1"/>
  <c r="S652" i="13" s="1"/>
  <c r="C653" i="4"/>
  <c r="B653" i="4"/>
  <c r="A653" i="4"/>
  <c r="D652" i="4"/>
  <c r="O651" i="13" s="1"/>
  <c r="S651" i="13" s="1"/>
  <c r="C652" i="4"/>
  <c r="B652" i="4"/>
  <c r="A652" i="4"/>
  <c r="D651" i="4"/>
  <c r="O650" i="13" s="1"/>
  <c r="S650" i="13" s="1"/>
  <c r="C651" i="4"/>
  <c r="B651" i="4"/>
  <c r="A651" i="4"/>
  <c r="D650" i="4"/>
  <c r="O649" i="13" s="1"/>
  <c r="S649" i="13" s="1"/>
  <c r="C650" i="4"/>
  <c r="B650" i="4"/>
  <c r="A650" i="4"/>
  <c r="D649" i="4"/>
  <c r="O648" i="13" s="1"/>
  <c r="S648" i="13" s="1"/>
  <c r="C649" i="4"/>
  <c r="B649" i="4"/>
  <c r="A649" i="4"/>
  <c r="D648" i="4"/>
  <c r="O647" i="13" s="1"/>
  <c r="S647" i="13" s="1"/>
  <c r="C648" i="4"/>
  <c r="B648" i="4"/>
  <c r="A648" i="4"/>
  <c r="D647" i="4"/>
  <c r="O646" i="13" s="1"/>
  <c r="S646" i="13" s="1"/>
  <c r="C647" i="4"/>
  <c r="B647" i="4"/>
  <c r="A647" i="4"/>
  <c r="D646" i="4"/>
  <c r="O645" i="13" s="1"/>
  <c r="S645" i="13" s="1"/>
  <c r="C646" i="4"/>
  <c r="B646" i="4"/>
  <c r="A646" i="4"/>
  <c r="D645" i="4"/>
  <c r="O644" i="13" s="1"/>
  <c r="S644" i="13" s="1"/>
  <c r="C645" i="4"/>
  <c r="B645" i="4"/>
  <c r="A645" i="4"/>
  <c r="D644" i="4"/>
  <c r="O643" i="13" s="1"/>
  <c r="S643" i="13" s="1"/>
  <c r="C644" i="4"/>
  <c r="B644" i="4"/>
  <c r="A644" i="4"/>
  <c r="D643" i="4"/>
  <c r="O642" i="13" s="1"/>
  <c r="S642" i="13" s="1"/>
  <c r="C643" i="4"/>
  <c r="B643" i="4"/>
  <c r="A643" i="4"/>
  <c r="D642" i="4"/>
  <c r="O641" i="13" s="1"/>
  <c r="S641" i="13" s="1"/>
  <c r="C642" i="4"/>
  <c r="B642" i="4"/>
  <c r="A642" i="4"/>
  <c r="D641" i="4"/>
  <c r="O640" i="13" s="1"/>
  <c r="S640" i="13" s="1"/>
  <c r="C641" i="4"/>
  <c r="B641" i="4"/>
  <c r="A641" i="4"/>
  <c r="D640" i="4"/>
  <c r="O639" i="13" s="1"/>
  <c r="S639" i="13" s="1"/>
  <c r="C640" i="4"/>
  <c r="B640" i="4"/>
  <c r="A640" i="4"/>
  <c r="D639" i="4"/>
  <c r="O638" i="13" s="1"/>
  <c r="S638" i="13" s="1"/>
  <c r="C639" i="4"/>
  <c r="B639" i="4"/>
  <c r="A639" i="4"/>
  <c r="D638" i="4"/>
  <c r="O637" i="13" s="1"/>
  <c r="S637" i="13" s="1"/>
  <c r="C638" i="4"/>
  <c r="B638" i="4"/>
  <c r="A638" i="4"/>
  <c r="D637" i="4"/>
  <c r="O636" i="13" s="1"/>
  <c r="S636" i="13" s="1"/>
  <c r="C637" i="4"/>
  <c r="B637" i="4"/>
  <c r="A637" i="4"/>
  <c r="D636" i="4"/>
  <c r="O635" i="13" s="1"/>
  <c r="S635" i="13" s="1"/>
  <c r="C636" i="4"/>
  <c r="B636" i="4"/>
  <c r="A636" i="4"/>
  <c r="D635" i="4"/>
  <c r="O634" i="13" s="1"/>
  <c r="S634" i="13" s="1"/>
  <c r="C635" i="4"/>
  <c r="B635" i="4"/>
  <c r="A635" i="4"/>
  <c r="D634" i="4"/>
  <c r="O633" i="13" s="1"/>
  <c r="S633" i="13" s="1"/>
  <c r="C634" i="4"/>
  <c r="B634" i="4"/>
  <c r="A634" i="4"/>
  <c r="D633" i="4"/>
  <c r="O632" i="13" s="1"/>
  <c r="S632" i="13" s="1"/>
  <c r="C633" i="4"/>
  <c r="B633" i="4"/>
  <c r="A633" i="4"/>
  <c r="D632" i="4"/>
  <c r="O631" i="13" s="1"/>
  <c r="S631" i="13" s="1"/>
  <c r="C632" i="4"/>
  <c r="B632" i="4"/>
  <c r="A632" i="4"/>
  <c r="D631" i="4"/>
  <c r="O630" i="13" s="1"/>
  <c r="S630" i="13" s="1"/>
  <c r="C631" i="4"/>
  <c r="B631" i="4"/>
  <c r="A631" i="4"/>
  <c r="D630" i="4"/>
  <c r="O629" i="13" s="1"/>
  <c r="S629" i="13" s="1"/>
  <c r="C630" i="4"/>
  <c r="B630" i="4"/>
  <c r="A630" i="4"/>
  <c r="D629" i="4"/>
  <c r="O628" i="13" s="1"/>
  <c r="S628" i="13" s="1"/>
  <c r="C629" i="4"/>
  <c r="B629" i="4"/>
  <c r="A629" i="4"/>
  <c r="D628" i="4"/>
  <c r="O627" i="13" s="1"/>
  <c r="S627" i="13" s="1"/>
  <c r="C628" i="4"/>
  <c r="B628" i="4"/>
  <c r="A628" i="4"/>
  <c r="D627" i="4"/>
  <c r="O626" i="13" s="1"/>
  <c r="S626" i="13" s="1"/>
  <c r="C627" i="4"/>
  <c r="B627" i="4"/>
  <c r="A627" i="4"/>
  <c r="D626" i="4"/>
  <c r="O625" i="13" s="1"/>
  <c r="S625" i="13" s="1"/>
  <c r="C626" i="4"/>
  <c r="B626" i="4"/>
  <c r="A626" i="4"/>
  <c r="D625" i="4"/>
  <c r="O624" i="13" s="1"/>
  <c r="S624" i="13" s="1"/>
  <c r="C625" i="4"/>
  <c r="B625" i="4"/>
  <c r="A625" i="4"/>
  <c r="D624" i="4"/>
  <c r="O623" i="13" s="1"/>
  <c r="S623" i="13" s="1"/>
  <c r="C624" i="4"/>
  <c r="B624" i="4"/>
  <c r="A624" i="4"/>
  <c r="D623" i="4"/>
  <c r="O622" i="13" s="1"/>
  <c r="S622" i="13" s="1"/>
  <c r="C623" i="4"/>
  <c r="B623" i="4"/>
  <c r="A623" i="4"/>
  <c r="D622" i="4"/>
  <c r="O621" i="13" s="1"/>
  <c r="S621" i="13" s="1"/>
  <c r="C622" i="4"/>
  <c r="B622" i="4"/>
  <c r="A622" i="4"/>
  <c r="D621" i="4"/>
  <c r="O620" i="13" s="1"/>
  <c r="S620" i="13" s="1"/>
  <c r="C621" i="4"/>
  <c r="B621" i="4"/>
  <c r="A621" i="4"/>
  <c r="D620" i="4"/>
  <c r="O619" i="13" s="1"/>
  <c r="S619" i="13" s="1"/>
  <c r="C620" i="4"/>
  <c r="B620" i="4"/>
  <c r="A620" i="4"/>
  <c r="D619" i="4"/>
  <c r="O618" i="13" s="1"/>
  <c r="S618" i="13" s="1"/>
  <c r="C619" i="4"/>
  <c r="B619" i="4"/>
  <c r="A619" i="4"/>
  <c r="D618" i="4"/>
  <c r="O617" i="13" s="1"/>
  <c r="S617" i="13" s="1"/>
  <c r="C618" i="4"/>
  <c r="B618" i="4"/>
  <c r="A618" i="4"/>
  <c r="D617" i="4"/>
  <c r="O616" i="13" s="1"/>
  <c r="S616" i="13" s="1"/>
  <c r="C617" i="4"/>
  <c r="B617" i="4"/>
  <c r="A617" i="4"/>
  <c r="D616" i="4"/>
  <c r="O615" i="13" s="1"/>
  <c r="S615" i="13" s="1"/>
  <c r="C616" i="4"/>
  <c r="B616" i="4"/>
  <c r="A616" i="4"/>
  <c r="D615" i="4"/>
  <c r="O614" i="13" s="1"/>
  <c r="S614" i="13" s="1"/>
  <c r="C615" i="4"/>
  <c r="B615" i="4"/>
  <c r="A615" i="4"/>
  <c r="D614" i="4"/>
  <c r="O613" i="13" s="1"/>
  <c r="S613" i="13" s="1"/>
  <c r="C614" i="4"/>
  <c r="B614" i="4"/>
  <c r="A614" i="4"/>
  <c r="D613" i="4"/>
  <c r="O612" i="13" s="1"/>
  <c r="S612" i="13" s="1"/>
  <c r="C613" i="4"/>
  <c r="B613" i="4"/>
  <c r="A613" i="4"/>
  <c r="D612" i="4"/>
  <c r="O611" i="13" s="1"/>
  <c r="S611" i="13" s="1"/>
  <c r="C612" i="4"/>
  <c r="B612" i="4"/>
  <c r="A612" i="4"/>
  <c r="D611" i="4"/>
  <c r="O610" i="13" s="1"/>
  <c r="S610" i="13" s="1"/>
  <c r="C611" i="4"/>
  <c r="B611" i="4"/>
  <c r="A611" i="4"/>
  <c r="D610" i="4"/>
  <c r="O609" i="13" s="1"/>
  <c r="S609" i="13" s="1"/>
  <c r="C610" i="4"/>
  <c r="B610" i="4"/>
  <c r="A610" i="4"/>
  <c r="D609" i="4"/>
  <c r="O608" i="13" s="1"/>
  <c r="S608" i="13" s="1"/>
  <c r="C609" i="4"/>
  <c r="B609" i="4"/>
  <c r="A609" i="4"/>
  <c r="D608" i="4"/>
  <c r="O607" i="13" s="1"/>
  <c r="S607" i="13" s="1"/>
  <c r="C608" i="4"/>
  <c r="B608" i="4"/>
  <c r="A608" i="4"/>
  <c r="D607" i="4"/>
  <c r="O606" i="13" s="1"/>
  <c r="S606" i="13" s="1"/>
  <c r="C607" i="4"/>
  <c r="B607" i="4"/>
  <c r="A607" i="4"/>
  <c r="D606" i="4"/>
  <c r="O605" i="13" s="1"/>
  <c r="S605" i="13" s="1"/>
  <c r="C606" i="4"/>
  <c r="B606" i="4"/>
  <c r="A606" i="4"/>
  <c r="D605" i="4"/>
  <c r="O604" i="13" s="1"/>
  <c r="S604" i="13" s="1"/>
  <c r="C605" i="4"/>
  <c r="B605" i="4"/>
  <c r="A605" i="4"/>
  <c r="D604" i="4"/>
  <c r="O603" i="13" s="1"/>
  <c r="S603" i="13" s="1"/>
  <c r="C604" i="4"/>
  <c r="B604" i="4"/>
  <c r="A604" i="4"/>
  <c r="D603" i="4"/>
  <c r="O602" i="13" s="1"/>
  <c r="S602" i="13" s="1"/>
  <c r="C603" i="4"/>
  <c r="B603" i="4"/>
  <c r="A603" i="4"/>
  <c r="D602" i="4"/>
  <c r="O601" i="13" s="1"/>
  <c r="S601" i="13" s="1"/>
  <c r="C602" i="4"/>
  <c r="B602" i="4"/>
  <c r="A602" i="4"/>
  <c r="D601" i="4"/>
  <c r="O600" i="13" s="1"/>
  <c r="S600" i="13" s="1"/>
  <c r="C601" i="4"/>
  <c r="B601" i="4"/>
  <c r="A601" i="4"/>
  <c r="D600" i="4"/>
  <c r="O599" i="13" s="1"/>
  <c r="S599" i="13" s="1"/>
  <c r="C600" i="4"/>
  <c r="B600" i="4"/>
  <c r="A600" i="4"/>
  <c r="D599" i="4"/>
  <c r="O598" i="13" s="1"/>
  <c r="S598" i="13" s="1"/>
  <c r="C599" i="4"/>
  <c r="B599" i="4"/>
  <c r="A599" i="4"/>
  <c r="D598" i="4"/>
  <c r="O597" i="13" s="1"/>
  <c r="S597" i="13" s="1"/>
  <c r="C598" i="4"/>
  <c r="B598" i="4"/>
  <c r="A598" i="4"/>
  <c r="D597" i="4"/>
  <c r="O596" i="13" s="1"/>
  <c r="S596" i="13" s="1"/>
  <c r="C597" i="4"/>
  <c r="B597" i="4"/>
  <c r="A597" i="4"/>
  <c r="D596" i="4"/>
  <c r="O595" i="13" s="1"/>
  <c r="S595" i="13" s="1"/>
  <c r="C596" i="4"/>
  <c r="B596" i="4"/>
  <c r="A596" i="4"/>
  <c r="D595" i="4"/>
  <c r="O594" i="13" s="1"/>
  <c r="S594" i="13" s="1"/>
  <c r="C595" i="4"/>
  <c r="B595" i="4"/>
  <c r="A595" i="4"/>
  <c r="D594" i="4"/>
  <c r="O593" i="13" s="1"/>
  <c r="S593" i="13" s="1"/>
  <c r="C594" i="4"/>
  <c r="B594" i="4"/>
  <c r="A594" i="4"/>
  <c r="D593" i="4"/>
  <c r="O592" i="13" s="1"/>
  <c r="S592" i="13" s="1"/>
  <c r="C593" i="4"/>
  <c r="B593" i="4"/>
  <c r="A593" i="4"/>
  <c r="D592" i="4"/>
  <c r="O591" i="13" s="1"/>
  <c r="S591" i="13" s="1"/>
  <c r="C592" i="4"/>
  <c r="B592" i="4"/>
  <c r="A592" i="4"/>
  <c r="D591" i="4"/>
  <c r="O590" i="13" s="1"/>
  <c r="S590" i="13" s="1"/>
  <c r="C591" i="4"/>
  <c r="B591" i="4"/>
  <c r="A591" i="4"/>
  <c r="D590" i="4"/>
  <c r="O589" i="13" s="1"/>
  <c r="S589" i="13" s="1"/>
  <c r="C590" i="4"/>
  <c r="B590" i="4"/>
  <c r="A590" i="4"/>
  <c r="D589" i="4"/>
  <c r="O588" i="13" s="1"/>
  <c r="S588" i="13" s="1"/>
  <c r="C589" i="4"/>
  <c r="B589" i="4"/>
  <c r="A589" i="4"/>
  <c r="D588" i="4"/>
  <c r="O587" i="13" s="1"/>
  <c r="S587" i="13" s="1"/>
  <c r="C588" i="4"/>
  <c r="B588" i="4"/>
  <c r="A588" i="4"/>
  <c r="D587" i="4"/>
  <c r="O586" i="13" s="1"/>
  <c r="S586" i="13" s="1"/>
  <c r="C587" i="4"/>
  <c r="B587" i="4"/>
  <c r="A587" i="4"/>
  <c r="D586" i="4"/>
  <c r="O585" i="13" s="1"/>
  <c r="S585" i="13" s="1"/>
  <c r="C586" i="4"/>
  <c r="B586" i="4"/>
  <c r="A586" i="4"/>
  <c r="D585" i="4"/>
  <c r="O584" i="13" s="1"/>
  <c r="S584" i="13" s="1"/>
  <c r="C585" i="4"/>
  <c r="B585" i="4"/>
  <c r="A585" i="4"/>
  <c r="D584" i="4"/>
  <c r="O583" i="13" s="1"/>
  <c r="S583" i="13" s="1"/>
  <c r="C584" i="4"/>
  <c r="B584" i="4"/>
  <c r="A584" i="4"/>
  <c r="D583" i="4"/>
  <c r="O582" i="13" s="1"/>
  <c r="S582" i="13" s="1"/>
  <c r="C583" i="4"/>
  <c r="B583" i="4"/>
  <c r="A583" i="4"/>
  <c r="D582" i="4"/>
  <c r="O581" i="13" s="1"/>
  <c r="S581" i="13" s="1"/>
  <c r="C582" i="4"/>
  <c r="B582" i="4"/>
  <c r="A582" i="4"/>
  <c r="D581" i="4"/>
  <c r="O580" i="13" s="1"/>
  <c r="S580" i="13" s="1"/>
  <c r="C581" i="4"/>
  <c r="B581" i="4"/>
  <c r="A581" i="4"/>
  <c r="D580" i="4"/>
  <c r="O579" i="13" s="1"/>
  <c r="S579" i="13" s="1"/>
  <c r="C580" i="4"/>
  <c r="B580" i="4"/>
  <c r="A580" i="4"/>
  <c r="D579" i="4"/>
  <c r="O578" i="13" s="1"/>
  <c r="S578" i="13" s="1"/>
  <c r="C579" i="4"/>
  <c r="B579" i="4"/>
  <c r="A579" i="4"/>
  <c r="D578" i="4"/>
  <c r="O577" i="13" s="1"/>
  <c r="S577" i="13" s="1"/>
  <c r="C578" i="4"/>
  <c r="B578" i="4"/>
  <c r="A578" i="4"/>
  <c r="D577" i="4"/>
  <c r="O576" i="13" s="1"/>
  <c r="S576" i="13" s="1"/>
  <c r="C577" i="4"/>
  <c r="B577" i="4"/>
  <c r="A577" i="4"/>
  <c r="D576" i="4"/>
  <c r="O575" i="13" s="1"/>
  <c r="S575" i="13" s="1"/>
  <c r="C576" i="4"/>
  <c r="B576" i="4"/>
  <c r="A576" i="4"/>
  <c r="D575" i="4"/>
  <c r="O574" i="13" s="1"/>
  <c r="S574" i="13" s="1"/>
  <c r="C575" i="4"/>
  <c r="B575" i="4"/>
  <c r="A575" i="4"/>
  <c r="D574" i="4"/>
  <c r="O573" i="13" s="1"/>
  <c r="S573" i="13" s="1"/>
  <c r="C574" i="4"/>
  <c r="B574" i="4"/>
  <c r="A574" i="4"/>
  <c r="D573" i="4"/>
  <c r="O572" i="13" s="1"/>
  <c r="S572" i="13" s="1"/>
  <c r="C573" i="4"/>
  <c r="B573" i="4"/>
  <c r="A573" i="4"/>
  <c r="D572" i="4"/>
  <c r="O571" i="13" s="1"/>
  <c r="S571" i="13" s="1"/>
  <c r="C572" i="4"/>
  <c r="B572" i="4"/>
  <c r="A572" i="4"/>
  <c r="D571" i="4"/>
  <c r="O570" i="13" s="1"/>
  <c r="S570" i="13" s="1"/>
  <c r="C571" i="4"/>
  <c r="B571" i="4"/>
  <c r="A571" i="4"/>
  <c r="D570" i="4"/>
  <c r="O569" i="13" s="1"/>
  <c r="S569" i="13" s="1"/>
  <c r="C570" i="4"/>
  <c r="B570" i="4"/>
  <c r="A570" i="4"/>
  <c r="D569" i="4"/>
  <c r="O568" i="13" s="1"/>
  <c r="S568" i="13" s="1"/>
  <c r="C569" i="4"/>
  <c r="B569" i="4"/>
  <c r="A569" i="4"/>
  <c r="D568" i="4"/>
  <c r="O567" i="13" s="1"/>
  <c r="S567" i="13" s="1"/>
  <c r="C568" i="4"/>
  <c r="B568" i="4"/>
  <c r="A568" i="4"/>
  <c r="D567" i="4"/>
  <c r="O566" i="13" s="1"/>
  <c r="S566" i="13" s="1"/>
  <c r="C567" i="4"/>
  <c r="B567" i="4"/>
  <c r="A567" i="4"/>
  <c r="D566" i="4"/>
  <c r="O565" i="13" s="1"/>
  <c r="S565" i="13" s="1"/>
  <c r="C566" i="4"/>
  <c r="B566" i="4"/>
  <c r="A566" i="4"/>
  <c r="D565" i="4"/>
  <c r="O564" i="13" s="1"/>
  <c r="S564" i="13" s="1"/>
  <c r="C565" i="4"/>
  <c r="B565" i="4"/>
  <c r="A565" i="4"/>
  <c r="D564" i="4"/>
  <c r="O563" i="13" s="1"/>
  <c r="S563" i="13" s="1"/>
  <c r="C564" i="4"/>
  <c r="B564" i="4"/>
  <c r="A564" i="4"/>
  <c r="D563" i="4"/>
  <c r="O562" i="13" s="1"/>
  <c r="S562" i="13" s="1"/>
  <c r="C563" i="4"/>
  <c r="B563" i="4"/>
  <c r="A563" i="4"/>
  <c r="D562" i="4"/>
  <c r="O561" i="13" s="1"/>
  <c r="S561" i="13" s="1"/>
  <c r="C562" i="4"/>
  <c r="B562" i="4"/>
  <c r="A562" i="4"/>
  <c r="D561" i="4"/>
  <c r="O560" i="13" s="1"/>
  <c r="S560" i="13" s="1"/>
  <c r="C561" i="4"/>
  <c r="B561" i="4"/>
  <c r="A561" i="4"/>
  <c r="D560" i="4"/>
  <c r="O559" i="13" s="1"/>
  <c r="S559" i="13" s="1"/>
  <c r="C560" i="4"/>
  <c r="B560" i="4"/>
  <c r="A560" i="4"/>
  <c r="D559" i="4"/>
  <c r="O558" i="13" s="1"/>
  <c r="S558" i="13" s="1"/>
  <c r="C559" i="4"/>
  <c r="B559" i="4"/>
  <c r="A559" i="4"/>
  <c r="D558" i="4"/>
  <c r="O557" i="13" s="1"/>
  <c r="S557" i="13" s="1"/>
  <c r="C558" i="4"/>
  <c r="B558" i="4"/>
  <c r="A558" i="4"/>
  <c r="D557" i="4"/>
  <c r="O556" i="13" s="1"/>
  <c r="S556" i="13" s="1"/>
  <c r="C557" i="4"/>
  <c r="B557" i="4"/>
  <c r="A557" i="4"/>
  <c r="D556" i="4"/>
  <c r="O555" i="13" s="1"/>
  <c r="S555" i="13" s="1"/>
  <c r="C556" i="4"/>
  <c r="B556" i="4"/>
  <c r="A556" i="4"/>
  <c r="D555" i="4"/>
  <c r="O554" i="13" s="1"/>
  <c r="S554" i="13" s="1"/>
  <c r="C555" i="4"/>
  <c r="B555" i="4"/>
  <c r="A555" i="4"/>
  <c r="D554" i="4"/>
  <c r="O553" i="13" s="1"/>
  <c r="S553" i="13" s="1"/>
  <c r="C554" i="4"/>
  <c r="B554" i="4"/>
  <c r="A554" i="4"/>
  <c r="D553" i="4"/>
  <c r="O552" i="13" s="1"/>
  <c r="S552" i="13" s="1"/>
  <c r="C553" i="4"/>
  <c r="B553" i="4"/>
  <c r="A553" i="4"/>
  <c r="D552" i="4"/>
  <c r="O551" i="13" s="1"/>
  <c r="S551" i="13" s="1"/>
  <c r="C552" i="4"/>
  <c r="B552" i="4"/>
  <c r="A552" i="4"/>
  <c r="D551" i="4"/>
  <c r="O550" i="13" s="1"/>
  <c r="S550" i="13" s="1"/>
  <c r="C551" i="4"/>
  <c r="B551" i="4"/>
  <c r="A551" i="4"/>
  <c r="D550" i="4"/>
  <c r="O549" i="13" s="1"/>
  <c r="S549" i="13" s="1"/>
  <c r="C550" i="4"/>
  <c r="B550" i="4"/>
  <c r="A550" i="4"/>
  <c r="D549" i="4"/>
  <c r="O548" i="13" s="1"/>
  <c r="S548" i="13" s="1"/>
  <c r="C549" i="4"/>
  <c r="B549" i="4"/>
  <c r="A549" i="4"/>
  <c r="D548" i="4"/>
  <c r="O547" i="13" s="1"/>
  <c r="S547" i="13" s="1"/>
  <c r="C548" i="4"/>
  <c r="B548" i="4"/>
  <c r="A548" i="4"/>
  <c r="D547" i="4"/>
  <c r="O546" i="13" s="1"/>
  <c r="S546" i="13" s="1"/>
  <c r="C547" i="4"/>
  <c r="B547" i="4"/>
  <c r="A547" i="4"/>
  <c r="D546" i="4"/>
  <c r="O545" i="13" s="1"/>
  <c r="S545" i="13" s="1"/>
  <c r="C546" i="4"/>
  <c r="B546" i="4"/>
  <c r="A546" i="4"/>
  <c r="D545" i="4"/>
  <c r="O544" i="13" s="1"/>
  <c r="S544" i="13" s="1"/>
  <c r="C545" i="4"/>
  <c r="B545" i="4"/>
  <c r="A545" i="4"/>
  <c r="D544" i="4"/>
  <c r="O543" i="13" s="1"/>
  <c r="S543" i="13" s="1"/>
  <c r="C544" i="4"/>
  <c r="B544" i="4"/>
  <c r="A544" i="4"/>
  <c r="D543" i="4"/>
  <c r="O542" i="13" s="1"/>
  <c r="S542" i="13" s="1"/>
  <c r="C543" i="4"/>
  <c r="B543" i="4"/>
  <c r="A543" i="4"/>
  <c r="D542" i="4"/>
  <c r="O541" i="13" s="1"/>
  <c r="S541" i="13" s="1"/>
  <c r="C542" i="4"/>
  <c r="B542" i="4"/>
  <c r="A542" i="4"/>
  <c r="D541" i="4"/>
  <c r="O540" i="13" s="1"/>
  <c r="S540" i="13" s="1"/>
  <c r="C541" i="4"/>
  <c r="B541" i="4"/>
  <c r="A541" i="4"/>
  <c r="D540" i="4"/>
  <c r="O539" i="13" s="1"/>
  <c r="S539" i="13" s="1"/>
  <c r="C540" i="4"/>
  <c r="B540" i="4"/>
  <c r="A540" i="4"/>
  <c r="D539" i="4"/>
  <c r="O538" i="13" s="1"/>
  <c r="S538" i="13" s="1"/>
  <c r="C539" i="4"/>
  <c r="B539" i="4"/>
  <c r="A539" i="4"/>
  <c r="D538" i="4"/>
  <c r="O537" i="13" s="1"/>
  <c r="S537" i="13" s="1"/>
  <c r="C538" i="4"/>
  <c r="B538" i="4"/>
  <c r="A538" i="4"/>
  <c r="D537" i="4"/>
  <c r="O536" i="13" s="1"/>
  <c r="S536" i="13" s="1"/>
  <c r="C537" i="4"/>
  <c r="B537" i="4"/>
  <c r="A537" i="4"/>
  <c r="D536" i="4"/>
  <c r="O535" i="13" s="1"/>
  <c r="S535" i="13" s="1"/>
  <c r="C536" i="4"/>
  <c r="B536" i="4"/>
  <c r="A536" i="4"/>
  <c r="D535" i="4"/>
  <c r="O534" i="13" s="1"/>
  <c r="S534" i="13" s="1"/>
  <c r="C535" i="4"/>
  <c r="B535" i="4"/>
  <c r="A535" i="4"/>
  <c r="D534" i="4"/>
  <c r="O533" i="13" s="1"/>
  <c r="S533" i="13" s="1"/>
  <c r="C534" i="4"/>
  <c r="B534" i="4"/>
  <c r="A534" i="4"/>
  <c r="D533" i="4"/>
  <c r="O532" i="13" s="1"/>
  <c r="S532" i="13" s="1"/>
  <c r="C533" i="4"/>
  <c r="B533" i="4"/>
  <c r="A533" i="4"/>
  <c r="D532" i="4"/>
  <c r="O531" i="13" s="1"/>
  <c r="S531" i="13" s="1"/>
  <c r="C532" i="4"/>
  <c r="B532" i="4"/>
  <c r="A532" i="4"/>
  <c r="D531" i="4"/>
  <c r="O530" i="13" s="1"/>
  <c r="S530" i="13" s="1"/>
  <c r="C531" i="4"/>
  <c r="B531" i="4"/>
  <c r="A531" i="4"/>
  <c r="D530" i="4"/>
  <c r="O529" i="13" s="1"/>
  <c r="S529" i="13" s="1"/>
  <c r="C530" i="4"/>
  <c r="B530" i="4"/>
  <c r="A530" i="4"/>
  <c r="D529" i="4"/>
  <c r="O528" i="13" s="1"/>
  <c r="S528" i="13" s="1"/>
  <c r="C529" i="4"/>
  <c r="B529" i="4"/>
  <c r="A529" i="4"/>
  <c r="D528" i="4"/>
  <c r="O527" i="13" s="1"/>
  <c r="S527" i="13" s="1"/>
  <c r="C528" i="4"/>
  <c r="B528" i="4"/>
  <c r="A528" i="4"/>
  <c r="D527" i="4"/>
  <c r="O526" i="13" s="1"/>
  <c r="S526" i="13" s="1"/>
  <c r="C527" i="4"/>
  <c r="B527" i="4"/>
  <c r="A527" i="4"/>
  <c r="D526" i="4"/>
  <c r="O525" i="13" s="1"/>
  <c r="S525" i="13" s="1"/>
  <c r="C526" i="4"/>
  <c r="B526" i="4"/>
  <c r="A526" i="4"/>
  <c r="D525" i="4"/>
  <c r="O524" i="13" s="1"/>
  <c r="S524" i="13" s="1"/>
  <c r="C525" i="4"/>
  <c r="B525" i="4"/>
  <c r="A525" i="4"/>
  <c r="D524" i="4"/>
  <c r="O523" i="13" s="1"/>
  <c r="S523" i="13" s="1"/>
  <c r="C524" i="4"/>
  <c r="B524" i="4"/>
  <c r="A524" i="4"/>
  <c r="D523" i="4"/>
  <c r="O522" i="13" s="1"/>
  <c r="S522" i="13" s="1"/>
  <c r="C523" i="4"/>
  <c r="B523" i="4"/>
  <c r="A523" i="4"/>
  <c r="D522" i="4"/>
  <c r="O521" i="13" s="1"/>
  <c r="S521" i="13" s="1"/>
  <c r="C522" i="4"/>
  <c r="B522" i="4"/>
  <c r="A522" i="4"/>
  <c r="D521" i="4"/>
  <c r="O520" i="13" s="1"/>
  <c r="S520" i="13" s="1"/>
  <c r="C521" i="4"/>
  <c r="B521" i="4"/>
  <c r="A521" i="4"/>
  <c r="D520" i="4"/>
  <c r="O519" i="13" s="1"/>
  <c r="S519" i="13" s="1"/>
  <c r="C520" i="4"/>
  <c r="B520" i="4"/>
  <c r="A520" i="4"/>
  <c r="D519" i="4"/>
  <c r="O518" i="13" s="1"/>
  <c r="S518" i="13" s="1"/>
  <c r="C519" i="4"/>
  <c r="B519" i="4"/>
  <c r="A519" i="4"/>
  <c r="D518" i="4"/>
  <c r="O517" i="13" s="1"/>
  <c r="S517" i="13" s="1"/>
  <c r="C518" i="4"/>
  <c r="B518" i="4"/>
  <c r="A518" i="4"/>
  <c r="D517" i="4"/>
  <c r="O516" i="13" s="1"/>
  <c r="S516" i="13" s="1"/>
  <c r="C517" i="4"/>
  <c r="B517" i="4"/>
  <c r="A517" i="4"/>
  <c r="D516" i="4"/>
  <c r="O515" i="13" s="1"/>
  <c r="S515" i="13" s="1"/>
  <c r="C516" i="4"/>
  <c r="B516" i="4"/>
  <c r="A516" i="4"/>
  <c r="D515" i="4"/>
  <c r="O514" i="13" s="1"/>
  <c r="S514" i="13" s="1"/>
  <c r="C515" i="4"/>
  <c r="B515" i="4"/>
  <c r="A515" i="4"/>
  <c r="D514" i="4"/>
  <c r="O513" i="13" s="1"/>
  <c r="S513" i="13" s="1"/>
  <c r="C514" i="4"/>
  <c r="B514" i="4"/>
  <c r="A514" i="4"/>
  <c r="D513" i="4"/>
  <c r="O512" i="13" s="1"/>
  <c r="S512" i="13" s="1"/>
  <c r="C513" i="4"/>
  <c r="B513" i="4"/>
  <c r="A513" i="4"/>
  <c r="D512" i="4"/>
  <c r="O511" i="13" s="1"/>
  <c r="S511" i="13" s="1"/>
  <c r="C512" i="4"/>
  <c r="B512" i="4"/>
  <c r="A512" i="4"/>
  <c r="D511" i="4"/>
  <c r="O510" i="13" s="1"/>
  <c r="S510" i="13" s="1"/>
  <c r="C511" i="4"/>
  <c r="B511" i="4"/>
  <c r="A511" i="4"/>
  <c r="D510" i="4"/>
  <c r="O509" i="13" s="1"/>
  <c r="S509" i="13" s="1"/>
  <c r="C510" i="4"/>
  <c r="B510" i="4"/>
  <c r="A510" i="4"/>
  <c r="D509" i="4"/>
  <c r="O508" i="13" s="1"/>
  <c r="S508" i="13" s="1"/>
  <c r="C509" i="4"/>
  <c r="B509" i="4"/>
  <c r="A509" i="4"/>
  <c r="D508" i="4"/>
  <c r="O507" i="13" s="1"/>
  <c r="S507" i="13" s="1"/>
  <c r="C508" i="4"/>
  <c r="B508" i="4"/>
  <c r="A508" i="4"/>
  <c r="D507" i="4"/>
  <c r="O506" i="13" s="1"/>
  <c r="S506" i="13" s="1"/>
  <c r="C507" i="4"/>
  <c r="B507" i="4"/>
  <c r="A507" i="4"/>
  <c r="D506" i="4"/>
  <c r="O505" i="13" s="1"/>
  <c r="S505" i="13" s="1"/>
  <c r="C506" i="4"/>
  <c r="B506" i="4"/>
  <c r="A506" i="4"/>
  <c r="D505" i="4"/>
  <c r="O504" i="13" s="1"/>
  <c r="S504" i="13" s="1"/>
  <c r="C505" i="4"/>
  <c r="B505" i="4"/>
  <c r="A505" i="4"/>
  <c r="D504" i="4"/>
  <c r="O503" i="13" s="1"/>
  <c r="S503" i="13" s="1"/>
  <c r="C504" i="4"/>
  <c r="B504" i="4"/>
  <c r="A504" i="4"/>
  <c r="D503" i="4"/>
  <c r="O502" i="13" s="1"/>
  <c r="S502" i="13" s="1"/>
  <c r="C503" i="4"/>
  <c r="B503" i="4"/>
  <c r="A503" i="4"/>
  <c r="D502" i="4"/>
  <c r="O501" i="13" s="1"/>
  <c r="S501" i="13" s="1"/>
  <c r="C502" i="4"/>
  <c r="B502" i="4"/>
  <c r="A502" i="4"/>
  <c r="D501" i="4"/>
  <c r="O500" i="13" s="1"/>
  <c r="S500" i="13" s="1"/>
  <c r="C501" i="4"/>
  <c r="B501" i="4"/>
  <c r="A501" i="4"/>
  <c r="D500" i="4"/>
  <c r="O499" i="13" s="1"/>
  <c r="S499" i="13" s="1"/>
  <c r="C500" i="4"/>
  <c r="B500" i="4"/>
  <c r="A500" i="4"/>
  <c r="D499" i="4"/>
  <c r="O498" i="13" s="1"/>
  <c r="S498" i="13" s="1"/>
  <c r="C499" i="4"/>
  <c r="B499" i="4"/>
  <c r="A499" i="4"/>
  <c r="D498" i="4"/>
  <c r="O497" i="13" s="1"/>
  <c r="S497" i="13" s="1"/>
  <c r="C498" i="4"/>
  <c r="B498" i="4"/>
  <c r="A498" i="4"/>
  <c r="D497" i="4"/>
  <c r="O496" i="13" s="1"/>
  <c r="S496" i="13" s="1"/>
  <c r="C497" i="4"/>
  <c r="B497" i="4"/>
  <c r="A497" i="4"/>
  <c r="D496" i="4"/>
  <c r="O495" i="13" s="1"/>
  <c r="S495" i="13" s="1"/>
  <c r="C496" i="4"/>
  <c r="B496" i="4"/>
  <c r="A496" i="4"/>
  <c r="D495" i="4"/>
  <c r="O494" i="13" s="1"/>
  <c r="S494" i="13" s="1"/>
  <c r="C495" i="4"/>
  <c r="B495" i="4"/>
  <c r="A495" i="4"/>
  <c r="D494" i="4"/>
  <c r="O493" i="13" s="1"/>
  <c r="S493" i="13" s="1"/>
  <c r="C494" i="4"/>
  <c r="B494" i="4"/>
  <c r="A494" i="4"/>
  <c r="D493" i="4"/>
  <c r="O492" i="13" s="1"/>
  <c r="S492" i="13" s="1"/>
  <c r="C493" i="4"/>
  <c r="B493" i="4"/>
  <c r="A493" i="4"/>
  <c r="D492" i="4"/>
  <c r="O491" i="13" s="1"/>
  <c r="S491" i="13" s="1"/>
  <c r="C492" i="4"/>
  <c r="B492" i="4"/>
  <c r="A492" i="4"/>
  <c r="D491" i="4"/>
  <c r="O490" i="13" s="1"/>
  <c r="S490" i="13" s="1"/>
  <c r="C491" i="4"/>
  <c r="B491" i="4"/>
  <c r="A491" i="4"/>
  <c r="D490" i="4"/>
  <c r="O489" i="13" s="1"/>
  <c r="S489" i="13" s="1"/>
  <c r="C490" i="4"/>
  <c r="B490" i="4"/>
  <c r="A490" i="4"/>
  <c r="D489" i="4"/>
  <c r="O488" i="13" s="1"/>
  <c r="S488" i="13" s="1"/>
  <c r="C489" i="4"/>
  <c r="B489" i="4"/>
  <c r="A489" i="4"/>
  <c r="D488" i="4"/>
  <c r="O487" i="13" s="1"/>
  <c r="S487" i="13" s="1"/>
  <c r="C488" i="4"/>
  <c r="B488" i="4"/>
  <c r="A488" i="4"/>
  <c r="D487" i="4"/>
  <c r="O486" i="13" s="1"/>
  <c r="S486" i="13" s="1"/>
  <c r="C487" i="4"/>
  <c r="B487" i="4"/>
  <c r="A487" i="4"/>
  <c r="D486" i="4"/>
  <c r="O485" i="13" s="1"/>
  <c r="S485" i="13" s="1"/>
  <c r="C486" i="4"/>
  <c r="B486" i="4"/>
  <c r="A486" i="4"/>
  <c r="D485" i="4"/>
  <c r="O484" i="13" s="1"/>
  <c r="S484" i="13" s="1"/>
  <c r="C485" i="4"/>
  <c r="B485" i="4"/>
  <c r="A485" i="4"/>
  <c r="D484" i="4"/>
  <c r="O483" i="13" s="1"/>
  <c r="S483" i="13" s="1"/>
  <c r="C484" i="4"/>
  <c r="B484" i="4"/>
  <c r="A484" i="4"/>
  <c r="D483" i="4"/>
  <c r="O482" i="13" s="1"/>
  <c r="S482" i="13" s="1"/>
  <c r="C483" i="4"/>
  <c r="B483" i="4"/>
  <c r="A483" i="4"/>
  <c r="D482" i="4"/>
  <c r="O481" i="13" s="1"/>
  <c r="S481" i="13" s="1"/>
  <c r="C482" i="4"/>
  <c r="B482" i="4"/>
  <c r="A482" i="4"/>
  <c r="D481" i="4"/>
  <c r="O480" i="13" s="1"/>
  <c r="S480" i="13" s="1"/>
  <c r="C481" i="4"/>
  <c r="B481" i="4"/>
  <c r="A481" i="4"/>
  <c r="D480" i="4"/>
  <c r="O479" i="13" s="1"/>
  <c r="S479" i="13" s="1"/>
  <c r="C480" i="4"/>
  <c r="B480" i="4"/>
  <c r="A480" i="4"/>
  <c r="D479" i="4"/>
  <c r="O478" i="13" s="1"/>
  <c r="S478" i="13" s="1"/>
  <c r="C479" i="4"/>
  <c r="B479" i="4"/>
  <c r="A479" i="4"/>
  <c r="D478" i="4"/>
  <c r="O477" i="13" s="1"/>
  <c r="S477" i="13" s="1"/>
  <c r="C478" i="4"/>
  <c r="B478" i="4"/>
  <c r="A478" i="4"/>
  <c r="D477" i="4"/>
  <c r="O476" i="13" s="1"/>
  <c r="S476" i="13" s="1"/>
  <c r="C477" i="4"/>
  <c r="B477" i="4"/>
  <c r="A477" i="4"/>
  <c r="D476" i="4"/>
  <c r="O475" i="13" s="1"/>
  <c r="S475" i="13" s="1"/>
  <c r="C476" i="4"/>
  <c r="B476" i="4"/>
  <c r="A476" i="4"/>
  <c r="D475" i="4"/>
  <c r="O474" i="13" s="1"/>
  <c r="S474" i="13" s="1"/>
  <c r="C475" i="4"/>
  <c r="B475" i="4"/>
  <c r="A475" i="4"/>
  <c r="D474" i="4"/>
  <c r="O473" i="13" s="1"/>
  <c r="S473" i="13" s="1"/>
  <c r="C474" i="4"/>
  <c r="B474" i="4"/>
  <c r="A474" i="4"/>
  <c r="D473" i="4"/>
  <c r="O472" i="13" s="1"/>
  <c r="S472" i="13" s="1"/>
  <c r="C473" i="4"/>
  <c r="B473" i="4"/>
  <c r="A473" i="4"/>
  <c r="D472" i="4"/>
  <c r="O471" i="13" s="1"/>
  <c r="S471" i="13" s="1"/>
  <c r="C472" i="4"/>
  <c r="B472" i="4"/>
  <c r="A472" i="4"/>
  <c r="D471" i="4"/>
  <c r="O470" i="13" s="1"/>
  <c r="S470" i="13" s="1"/>
  <c r="C471" i="4"/>
  <c r="B471" i="4"/>
  <c r="A471" i="4"/>
  <c r="D470" i="4"/>
  <c r="O469" i="13" s="1"/>
  <c r="S469" i="13" s="1"/>
  <c r="C470" i="4"/>
  <c r="B470" i="4"/>
  <c r="A470" i="4"/>
  <c r="D469" i="4"/>
  <c r="O468" i="13" s="1"/>
  <c r="S468" i="13" s="1"/>
  <c r="C469" i="4"/>
  <c r="B469" i="4"/>
  <c r="A469" i="4"/>
  <c r="D468" i="4"/>
  <c r="O467" i="13" s="1"/>
  <c r="S467" i="13" s="1"/>
  <c r="C468" i="4"/>
  <c r="B468" i="4"/>
  <c r="A468" i="4"/>
  <c r="D467" i="4"/>
  <c r="O466" i="13" s="1"/>
  <c r="S466" i="13" s="1"/>
  <c r="C467" i="4"/>
  <c r="B467" i="4"/>
  <c r="A467" i="4"/>
  <c r="D466" i="4"/>
  <c r="O465" i="13" s="1"/>
  <c r="S465" i="13" s="1"/>
  <c r="C466" i="4"/>
  <c r="B466" i="4"/>
  <c r="A466" i="4"/>
  <c r="D465" i="4"/>
  <c r="O464" i="13" s="1"/>
  <c r="S464" i="13" s="1"/>
  <c r="C465" i="4"/>
  <c r="B465" i="4"/>
  <c r="A465" i="4"/>
  <c r="D464" i="4"/>
  <c r="O463" i="13" s="1"/>
  <c r="S463" i="13" s="1"/>
  <c r="C464" i="4"/>
  <c r="B464" i="4"/>
  <c r="A464" i="4"/>
  <c r="D463" i="4"/>
  <c r="O462" i="13" s="1"/>
  <c r="S462" i="13" s="1"/>
  <c r="C463" i="4"/>
  <c r="B463" i="4"/>
  <c r="A463" i="4"/>
  <c r="D462" i="4"/>
  <c r="O461" i="13" s="1"/>
  <c r="S461" i="13" s="1"/>
  <c r="C462" i="4"/>
  <c r="B462" i="4"/>
  <c r="A462" i="4"/>
  <c r="D461" i="4"/>
  <c r="O460" i="13" s="1"/>
  <c r="S460" i="13" s="1"/>
  <c r="C461" i="4"/>
  <c r="B461" i="4"/>
  <c r="A461" i="4"/>
  <c r="D460" i="4"/>
  <c r="O459" i="13" s="1"/>
  <c r="S459" i="13" s="1"/>
  <c r="C460" i="4"/>
  <c r="B460" i="4"/>
  <c r="A460" i="4"/>
  <c r="D459" i="4"/>
  <c r="O458" i="13" s="1"/>
  <c r="S458" i="13" s="1"/>
  <c r="C459" i="4"/>
  <c r="B459" i="4"/>
  <c r="A459" i="4"/>
  <c r="D458" i="4"/>
  <c r="O457" i="13" s="1"/>
  <c r="S457" i="13" s="1"/>
  <c r="C458" i="4"/>
  <c r="B458" i="4"/>
  <c r="A458" i="4"/>
  <c r="D457" i="4"/>
  <c r="O456" i="13" s="1"/>
  <c r="S456" i="13" s="1"/>
  <c r="C457" i="4"/>
  <c r="B457" i="4"/>
  <c r="A457" i="4"/>
  <c r="D456" i="4"/>
  <c r="O455" i="13" s="1"/>
  <c r="S455" i="13" s="1"/>
  <c r="C456" i="4"/>
  <c r="B456" i="4"/>
  <c r="A456" i="4"/>
  <c r="D455" i="4"/>
  <c r="O454" i="13" s="1"/>
  <c r="S454" i="13" s="1"/>
  <c r="C455" i="4"/>
  <c r="B455" i="4"/>
  <c r="A455" i="4"/>
  <c r="D454" i="4"/>
  <c r="O453" i="13" s="1"/>
  <c r="S453" i="13" s="1"/>
  <c r="C454" i="4"/>
  <c r="B454" i="4"/>
  <c r="A454" i="4"/>
  <c r="D453" i="4"/>
  <c r="O452" i="13" s="1"/>
  <c r="S452" i="13" s="1"/>
  <c r="C453" i="4"/>
  <c r="B453" i="4"/>
  <c r="A453" i="4"/>
  <c r="D452" i="4"/>
  <c r="O451" i="13" s="1"/>
  <c r="S451" i="13" s="1"/>
  <c r="C452" i="4"/>
  <c r="B452" i="4"/>
  <c r="A452" i="4"/>
  <c r="D451" i="4"/>
  <c r="O450" i="13" s="1"/>
  <c r="S450" i="13" s="1"/>
  <c r="C451" i="4"/>
  <c r="B451" i="4"/>
  <c r="A451" i="4"/>
  <c r="D450" i="4"/>
  <c r="O449" i="13" s="1"/>
  <c r="S449" i="13" s="1"/>
  <c r="C450" i="4"/>
  <c r="B450" i="4"/>
  <c r="A450" i="4"/>
  <c r="D449" i="4"/>
  <c r="O448" i="13" s="1"/>
  <c r="S448" i="13" s="1"/>
  <c r="C449" i="4"/>
  <c r="B449" i="4"/>
  <c r="A449" i="4"/>
  <c r="D448" i="4"/>
  <c r="O447" i="13" s="1"/>
  <c r="S447" i="13" s="1"/>
  <c r="C448" i="4"/>
  <c r="B448" i="4"/>
  <c r="A448" i="4"/>
  <c r="D447" i="4"/>
  <c r="O446" i="13" s="1"/>
  <c r="S446" i="13" s="1"/>
  <c r="C447" i="4"/>
  <c r="B447" i="4"/>
  <c r="A447" i="4"/>
  <c r="D446" i="4"/>
  <c r="O445" i="13" s="1"/>
  <c r="S445" i="13" s="1"/>
  <c r="C446" i="4"/>
  <c r="B446" i="4"/>
  <c r="A446" i="4"/>
  <c r="D445" i="4"/>
  <c r="O444" i="13" s="1"/>
  <c r="S444" i="13" s="1"/>
  <c r="C445" i="4"/>
  <c r="B445" i="4"/>
  <c r="A445" i="4"/>
  <c r="D444" i="4"/>
  <c r="O443" i="13" s="1"/>
  <c r="S443" i="13" s="1"/>
  <c r="C444" i="4"/>
  <c r="B444" i="4"/>
  <c r="A444" i="4"/>
  <c r="D443" i="4"/>
  <c r="O442" i="13" s="1"/>
  <c r="S442" i="13" s="1"/>
  <c r="C443" i="4"/>
  <c r="B443" i="4"/>
  <c r="A443" i="4"/>
  <c r="D442" i="4"/>
  <c r="O441" i="13" s="1"/>
  <c r="S441" i="13" s="1"/>
  <c r="C442" i="4"/>
  <c r="B442" i="4"/>
  <c r="A442" i="4"/>
  <c r="D441" i="4"/>
  <c r="O440" i="13" s="1"/>
  <c r="S440" i="13" s="1"/>
  <c r="C441" i="4"/>
  <c r="B441" i="4"/>
  <c r="A441" i="4"/>
  <c r="D440" i="4"/>
  <c r="O439" i="13" s="1"/>
  <c r="S439" i="13" s="1"/>
  <c r="C440" i="4"/>
  <c r="B440" i="4"/>
  <c r="A440" i="4"/>
  <c r="D439" i="4"/>
  <c r="O438" i="13" s="1"/>
  <c r="S438" i="13" s="1"/>
  <c r="C439" i="4"/>
  <c r="B439" i="4"/>
  <c r="A439" i="4"/>
  <c r="D438" i="4"/>
  <c r="O437" i="13" s="1"/>
  <c r="S437" i="13" s="1"/>
  <c r="C438" i="4"/>
  <c r="B438" i="4"/>
  <c r="A438" i="4"/>
  <c r="D437" i="4"/>
  <c r="O436" i="13" s="1"/>
  <c r="S436" i="13" s="1"/>
  <c r="C437" i="4"/>
  <c r="B437" i="4"/>
  <c r="A437" i="4"/>
  <c r="D436" i="4"/>
  <c r="O435" i="13" s="1"/>
  <c r="S435" i="13" s="1"/>
  <c r="C436" i="4"/>
  <c r="B436" i="4"/>
  <c r="A436" i="4"/>
  <c r="D435" i="4"/>
  <c r="O434" i="13" s="1"/>
  <c r="S434" i="13" s="1"/>
  <c r="C435" i="4"/>
  <c r="B435" i="4"/>
  <c r="A435" i="4"/>
  <c r="D434" i="4"/>
  <c r="O433" i="13" s="1"/>
  <c r="S433" i="13" s="1"/>
  <c r="C434" i="4"/>
  <c r="B434" i="4"/>
  <c r="A434" i="4"/>
  <c r="D433" i="4"/>
  <c r="O432" i="13" s="1"/>
  <c r="S432" i="13" s="1"/>
  <c r="C433" i="4"/>
  <c r="B433" i="4"/>
  <c r="A433" i="4"/>
  <c r="D432" i="4"/>
  <c r="O431" i="13" s="1"/>
  <c r="S431" i="13" s="1"/>
  <c r="C432" i="4"/>
  <c r="B432" i="4"/>
  <c r="A432" i="4"/>
  <c r="D431" i="4"/>
  <c r="O430" i="13" s="1"/>
  <c r="S430" i="13" s="1"/>
  <c r="C431" i="4"/>
  <c r="B431" i="4"/>
  <c r="A431" i="4"/>
  <c r="D430" i="4"/>
  <c r="O429" i="13" s="1"/>
  <c r="S429" i="13" s="1"/>
  <c r="C430" i="4"/>
  <c r="B430" i="4"/>
  <c r="A430" i="4"/>
  <c r="D429" i="4"/>
  <c r="O428" i="13" s="1"/>
  <c r="S428" i="13" s="1"/>
  <c r="C429" i="4"/>
  <c r="B429" i="4"/>
  <c r="A429" i="4"/>
  <c r="D428" i="4"/>
  <c r="O427" i="13" s="1"/>
  <c r="S427" i="13" s="1"/>
  <c r="C428" i="4"/>
  <c r="B428" i="4"/>
  <c r="A428" i="4"/>
  <c r="D427" i="4"/>
  <c r="O426" i="13" s="1"/>
  <c r="S426" i="13" s="1"/>
  <c r="C427" i="4"/>
  <c r="B427" i="4"/>
  <c r="A427" i="4"/>
  <c r="D426" i="4"/>
  <c r="O425" i="13" s="1"/>
  <c r="S425" i="13" s="1"/>
  <c r="C426" i="4"/>
  <c r="B426" i="4"/>
  <c r="A426" i="4"/>
  <c r="D425" i="4"/>
  <c r="O424" i="13" s="1"/>
  <c r="S424" i="13" s="1"/>
  <c r="C425" i="4"/>
  <c r="B425" i="4"/>
  <c r="A425" i="4"/>
  <c r="D424" i="4"/>
  <c r="O423" i="13" s="1"/>
  <c r="S423" i="13" s="1"/>
  <c r="C424" i="4"/>
  <c r="B424" i="4"/>
  <c r="A424" i="4"/>
  <c r="D423" i="4"/>
  <c r="O422" i="13" s="1"/>
  <c r="S422" i="13" s="1"/>
  <c r="C423" i="4"/>
  <c r="B423" i="4"/>
  <c r="A423" i="4"/>
  <c r="D422" i="4"/>
  <c r="O421" i="13" s="1"/>
  <c r="S421" i="13" s="1"/>
  <c r="C422" i="4"/>
  <c r="B422" i="4"/>
  <c r="A422" i="4"/>
  <c r="D421" i="4"/>
  <c r="O420" i="13" s="1"/>
  <c r="S420" i="13" s="1"/>
  <c r="C421" i="4"/>
  <c r="B421" i="4"/>
  <c r="A421" i="4"/>
  <c r="D420" i="4"/>
  <c r="O419" i="13" s="1"/>
  <c r="S419" i="13" s="1"/>
  <c r="C420" i="4"/>
  <c r="B420" i="4"/>
  <c r="A420" i="4"/>
  <c r="D419" i="4"/>
  <c r="O418" i="13" s="1"/>
  <c r="S418" i="13" s="1"/>
  <c r="C419" i="4"/>
  <c r="B419" i="4"/>
  <c r="A419" i="4"/>
  <c r="D418" i="4"/>
  <c r="O417" i="13" s="1"/>
  <c r="S417" i="13" s="1"/>
  <c r="C418" i="4"/>
  <c r="B418" i="4"/>
  <c r="A418" i="4"/>
  <c r="D417" i="4"/>
  <c r="O416" i="13" s="1"/>
  <c r="S416" i="13" s="1"/>
  <c r="C417" i="4"/>
  <c r="B417" i="4"/>
  <c r="A417" i="4"/>
  <c r="D416" i="4"/>
  <c r="O415" i="13" s="1"/>
  <c r="S415" i="13" s="1"/>
  <c r="C416" i="4"/>
  <c r="B416" i="4"/>
  <c r="A416" i="4"/>
  <c r="D415" i="4"/>
  <c r="O414" i="13" s="1"/>
  <c r="S414" i="13" s="1"/>
  <c r="C415" i="4"/>
  <c r="B415" i="4"/>
  <c r="A415" i="4"/>
  <c r="D414" i="4"/>
  <c r="O413" i="13" s="1"/>
  <c r="S413" i="13" s="1"/>
  <c r="C414" i="4"/>
  <c r="B414" i="4"/>
  <c r="A414" i="4"/>
  <c r="D413" i="4"/>
  <c r="O412" i="13" s="1"/>
  <c r="S412" i="13" s="1"/>
  <c r="C413" i="4"/>
  <c r="B413" i="4"/>
  <c r="A413" i="4"/>
  <c r="D412" i="4"/>
  <c r="O411" i="13" s="1"/>
  <c r="S411" i="13" s="1"/>
  <c r="C412" i="4"/>
  <c r="B412" i="4"/>
  <c r="A412" i="4"/>
  <c r="D411" i="4"/>
  <c r="O410" i="13" s="1"/>
  <c r="S410" i="13" s="1"/>
  <c r="C411" i="4"/>
  <c r="B411" i="4"/>
  <c r="A411" i="4"/>
  <c r="D410" i="4"/>
  <c r="O409" i="13" s="1"/>
  <c r="S409" i="13" s="1"/>
  <c r="C410" i="4"/>
  <c r="B410" i="4"/>
  <c r="A410" i="4"/>
  <c r="D409" i="4"/>
  <c r="O408" i="13" s="1"/>
  <c r="S408" i="13" s="1"/>
  <c r="C409" i="4"/>
  <c r="B409" i="4"/>
  <c r="A409" i="4"/>
  <c r="D408" i="4"/>
  <c r="O407" i="13" s="1"/>
  <c r="S407" i="13" s="1"/>
  <c r="C408" i="4"/>
  <c r="B408" i="4"/>
  <c r="A408" i="4"/>
  <c r="D407" i="4"/>
  <c r="O406" i="13" s="1"/>
  <c r="S406" i="13" s="1"/>
  <c r="C407" i="4"/>
  <c r="B407" i="4"/>
  <c r="A407" i="4"/>
  <c r="D406" i="4"/>
  <c r="O405" i="13" s="1"/>
  <c r="S405" i="13" s="1"/>
  <c r="C406" i="4"/>
  <c r="B406" i="4"/>
  <c r="A406" i="4"/>
  <c r="D405" i="4"/>
  <c r="O404" i="13" s="1"/>
  <c r="S404" i="13" s="1"/>
  <c r="C405" i="4"/>
  <c r="B405" i="4"/>
  <c r="A405" i="4"/>
  <c r="D404" i="4"/>
  <c r="O403" i="13" s="1"/>
  <c r="S403" i="13" s="1"/>
  <c r="C404" i="4"/>
  <c r="B404" i="4"/>
  <c r="A404" i="4"/>
  <c r="D403" i="4"/>
  <c r="O402" i="13" s="1"/>
  <c r="S402" i="13" s="1"/>
  <c r="C403" i="4"/>
  <c r="B403" i="4"/>
  <c r="A403" i="4"/>
  <c r="D402" i="4"/>
  <c r="O401" i="13" s="1"/>
  <c r="S401" i="13" s="1"/>
  <c r="C402" i="4"/>
  <c r="B402" i="4"/>
  <c r="A402" i="4"/>
  <c r="D401" i="4"/>
  <c r="O400" i="13" s="1"/>
  <c r="S400" i="13" s="1"/>
  <c r="C401" i="4"/>
  <c r="B401" i="4"/>
  <c r="A401" i="4"/>
  <c r="D400" i="4"/>
  <c r="O399" i="13" s="1"/>
  <c r="S399" i="13" s="1"/>
  <c r="C400" i="4"/>
  <c r="B400" i="4"/>
  <c r="A400" i="4"/>
  <c r="D399" i="4"/>
  <c r="O398" i="13" s="1"/>
  <c r="S398" i="13" s="1"/>
  <c r="C399" i="4"/>
  <c r="B399" i="4"/>
  <c r="A399" i="4"/>
  <c r="D398" i="4"/>
  <c r="O397" i="13" s="1"/>
  <c r="S397" i="13" s="1"/>
  <c r="C398" i="4"/>
  <c r="B398" i="4"/>
  <c r="A398" i="4"/>
  <c r="D397" i="4"/>
  <c r="O396" i="13" s="1"/>
  <c r="S396" i="13" s="1"/>
  <c r="C397" i="4"/>
  <c r="B397" i="4"/>
  <c r="A397" i="4"/>
  <c r="D396" i="4"/>
  <c r="O395" i="13" s="1"/>
  <c r="S395" i="13" s="1"/>
  <c r="C396" i="4"/>
  <c r="B396" i="4"/>
  <c r="A396" i="4"/>
  <c r="D395" i="4"/>
  <c r="O394" i="13" s="1"/>
  <c r="S394" i="13" s="1"/>
  <c r="C395" i="4"/>
  <c r="B395" i="4"/>
  <c r="A395" i="4"/>
  <c r="D394" i="4"/>
  <c r="O393" i="13" s="1"/>
  <c r="S393" i="13" s="1"/>
  <c r="C394" i="4"/>
  <c r="B394" i="4"/>
  <c r="A394" i="4"/>
  <c r="D393" i="4"/>
  <c r="O392" i="13" s="1"/>
  <c r="S392" i="13" s="1"/>
  <c r="C393" i="4"/>
  <c r="B393" i="4"/>
  <c r="A393" i="4"/>
  <c r="D392" i="4"/>
  <c r="O391" i="13" s="1"/>
  <c r="S391" i="13" s="1"/>
  <c r="C392" i="4"/>
  <c r="B392" i="4"/>
  <c r="A392" i="4"/>
  <c r="D391" i="4"/>
  <c r="O390" i="13" s="1"/>
  <c r="S390" i="13" s="1"/>
  <c r="C391" i="4"/>
  <c r="B391" i="4"/>
  <c r="A391" i="4"/>
  <c r="D390" i="4"/>
  <c r="O389" i="13" s="1"/>
  <c r="S389" i="13" s="1"/>
  <c r="C390" i="4"/>
  <c r="B390" i="4"/>
  <c r="A390" i="4"/>
  <c r="D389" i="4"/>
  <c r="O388" i="13" s="1"/>
  <c r="S388" i="13" s="1"/>
  <c r="C389" i="4"/>
  <c r="B389" i="4"/>
  <c r="A389" i="4"/>
  <c r="D388" i="4"/>
  <c r="O387" i="13" s="1"/>
  <c r="S387" i="13" s="1"/>
  <c r="C388" i="4"/>
  <c r="B388" i="4"/>
  <c r="A388" i="4"/>
  <c r="D387" i="4"/>
  <c r="O386" i="13" s="1"/>
  <c r="S386" i="13" s="1"/>
  <c r="C387" i="4"/>
  <c r="B387" i="4"/>
  <c r="A387" i="4"/>
  <c r="D386" i="4"/>
  <c r="O385" i="13" s="1"/>
  <c r="S385" i="13" s="1"/>
  <c r="C386" i="4"/>
  <c r="B386" i="4"/>
  <c r="A386" i="4"/>
  <c r="D385" i="4"/>
  <c r="O384" i="13" s="1"/>
  <c r="S384" i="13" s="1"/>
  <c r="C385" i="4"/>
  <c r="B385" i="4"/>
  <c r="A385" i="4"/>
  <c r="D384" i="4"/>
  <c r="O383" i="13" s="1"/>
  <c r="S383" i="13" s="1"/>
  <c r="C384" i="4"/>
  <c r="B384" i="4"/>
  <c r="A384" i="4"/>
  <c r="D383" i="4"/>
  <c r="O382" i="13" s="1"/>
  <c r="S382" i="13" s="1"/>
  <c r="C383" i="4"/>
  <c r="B383" i="4"/>
  <c r="A383" i="4"/>
  <c r="D382" i="4"/>
  <c r="O381" i="13" s="1"/>
  <c r="S381" i="13" s="1"/>
  <c r="C382" i="4"/>
  <c r="B382" i="4"/>
  <c r="A382" i="4"/>
  <c r="D381" i="4"/>
  <c r="O380" i="13" s="1"/>
  <c r="S380" i="13" s="1"/>
  <c r="C381" i="4"/>
  <c r="B381" i="4"/>
  <c r="A381" i="4"/>
  <c r="D380" i="4"/>
  <c r="O379" i="13" s="1"/>
  <c r="S379" i="13" s="1"/>
  <c r="C380" i="4"/>
  <c r="B380" i="4"/>
  <c r="A380" i="4"/>
  <c r="D379" i="4"/>
  <c r="O378" i="13" s="1"/>
  <c r="S378" i="13" s="1"/>
  <c r="C379" i="4"/>
  <c r="B379" i="4"/>
  <c r="A379" i="4"/>
  <c r="D378" i="4"/>
  <c r="O377" i="13" s="1"/>
  <c r="S377" i="13" s="1"/>
  <c r="C378" i="4"/>
  <c r="B378" i="4"/>
  <c r="A378" i="4"/>
  <c r="D377" i="4"/>
  <c r="O376" i="13" s="1"/>
  <c r="S376" i="13" s="1"/>
  <c r="C377" i="4"/>
  <c r="B377" i="4"/>
  <c r="A377" i="4"/>
  <c r="D376" i="4"/>
  <c r="O375" i="13" s="1"/>
  <c r="S375" i="13" s="1"/>
  <c r="C376" i="4"/>
  <c r="B376" i="4"/>
  <c r="A376" i="4"/>
  <c r="D375" i="4"/>
  <c r="O374" i="13" s="1"/>
  <c r="S374" i="13" s="1"/>
  <c r="C375" i="4"/>
  <c r="B375" i="4"/>
  <c r="A375" i="4"/>
  <c r="D374" i="4"/>
  <c r="O373" i="13" s="1"/>
  <c r="S373" i="13" s="1"/>
  <c r="C374" i="4"/>
  <c r="B374" i="4"/>
  <c r="A374" i="4"/>
  <c r="D373" i="4"/>
  <c r="O372" i="13" s="1"/>
  <c r="S372" i="13" s="1"/>
  <c r="C373" i="4"/>
  <c r="B373" i="4"/>
  <c r="A373" i="4"/>
  <c r="D372" i="4"/>
  <c r="O371" i="13" s="1"/>
  <c r="S371" i="13" s="1"/>
  <c r="C372" i="4"/>
  <c r="B372" i="4"/>
  <c r="A372" i="4"/>
  <c r="D371" i="4"/>
  <c r="O370" i="13" s="1"/>
  <c r="S370" i="13" s="1"/>
  <c r="C371" i="4"/>
  <c r="B371" i="4"/>
  <c r="A371" i="4"/>
  <c r="D370" i="4"/>
  <c r="O369" i="13" s="1"/>
  <c r="S369" i="13" s="1"/>
  <c r="C370" i="4"/>
  <c r="B370" i="4"/>
  <c r="A370" i="4"/>
  <c r="D369" i="4"/>
  <c r="O368" i="13" s="1"/>
  <c r="S368" i="13" s="1"/>
  <c r="C369" i="4"/>
  <c r="B369" i="4"/>
  <c r="A369" i="4"/>
  <c r="D368" i="4"/>
  <c r="O367" i="13" s="1"/>
  <c r="S367" i="13" s="1"/>
  <c r="C368" i="4"/>
  <c r="B368" i="4"/>
  <c r="A368" i="4"/>
  <c r="D367" i="4"/>
  <c r="O366" i="13" s="1"/>
  <c r="S366" i="13" s="1"/>
  <c r="C367" i="4"/>
  <c r="B367" i="4"/>
  <c r="A367" i="4"/>
  <c r="D366" i="4"/>
  <c r="O365" i="13" s="1"/>
  <c r="S365" i="13" s="1"/>
  <c r="C366" i="4"/>
  <c r="B366" i="4"/>
  <c r="A366" i="4"/>
  <c r="D365" i="4"/>
  <c r="O364" i="13" s="1"/>
  <c r="S364" i="13" s="1"/>
  <c r="C365" i="4"/>
  <c r="B365" i="4"/>
  <c r="A365" i="4"/>
  <c r="D364" i="4"/>
  <c r="O363" i="13" s="1"/>
  <c r="S363" i="13" s="1"/>
  <c r="C364" i="4"/>
  <c r="B364" i="4"/>
  <c r="A364" i="4"/>
  <c r="D363" i="4"/>
  <c r="O362" i="13" s="1"/>
  <c r="S362" i="13" s="1"/>
  <c r="C363" i="4"/>
  <c r="B363" i="4"/>
  <c r="A363" i="4"/>
  <c r="D362" i="4"/>
  <c r="O361" i="13" s="1"/>
  <c r="S361" i="13" s="1"/>
  <c r="C362" i="4"/>
  <c r="B362" i="4"/>
  <c r="A362" i="4"/>
  <c r="D361" i="4"/>
  <c r="O360" i="13" s="1"/>
  <c r="S360" i="13" s="1"/>
  <c r="C361" i="4"/>
  <c r="B361" i="4"/>
  <c r="A361" i="4"/>
  <c r="D360" i="4"/>
  <c r="O359" i="13" s="1"/>
  <c r="S359" i="13" s="1"/>
  <c r="C360" i="4"/>
  <c r="B360" i="4"/>
  <c r="A360" i="4"/>
  <c r="D359" i="4"/>
  <c r="O358" i="13" s="1"/>
  <c r="S358" i="13" s="1"/>
  <c r="C359" i="4"/>
  <c r="B359" i="4"/>
  <c r="A359" i="4"/>
  <c r="D358" i="4"/>
  <c r="O357" i="13" s="1"/>
  <c r="S357" i="13" s="1"/>
  <c r="C358" i="4"/>
  <c r="B358" i="4"/>
  <c r="A358" i="4"/>
  <c r="D357" i="4"/>
  <c r="O356" i="13" s="1"/>
  <c r="S356" i="13" s="1"/>
  <c r="C357" i="4"/>
  <c r="B357" i="4"/>
  <c r="A357" i="4"/>
  <c r="D356" i="4"/>
  <c r="O355" i="13" s="1"/>
  <c r="S355" i="13" s="1"/>
  <c r="C356" i="4"/>
  <c r="B356" i="4"/>
  <c r="A356" i="4"/>
  <c r="D355" i="4"/>
  <c r="O354" i="13" s="1"/>
  <c r="S354" i="13" s="1"/>
  <c r="C355" i="4"/>
  <c r="B355" i="4"/>
  <c r="A355" i="4"/>
  <c r="D354" i="4"/>
  <c r="O353" i="13" s="1"/>
  <c r="S353" i="13" s="1"/>
  <c r="C354" i="4"/>
  <c r="B354" i="4"/>
  <c r="A354" i="4"/>
  <c r="D353" i="4"/>
  <c r="O352" i="13" s="1"/>
  <c r="S352" i="13" s="1"/>
  <c r="C353" i="4"/>
  <c r="B353" i="4"/>
  <c r="A353" i="4"/>
  <c r="D352" i="4"/>
  <c r="O351" i="13" s="1"/>
  <c r="S351" i="13" s="1"/>
  <c r="C352" i="4"/>
  <c r="B352" i="4"/>
  <c r="A352" i="4"/>
  <c r="D351" i="4"/>
  <c r="O350" i="13" s="1"/>
  <c r="S350" i="13" s="1"/>
  <c r="C351" i="4"/>
  <c r="B351" i="4"/>
  <c r="A351" i="4"/>
  <c r="D350" i="4"/>
  <c r="O349" i="13" s="1"/>
  <c r="S349" i="13" s="1"/>
  <c r="C350" i="4"/>
  <c r="B350" i="4"/>
  <c r="A350" i="4"/>
  <c r="D349" i="4"/>
  <c r="O348" i="13" s="1"/>
  <c r="S348" i="13" s="1"/>
  <c r="C349" i="4"/>
  <c r="B349" i="4"/>
  <c r="A349" i="4"/>
  <c r="D348" i="4"/>
  <c r="O347" i="13" s="1"/>
  <c r="S347" i="13" s="1"/>
  <c r="C348" i="4"/>
  <c r="B348" i="4"/>
  <c r="A348" i="4"/>
  <c r="D347" i="4"/>
  <c r="O346" i="13" s="1"/>
  <c r="S346" i="13" s="1"/>
  <c r="C347" i="4"/>
  <c r="B347" i="4"/>
  <c r="A347" i="4"/>
  <c r="D346" i="4"/>
  <c r="O345" i="13" s="1"/>
  <c r="S345" i="13" s="1"/>
  <c r="C346" i="4"/>
  <c r="B346" i="4"/>
  <c r="A346" i="4"/>
  <c r="D345" i="4"/>
  <c r="O344" i="13" s="1"/>
  <c r="S344" i="13" s="1"/>
  <c r="C345" i="4"/>
  <c r="B345" i="4"/>
  <c r="A345" i="4"/>
  <c r="D344" i="4"/>
  <c r="O343" i="13" s="1"/>
  <c r="S343" i="13" s="1"/>
  <c r="C344" i="4"/>
  <c r="B344" i="4"/>
  <c r="A344" i="4"/>
  <c r="D343" i="4"/>
  <c r="O342" i="13" s="1"/>
  <c r="S342" i="13" s="1"/>
  <c r="C343" i="4"/>
  <c r="B343" i="4"/>
  <c r="A343" i="4"/>
  <c r="D342" i="4"/>
  <c r="O341" i="13" s="1"/>
  <c r="S341" i="13" s="1"/>
  <c r="C342" i="4"/>
  <c r="B342" i="4"/>
  <c r="A342" i="4"/>
  <c r="D341" i="4"/>
  <c r="O340" i="13" s="1"/>
  <c r="S340" i="13" s="1"/>
  <c r="C341" i="4"/>
  <c r="B341" i="4"/>
  <c r="A341" i="4"/>
  <c r="D340" i="4"/>
  <c r="O339" i="13" s="1"/>
  <c r="S339" i="13" s="1"/>
  <c r="C340" i="4"/>
  <c r="B340" i="4"/>
  <c r="A340" i="4"/>
  <c r="D339" i="4"/>
  <c r="O338" i="13" s="1"/>
  <c r="S338" i="13" s="1"/>
  <c r="C339" i="4"/>
  <c r="B339" i="4"/>
  <c r="A339" i="4"/>
  <c r="D338" i="4"/>
  <c r="O337" i="13" s="1"/>
  <c r="S337" i="13" s="1"/>
  <c r="C338" i="4"/>
  <c r="B338" i="4"/>
  <c r="A338" i="4"/>
  <c r="D337" i="4"/>
  <c r="O336" i="13" s="1"/>
  <c r="S336" i="13" s="1"/>
  <c r="C337" i="4"/>
  <c r="B337" i="4"/>
  <c r="A337" i="4"/>
  <c r="D336" i="4"/>
  <c r="O335" i="13" s="1"/>
  <c r="S335" i="13" s="1"/>
  <c r="C336" i="4"/>
  <c r="B336" i="4"/>
  <c r="A336" i="4"/>
  <c r="D335" i="4"/>
  <c r="O334" i="13" s="1"/>
  <c r="S334" i="13" s="1"/>
  <c r="C335" i="4"/>
  <c r="B335" i="4"/>
  <c r="A335" i="4"/>
  <c r="D334" i="4"/>
  <c r="O333" i="13" s="1"/>
  <c r="S333" i="13" s="1"/>
  <c r="C334" i="4"/>
  <c r="B334" i="4"/>
  <c r="A334" i="4"/>
  <c r="D333" i="4"/>
  <c r="O332" i="13" s="1"/>
  <c r="S332" i="13" s="1"/>
  <c r="C333" i="4"/>
  <c r="B333" i="4"/>
  <c r="A333" i="4"/>
  <c r="D332" i="4"/>
  <c r="O331" i="13" s="1"/>
  <c r="S331" i="13" s="1"/>
  <c r="C332" i="4"/>
  <c r="B332" i="4"/>
  <c r="A332" i="4"/>
  <c r="D331" i="4"/>
  <c r="O330" i="13" s="1"/>
  <c r="S330" i="13" s="1"/>
  <c r="C331" i="4"/>
  <c r="B331" i="4"/>
  <c r="A331" i="4"/>
  <c r="D330" i="4"/>
  <c r="O329" i="13" s="1"/>
  <c r="S329" i="13" s="1"/>
  <c r="C330" i="4"/>
  <c r="B330" i="4"/>
  <c r="A330" i="4"/>
  <c r="D329" i="4"/>
  <c r="O328" i="13" s="1"/>
  <c r="S328" i="13" s="1"/>
  <c r="C329" i="4"/>
  <c r="B329" i="4"/>
  <c r="A329" i="4"/>
  <c r="D328" i="4"/>
  <c r="O327" i="13" s="1"/>
  <c r="S327" i="13" s="1"/>
  <c r="C328" i="4"/>
  <c r="B328" i="4"/>
  <c r="A328" i="4"/>
  <c r="D327" i="4"/>
  <c r="O326" i="13" s="1"/>
  <c r="S326" i="13" s="1"/>
  <c r="C327" i="4"/>
  <c r="B327" i="4"/>
  <c r="A327" i="4"/>
  <c r="D326" i="4"/>
  <c r="O325" i="13" s="1"/>
  <c r="S325" i="13" s="1"/>
  <c r="C326" i="4"/>
  <c r="B326" i="4"/>
  <c r="A326" i="4"/>
  <c r="D325" i="4"/>
  <c r="O324" i="13" s="1"/>
  <c r="S324" i="13" s="1"/>
  <c r="C325" i="4"/>
  <c r="B325" i="4"/>
  <c r="A325" i="4"/>
  <c r="D324" i="4"/>
  <c r="O323" i="13" s="1"/>
  <c r="S323" i="13" s="1"/>
  <c r="C324" i="4"/>
  <c r="B324" i="4"/>
  <c r="A324" i="4"/>
  <c r="D323" i="4"/>
  <c r="O322" i="13" s="1"/>
  <c r="S322" i="13" s="1"/>
  <c r="C323" i="4"/>
  <c r="B323" i="4"/>
  <c r="A323" i="4"/>
  <c r="D322" i="4"/>
  <c r="O321" i="13" s="1"/>
  <c r="S321" i="13" s="1"/>
  <c r="C322" i="4"/>
  <c r="B322" i="4"/>
  <c r="A322" i="4"/>
  <c r="D321" i="4"/>
  <c r="O320" i="13" s="1"/>
  <c r="S320" i="13" s="1"/>
  <c r="C321" i="4"/>
  <c r="B321" i="4"/>
  <c r="A321" i="4"/>
  <c r="D320" i="4"/>
  <c r="O319" i="13" s="1"/>
  <c r="S319" i="13" s="1"/>
  <c r="C320" i="4"/>
  <c r="B320" i="4"/>
  <c r="A320" i="4"/>
  <c r="D319" i="4"/>
  <c r="O318" i="13" s="1"/>
  <c r="S318" i="13" s="1"/>
  <c r="C319" i="4"/>
  <c r="B319" i="4"/>
  <c r="A319" i="4"/>
  <c r="D318" i="4"/>
  <c r="O317" i="13" s="1"/>
  <c r="S317" i="13" s="1"/>
  <c r="C318" i="4"/>
  <c r="B318" i="4"/>
  <c r="A318" i="4"/>
  <c r="D317" i="4"/>
  <c r="O316" i="13" s="1"/>
  <c r="S316" i="13" s="1"/>
  <c r="C317" i="4"/>
  <c r="B317" i="4"/>
  <c r="A317" i="4"/>
  <c r="D316" i="4"/>
  <c r="O315" i="13" s="1"/>
  <c r="S315" i="13" s="1"/>
  <c r="C316" i="4"/>
  <c r="B316" i="4"/>
  <c r="A316" i="4"/>
  <c r="D315" i="4"/>
  <c r="O314" i="13" s="1"/>
  <c r="S314" i="13" s="1"/>
  <c r="C315" i="4"/>
  <c r="B315" i="4"/>
  <c r="A315" i="4"/>
  <c r="D314" i="4"/>
  <c r="O313" i="13" s="1"/>
  <c r="S313" i="13" s="1"/>
  <c r="C314" i="4"/>
  <c r="B314" i="4"/>
  <c r="A314" i="4"/>
  <c r="D313" i="4"/>
  <c r="O312" i="13" s="1"/>
  <c r="S312" i="13" s="1"/>
  <c r="C313" i="4"/>
  <c r="B313" i="4"/>
  <c r="A313" i="4"/>
  <c r="D312" i="4"/>
  <c r="O311" i="13" s="1"/>
  <c r="S311" i="13" s="1"/>
  <c r="C312" i="4"/>
  <c r="B312" i="4"/>
  <c r="A312" i="4"/>
  <c r="D311" i="4"/>
  <c r="O310" i="13" s="1"/>
  <c r="S310" i="13" s="1"/>
  <c r="C311" i="4"/>
  <c r="B311" i="4"/>
  <c r="A311" i="4"/>
  <c r="D310" i="4"/>
  <c r="O309" i="13" s="1"/>
  <c r="S309" i="13" s="1"/>
  <c r="C310" i="4"/>
  <c r="B310" i="4"/>
  <c r="A310" i="4"/>
  <c r="D309" i="4"/>
  <c r="O308" i="13" s="1"/>
  <c r="S308" i="13" s="1"/>
  <c r="C309" i="4"/>
  <c r="B309" i="4"/>
  <c r="A309" i="4"/>
  <c r="D308" i="4"/>
  <c r="O307" i="13" s="1"/>
  <c r="S307" i="13" s="1"/>
  <c r="C308" i="4"/>
  <c r="B308" i="4"/>
  <c r="A308" i="4"/>
  <c r="D307" i="4"/>
  <c r="O306" i="13" s="1"/>
  <c r="S306" i="13" s="1"/>
  <c r="C307" i="4"/>
  <c r="B307" i="4"/>
  <c r="A307" i="4"/>
  <c r="D306" i="4"/>
  <c r="O305" i="13" s="1"/>
  <c r="S305" i="13" s="1"/>
  <c r="C306" i="4"/>
  <c r="B306" i="4"/>
  <c r="A306" i="4"/>
  <c r="D305" i="4"/>
  <c r="O304" i="13" s="1"/>
  <c r="S304" i="13" s="1"/>
  <c r="C305" i="4"/>
  <c r="B305" i="4"/>
  <c r="A305" i="4"/>
  <c r="D304" i="4"/>
  <c r="O303" i="13" s="1"/>
  <c r="S303" i="13" s="1"/>
  <c r="C304" i="4"/>
  <c r="B304" i="4"/>
  <c r="A304" i="4"/>
  <c r="D303" i="4"/>
  <c r="O302" i="13" s="1"/>
  <c r="S302" i="13" s="1"/>
  <c r="C303" i="4"/>
  <c r="B303" i="4"/>
  <c r="A303" i="4"/>
  <c r="D302" i="4"/>
  <c r="O301" i="13" s="1"/>
  <c r="S301" i="13" s="1"/>
  <c r="C302" i="4"/>
  <c r="B302" i="4"/>
  <c r="A302" i="4"/>
  <c r="D301" i="4"/>
  <c r="O300" i="13" s="1"/>
  <c r="S300" i="13" s="1"/>
  <c r="C301" i="4"/>
  <c r="B301" i="4"/>
  <c r="A301" i="4"/>
  <c r="D300" i="4"/>
  <c r="O299" i="13" s="1"/>
  <c r="S299" i="13" s="1"/>
  <c r="C300" i="4"/>
  <c r="B300" i="4"/>
  <c r="A300" i="4"/>
  <c r="D299" i="4"/>
  <c r="O298" i="13" s="1"/>
  <c r="S298" i="13" s="1"/>
  <c r="C299" i="4"/>
  <c r="B299" i="4"/>
  <c r="A299" i="4"/>
  <c r="D298" i="4"/>
  <c r="O297" i="13" s="1"/>
  <c r="S297" i="13" s="1"/>
  <c r="C298" i="4"/>
  <c r="B298" i="4"/>
  <c r="A298" i="4"/>
  <c r="D297" i="4"/>
  <c r="O296" i="13" s="1"/>
  <c r="S296" i="13" s="1"/>
  <c r="C297" i="4"/>
  <c r="B297" i="4"/>
  <c r="A297" i="4"/>
  <c r="D296" i="4"/>
  <c r="O295" i="13" s="1"/>
  <c r="S295" i="13" s="1"/>
  <c r="C296" i="4"/>
  <c r="B296" i="4"/>
  <c r="A296" i="4"/>
  <c r="D295" i="4"/>
  <c r="O294" i="13" s="1"/>
  <c r="S294" i="13" s="1"/>
  <c r="C295" i="4"/>
  <c r="B295" i="4"/>
  <c r="A295" i="4"/>
  <c r="D294" i="4"/>
  <c r="O293" i="13" s="1"/>
  <c r="S293" i="13" s="1"/>
  <c r="C294" i="4"/>
  <c r="B294" i="4"/>
  <c r="A294" i="4"/>
  <c r="D293" i="4"/>
  <c r="O292" i="13" s="1"/>
  <c r="S292" i="13" s="1"/>
  <c r="C293" i="4"/>
  <c r="B293" i="4"/>
  <c r="A293" i="4"/>
  <c r="D292" i="4"/>
  <c r="O291" i="13" s="1"/>
  <c r="S291" i="13" s="1"/>
  <c r="C292" i="4"/>
  <c r="B292" i="4"/>
  <c r="A292" i="4"/>
  <c r="D291" i="4"/>
  <c r="O290" i="13" s="1"/>
  <c r="S290" i="13" s="1"/>
  <c r="C291" i="4"/>
  <c r="B291" i="4"/>
  <c r="A291" i="4"/>
  <c r="D290" i="4"/>
  <c r="O289" i="13" s="1"/>
  <c r="S289" i="13" s="1"/>
  <c r="C290" i="4"/>
  <c r="B290" i="4"/>
  <c r="A290" i="4"/>
  <c r="D289" i="4"/>
  <c r="O288" i="13" s="1"/>
  <c r="S288" i="13" s="1"/>
  <c r="C289" i="4"/>
  <c r="B289" i="4"/>
  <c r="A289" i="4"/>
  <c r="D288" i="4"/>
  <c r="O287" i="13" s="1"/>
  <c r="S287" i="13" s="1"/>
  <c r="C288" i="4"/>
  <c r="B288" i="4"/>
  <c r="A288" i="4"/>
  <c r="D287" i="4"/>
  <c r="O286" i="13" s="1"/>
  <c r="S286" i="13" s="1"/>
  <c r="C287" i="4"/>
  <c r="B287" i="4"/>
  <c r="A287" i="4"/>
  <c r="D286" i="4"/>
  <c r="O285" i="13" s="1"/>
  <c r="S285" i="13" s="1"/>
  <c r="C286" i="4"/>
  <c r="B286" i="4"/>
  <c r="A286" i="4"/>
  <c r="D285" i="4"/>
  <c r="O284" i="13" s="1"/>
  <c r="S284" i="13" s="1"/>
  <c r="C285" i="4"/>
  <c r="B285" i="4"/>
  <c r="A285" i="4"/>
  <c r="D284" i="4"/>
  <c r="O283" i="13" s="1"/>
  <c r="S283" i="13" s="1"/>
  <c r="C284" i="4"/>
  <c r="B284" i="4"/>
  <c r="A284" i="4"/>
  <c r="D283" i="4"/>
  <c r="O282" i="13" s="1"/>
  <c r="S282" i="13" s="1"/>
  <c r="C283" i="4"/>
  <c r="B283" i="4"/>
  <c r="A283" i="4"/>
  <c r="D282" i="4"/>
  <c r="O281" i="13" s="1"/>
  <c r="S281" i="13" s="1"/>
  <c r="C282" i="4"/>
  <c r="B282" i="4"/>
  <c r="A282" i="4"/>
  <c r="D281" i="4"/>
  <c r="O280" i="13" s="1"/>
  <c r="S280" i="13" s="1"/>
  <c r="C281" i="4"/>
  <c r="B281" i="4"/>
  <c r="A281" i="4"/>
  <c r="D280" i="4"/>
  <c r="O279" i="13" s="1"/>
  <c r="S279" i="13" s="1"/>
  <c r="C280" i="4"/>
  <c r="B280" i="4"/>
  <c r="A280" i="4"/>
  <c r="D279" i="4"/>
  <c r="O278" i="13" s="1"/>
  <c r="S278" i="13" s="1"/>
  <c r="C279" i="4"/>
  <c r="B279" i="4"/>
  <c r="A279" i="4"/>
  <c r="D278" i="4"/>
  <c r="O277" i="13" s="1"/>
  <c r="S277" i="13" s="1"/>
  <c r="C278" i="4"/>
  <c r="B278" i="4"/>
  <c r="A278" i="4"/>
  <c r="D277" i="4"/>
  <c r="O276" i="13" s="1"/>
  <c r="S276" i="13" s="1"/>
  <c r="C277" i="4"/>
  <c r="B277" i="4"/>
  <c r="A277" i="4"/>
  <c r="D276" i="4"/>
  <c r="O275" i="13" s="1"/>
  <c r="S275" i="13" s="1"/>
  <c r="C276" i="4"/>
  <c r="B276" i="4"/>
  <c r="A276" i="4"/>
  <c r="D275" i="4"/>
  <c r="O274" i="13" s="1"/>
  <c r="S274" i="13" s="1"/>
  <c r="C275" i="4"/>
  <c r="B275" i="4"/>
  <c r="A275" i="4"/>
  <c r="D274" i="4"/>
  <c r="O273" i="13" s="1"/>
  <c r="S273" i="13" s="1"/>
  <c r="C274" i="4"/>
  <c r="B274" i="4"/>
  <c r="A274" i="4"/>
  <c r="D273" i="4"/>
  <c r="O272" i="13" s="1"/>
  <c r="S272" i="13" s="1"/>
  <c r="C273" i="4"/>
  <c r="B273" i="4"/>
  <c r="A273" i="4"/>
  <c r="D272" i="4"/>
  <c r="O271" i="13" s="1"/>
  <c r="S271" i="13" s="1"/>
  <c r="C272" i="4"/>
  <c r="B272" i="4"/>
  <c r="A272" i="4"/>
  <c r="D271" i="4"/>
  <c r="O270" i="13" s="1"/>
  <c r="S270" i="13" s="1"/>
  <c r="C271" i="4"/>
  <c r="B271" i="4"/>
  <c r="A271" i="4"/>
  <c r="D270" i="4"/>
  <c r="O269" i="13" s="1"/>
  <c r="S269" i="13" s="1"/>
  <c r="C270" i="4"/>
  <c r="B270" i="4"/>
  <c r="A270" i="4"/>
  <c r="D269" i="4"/>
  <c r="O268" i="13" s="1"/>
  <c r="S268" i="13" s="1"/>
  <c r="C269" i="4"/>
  <c r="B269" i="4"/>
  <c r="A269" i="4"/>
  <c r="D268" i="4"/>
  <c r="O267" i="13" s="1"/>
  <c r="S267" i="13" s="1"/>
  <c r="C268" i="4"/>
  <c r="B268" i="4"/>
  <c r="A268" i="4"/>
  <c r="D267" i="4"/>
  <c r="O266" i="13" s="1"/>
  <c r="S266" i="13" s="1"/>
  <c r="C267" i="4"/>
  <c r="B267" i="4"/>
  <c r="A267" i="4"/>
  <c r="D266" i="4"/>
  <c r="O265" i="13" s="1"/>
  <c r="S265" i="13" s="1"/>
  <c r="C266" i="4"/>
  <c r="B266" i="4"/>
  <c r="A266" i="4"/>
  <c r="D265" i="4"/>
  <c r="O264" i="13" s="1"/>
  <c r="S264" i="13" s="1"/>
  <c r="C265" i="4"/>
  <c r="B265" i="4"/>
  <c r="A265" i="4"/>
  <c r="D264" i="4"/>
  <c r="O263" i="13" s="1"/>
  <c r="S263" i="13" s="1"/>
  <c r="C264" i="4"/>
  <c r="B264" i="4"/>
  <c r="A264" i="4"/>
  <c r="D263" i="4"/>
  <c r="O262" i="13" s="1"/>
  <c r="S262" i="13" s="1"/>
  <c r="C263" i="4"/>
  <c r="B263" i="4"/>
  <c r="A263" i="4"/>
  <c r="D262" i="4"/>
  <c r="O261" i="13" s="1"/>
  <c r="S261" i="13" s="1"/>
  <c r="C262" i="4"/>
  <c r="B262" i="4"/>
  <c r="A262" i="4"/>
  <c r="D261" i="4"/>
  <c r="O260" i="13" s="1"/>
  <c r="S260" i="13" s="1"/>
  <c r="C261" i="4"/>
  <c r="B261" i="4"/>
  <c r="A261" i="4"/>
  <c r="D260" i="4"/>
  <c r="O259" i="13" s="1"/>
  <c r="S259" i="13" s="1"/>
  <c r="C260" i="4"/>
  <c r="B260" i="4"/>
  <c r="A260" i="4"/>
  <c r="D259" i="4"/>
  <c r="O258" i="13" s="1"/>
  <c r="S258" i="13" s="1"/>
  <c r="C259" i="4"/>
  <c r="B259" i="4"/>
  <c r="A259" i="4"/>
  <c r="D258" i="4"/>
  <c r="O257" i="13" s="1"/>
  <c r="S257" i="13" s="1"/>
  <c r="C258" i="4"/>
  <c r="B258" i="4"/>
  <c r="A258" i="4"/>
  <c r="D257" i="4"/>
  <c r="O256" i="13" s="1"/>
  <c r="S256" i="13" s="1"/>
  <c r="C257" i="4"/>
  <c r="B257" i="4"/>
  <c r="A257" i="4"/>
  <c r="D256" i="4"/>
  <c r="O255" i="13" s="1"/>
  <c r="S255" i="13" s="1"/>
  <c r="C256" i="4"/>
  <c r="B256" i="4"/>
  <c r="A256" i="4"/>
  <c r="D255" i="4"/>
  <c r="O254" i="13" s="1"/>
  <c r="S254" i="13" s="1"/>
  <c r="C255" i="4"/>
  <c r="B255" i="4"/>
  <c r="A255" i="4"/>
  <c r="D254" i="4"/>
  <c r="O253" i="13" s="1"/>
  <c r="S253" i="13" s="1"/>
  <c r="C254" i="4"/>
  <c r="B254" i="4"/>
  <c r="A254" i="4"/>
  <c r="D253" i="4"/>
  <c r="O252" i="13" s="1"/>
  <c r="S252" i="13" s="1"/>
  <c r="C253" i="4"/>
  <c r="B253" i="4"/>
  <c r="A253" i="4"/>
  <c r="D252" i="4"/>
  <c r="O251" i="13" s="1"/>
  <c r="S251" i="13" s="1"/>
  <c r="C252" i="4"/>
  <c r="B252" i="4"/>
  <c r="A252" i="4"/>
  <c r="D251" i="4"/>
  <c r="O250" i="13" s="1"/>
  <c r="S250" i="13" s="1"/>
  <c r="C251" i="4"/>
  <c r="B251" i="4"/>
  <c r="A251" i="4"/>
  <c r="D250" i="4"/>
  <c r="O249" i="13" s="1"/>
  <c r="S249" i="13" s="1"/>
  <c r="C250" i="4"/>
  <c r="B250" i="4"/>
  <c r="A250" i="4"/>
  <c r="D249" i="4"/>
  <c r="O248" i="13" s="1"/>
  <c r="S248" i="13" s="1"/>
  <c r="C249" i="4"/>
  <c r="B249" i="4"/>
  <c r="A249" i="4"/>
  <c r="D248" i="4"/>
  <c r="O247" i="13" s="1"/>
  <c r="S247" i="13" s="1"/>
  <c r="C248" i="4"/>
  <c r="B248" i="4"/>
  <c r="A248" i="4"/>
  <c r="D247" i="4"/>
  <c r="O246" i="13" s="1"/>
  <c r="S246" i="13" s="1"/>
  <c r="C247" i="4"/>
  <c r="B247" i="4"/>
  <c r="A247" i="4"/>
  <c r="D246" i="4"/>
  <c r="O245" i="13" s="1"/>
  <c r="S245" i="13" s="1"/>
  <c r="C246" i="4"/>
  <c r="B246" i="4"/>
  <c r="A246" i="4"/>
  <c r="D245" i="4"/>
  <c r="O244" i="13" s="1"/>
  <c r="S244" i="13" s="1"/>
  <c r="C245" i="4"/>
  <c r="B245" i="4"/>
  <c r="A245" i="4"/>
  <c r="D244" i="4"/>
  <c r="O243" i="13" s="1"/>
  <c r="S243" i="13" s="1"/>
  <c r="C244" i="4"/>
  <c r="B244" i="4"/>
  <c r="A244" i="4"/>
  <c r="D243" i="4"/>
  <c r="O242" i="13" s="1"/>
  <c r="S242" i="13" s="1"/>
  <c r="C243" i="4"/>
  <c r="B243" i="4"/>
  <c r="A243" i="4"/>
  <c r="D242" i="4"/>
  <c r="O241" i="13" s="1"/>
  <c r="S241" i="13" s="1"/>
  <c r="C242" i="4"/>
  <c r="B242" i="4"/>
  <c r="A242" i="4"/>
  <c r="D241" i="4"/>
  <c r="O240" i="13" s="1"/>
  <c r="S240" i="13" s="1"/>
  <c r="C241" i="4"/>
  <c r="B241" i="4"/>
  <c r="A241" i="4"/>
  <c r="D240" i="4"/>
  <c r="O239" i="13" s="1"/>
  <c r="S239" i="13" s="1"/>
  <c r="C240" i="4"/>
  <c r="B240" i="4"/>
  <c r="A240" i="4"/>
  <c r="D239" i="4"/>
  <c r="O238" i="13" s="1"/>
  <c r="S238" i="13" s="1"/>
  <c r="C239" i="4"/>
  <c r="B239" i="4"/>
  <c r="A239" i="4"/>
  <c r="D238" i="4"/>
  <c r="O237" i="13" s="1"/>
  <c r="S237" i="13" s="1"/>
  <c r="C238" i="4"/>
  <c r="B238" i="4"/>
  <c r="A238" i="4"/>
  <c r="D237" i="4"/>
  <c r="O236" i="13" s="1"/>
  <c r="S236" i="13" s="1"/>
  <c r="C237" i="4"/>
  <c r="B237" i="4"/>
  <c r="A237" i="4"/>
  <c r="D236" i="4"/>
  <c r="O235" i="13" s="1"/>
  <c r="S235" i="13" s="1"/>
  <c r="C236" i="4"/>
  <c r="B236" i="4"/>
  <c r="A236" i="4"/>
  <c r="D235" i="4"/>
  <c r="O234" i="13" s="1"/>
  <c r="S234" i="13" s="1"/>
  <c r="C235" i="4"/>
  <c r="B235" i="4"/>
  <c r="A235" i="4"/>
  <c r="D234" i="4"/>
  <c r="O233" i="13" s="1"/>
  <c r="S233" i="13" s="1"/>
  <c r="C234" i="4"/>
  <c r="B234" i="4"/>
  <c r="A234" i="4"/>
  <c r="D233" i="4"/>
  <c r="O232" i="13" s="1"/>
  <c r="S232" i="13" s="1"/>
  <c r="C233" i="4"/>
  <c r="B233" i="4"/>
  <c r="A233" i="4"/>
  <c r="D232" i="4"/>
  <c r="O231" i="13" s="1"/>
  <c r="S231" i="13" s="1"/>
  <c r="C232" i="4"/>
  <c r="B232" i="4"/>
  <c r="A232" i="4"/>
  <c r="D231" i="4"/>
  <c r="O230" i="13" s="1"/>
  <c r="S230" i="13" s="1"/>
  <c r="C231" i="4"/>
  <c r="B231" i="4"/>
  <c r="A231" i="4"/>
  <c r="D230" i="4"/>
  <c r="O229" i="13" s="1"/>
  <c r="S229" i="13" s="1"/>
  <c r="C230" i="4"/>
  <c r="B230" i="4"/>
  <c r="A230" i="4"/>
  <c r="D229" i="4"/>
  <c r="O228" i="13" s="1"/>
  <c r="S228" i="13" s="1"/>
  <c r="C229" i="4"/>
  <c r="B229" i="4"/>
  <c r="A229" i="4"/>
  <c r="D228" i="4"/>
  <c r="O227" i="13" s="1"/>
  <c r="S227" i="13" s="1"/>
  <c r="C228" i="4"/>
  <c r="B228" i="4"/>
  <c r="A228" i="4"/>
  <c r="D227" i="4"/>
  <c r="O226" i="13" s="1"/>
  <c r="S226" i="13" s="1"/>
  <c r="C227" i="4"/>
  <c r="B227" i="4"/>
  <c r="A227" i="4"/>
  <c r="D226" i="4"/>
  <c r="O225" i="13" s="1"/>
  <c r="S225" i="13" s="1"/>
  <c r="C226" i="4"/>
  <c r="B226" i="4"/>
  <c r="A226" i="4"/>
  <c r="D225" i="4"/>
  <c r="O224" i="13" s="1"/>
  <c r="S224" i="13" s="1"/>
  <c r="C225" i="4"/>
  <c r="B225" i="4"/>
  <c r="A225" i="4"/>
  <c r="D224" i="4"/>
  <c r="O223" i="13" s="1"/>
  <c r="S223" i="13" s="1"/>
  <c r="C224" i="4"/>
  <c r="B224" i="4"/>
  <c r="A224" i="4"/>
  <c r="D223" i="4"/>
  <c r="O222" i="13" s="1"/>
  <c r="S222" i="13" s="1"/>
  <c r="C223" i="4"/>
  <c r="B223" i="4"/>
  <c r="A223" i="4"/>
  <c r="D222" i="4"/>
  <c r="O221" i="13" s="1"/>
  <c r="S221" i="13" s="1"/>
  <c r="C222" i="4"/>
  <c r="B222" i="4"/>
  <c r="A222" i="4"/>
  <c r="D221" i="4"/>
  <c r="O220" i="13" s="1"/>
  <c r="S220" i="13" s="1"/>
  <c r="C221" i="4"/>
  <c r="B221" i="4"/>
  <c r="A221" i="4"/>
  <c r="D220" i="4"/>
  <c r="O219" i="13" s="1"/>
  <c r="S219" i="13" s="1"/>
  <c r="C220" i="4"/>
  <c r="B220" i="4"/>
  <c r="A220" i="4"/>
  <c r="D219" i="4"/>
  <c r="O218" i="13" s="1"/>
  <c r="S218" i="13" s="1"/>
  <c r="C219" i="4"/>
  <c r="B219" i="4"/>
  <c r="A219" i="4"/>
  <c r="D218" i="4"/>
  <c r="O217" i="13" s="1"/>
  <c r="S217" i="13" s="1"/>
  <c r="C218" i="4"/>
  <c r="B218" i="4"/>
  <c r="A218" i="4"/>
  <c r="D217" i="4"/>
  <c r="O216" i="13" s="1"/>
  <c r="S216" i="13" s="1"/>
  <c r="C217" i="4"/>
  <c r="B217" i="4"/>
  <c r="A217" i="4"/>
  <c r="D216" i="4"/>
  <c r="O215" i="13" s="1"/>
  <c r="S215" i="13" s="1"/>
  <c r="C216" i="4"/>
  <c r="B216" i="4"/>
  <c r="A216" i="4"/>
  <c r="D215" i="4"/>
  <c r="O214" i="13" s="1"/>
  <c r="S214" i="13" s="1"/>
  <c r="C215" i="4"/>
  <c r="B215" i="4"/>
  <c r="A215" i="4"/>
  <c r="D214" i="4"/>
  <c r="O213" i="13" s="1"/>
  <c r="S213" i="13" s="1"/>
  <c r="C214" i="4"/>
  <c r="B214" i="4"/>
  <c r="A214" i="4"/>
  <c r="D213" i="4"/>
  <c r="O212" i="13" s="1"/>
  <c r="S212" i="13" s="1"/>
  <c r="C213" i="4"/>
  <c r="B213" i="4"/>
  <c r="A213" i="4"/>
  <c r="D212" i="4"/>
  <c r="O211" i="13" s="1"/>
  <c r="S211" i="13" s="1"/>
  <c r="C212" i="4"/>
  <c r="B212" i="4"/>
  <c r="A212" i="4"/>
  <c r="D211" i="4"/>
  <c r="O210" i="13" s="1"/>
  <c r="S210" i="13" s="1"/>
  <c r="C211" i="4"/>
  <c r="B211" i="4"/>
  <c r="A211" i="4"/>
  <c r="D210" i="4"/>
  <c r="O209" i="13" s="1"/>
  <c r="S209" i="13" s="1"/>
  <c r="C210" i="4"/>
  <c r="B210" i="4"/>
  <c r="A210" i="4"/>
  <c r="D209" i="4"/>
  <c r="O208" i="13" s="1"/>
  <c r="S208" i="13" s="1"/>
  <c r="C209" i="4"/>
  <c r="B209" i="4"/>
  <c r="A209" i="4"/>
  <c r="D208" i="4"/>
  <c r="O207" i="13" s="1"/>
  <c r="S207" i="13" s="1"/>
  <c r="C208" i="4"/>
  <c r="B208" i="4"/>
  <c r="A208" i="4"/>
  <c r="D207" i="4"/>
  <c r="O206" i="13" s="1"/>
  <c r="S206" i="13" s="1"/>
  <c r="C207" i="4"/>
  <c r="B207" i="4"/>
  <c r="A207" i="4"/>
  <c r="D206" i="4"/>
  <c r="O205" i="13" s="1"/>
  <c r="S205" i="13" s="1"/>
  <c r="C206" i="4"/>
  <c r="B206" i="4"/>
  <c r="A206" i="4"/>
  <c r="D205" i="4"/>
  <c r="O204" i="13" s="1"/>
  <c r="S204" i="13" s="1"/>
  <c r="C205" i="4"/>
  <c r="B205" i="4"/>
  <c r="A205" i="4"/>
  <c r="D204" i="4"/>
  <c r="O203" i="13" s="1"/>
  <c r="S203" i="13" s="1"/>
  <c r="C204" i="4"/>
  <c r="B204" i="4"/>
  <c r="A204" i="4"/>
  <c r="D203" i="4"/>
  <c r="O202" i="13" s="1"/>
  <c r="S202" i="13" s="1"/>
  <c r="C203" i="4"/>
  <c r="B203" i="4"/>
  <c r="A203" i="4"/>
  <c r="D202" i="4"/>
  <c r="O201" i="13" s="1"/>
  <c r="S201" i="13" s="1"/>
  <c r="C202" i="4"/>
  <c r="B202" i="4"/>
  <c r="A202" i="4"/>
  <c r="D201" i="4"/>
  <c r="O200" i="13" s="1"/>
  <c r="S200" i="13" s="1"/>
  <c r="C201" i="4"/>
  <c r="B201" i="4"/>
  <c r="A201" i="4"/>
  <c r="D200" i="4"/>
  <c r="O199" i="13" s="1"/>
  <c r="S199" i="13" s="1"/>
  <c r="C200" i="4"/>
  <c r="B200" i="4"/>
  <c r="A200" i="4"/>
  <c r="D199" i="4"/>
  <c r="O198" i="13" s="1"/>
  <c r="S198" i="13" s="1"/>
  <c r="C199" i="4"/>
  <c r="B199" i="4"/>
  <c r="A199" i="4"/>
  <c r="D198" i="4"/>
  <c r="O197" i="13" s="1"/>
  <c r="S197" i="13" s="1"/>
  <c r="C198" i="4"/>
  <c r="B198" i="4"/>
  <c r="A198" i="4"/>
  <c r="D197" i="4"/>
  <c r="O196" i="13" s="1"/>
  <c r="S196" i="13" s="1"/>
  <c r="C197" i="4"/>
  <c r="B197" i="4"/>
  <c r="A197" i="4"/>
  <c r="D196" i="4"/>
  <c r="O195" i="13" s="1"/>
  <c r="S195" i="13" s="1"/>
  <c r="C196" i="4"/>
  <c r="B196" i="4"/>
  <c r="A196" i="4"/>
  <c r="D195" i="4"/>
  <c r="O194" i="13" s="1"/>
  <c r="S194" i="13" s="1"/>
  <c r="C195" i="4"/>
  <c r="B195" i="4"/>
  <c r="A195" i="4"/>
  <c r="D194" i="4"/>
  <c r="O193" i="13" s="1"/>
  <c r="S193" i="13" s="1"/>
  <c r="C194" i="4"/>
  <c r="B194" i="4"/>
  <c r="A194" i="4"/>
  <c r="D193" i="4"/>
  <c r="O192" i="13" s="1"/>
  <c r="S192" i="13" s="1"/>
  <c r="C193" i="4"/>
  <c r="B193" i="4"/>
  <c r="A193" i="4"/>
  <c r="D192" i="4"/>
  <c r="O191" i="13" s="1"/>
  <c r="S191" i="13" s="1"/>
  <c r="C192" i="4"/>
  <c r="B192" i="4"/>
  <c r="A192" i="4"/>
  <c r="D191" i="4"/>
  <c r="O190" i="13" s="1"/>
  <c r="S190" i="13" s="1"/>
  <c r="C191" i="4"/>
  <c r="B191" i="4"/>
  <c r="A191" i="4"/>
  <c r="D190" i="4"/>
  <c r="O189" i="13" s="1"/>
  <c r="S189" i="13" s="1"/>
  <c r="C190" i="4"/>
  <c r="B190" i="4"/>
  <c r="A190" i="4"/>
  <c r="D189" i="4"/>
  <c r="O188" i="13" s="1"/>
  <c r="S188" i="13" s="1"/>
  <c r="C189" i="4"/>
  <c r="B189" i="4"/>
  <c r="A189" i="4"/>
  <c r="D188" i="4"/>
  <c r="O187" i="13" s="1"/>
  <c r="S187" i="13" s="1"/>
  <c r="C188" i="4"/>
  <c r="B188" i="4"/>
  <c r="A188" i="4"/>
  <c r="D187" i="4"/>
  <c r="O186" i="13" s="1"/>
  <c r="S186" i="13" s="1"/>
  <c r="C187" i="4"/>
  <c r="B187" i="4"/>
  <c r="A187" i="4"/>
  <c r="D186" i="4"/>
  <c r="O185" i="13" s="1"/>
  <c r="S185" i="13" s="1"/>
  <c r="C186" i="4"/>
  <c r="B186" i="4"/>
  <c r="A186" i="4"/>
  <c r="D185" i="4"/>
  <c r="O184" i="13" s="1"/>
  <c r="S184" i="13" s="1"/>
  <c r="C185" i="4"/>
  <c r="B185" i="4"/>
  <c r="A185" i="4"/>
  <c r="D184" i="4"/>
  <c r="O183" i="13" s="1"/>
  <c r="S183" i="13" s="1"/>
  <c r="C184" i="4"/>
  <c r="B184" i="4"/>
  <c r="A184" i="4"/>
  <c r="D183" i="4"/>
  <c r="O182" i="13" s="1"/>
  <c r="S182" i="13" s="1"/>
  <c r="C183" i="4"/>
  <c r="B183" i="4"/>
  <c r="A183" i="4"/>
  <c r="D182" i="4"/>
  <c r="O181" i="13" s="1"/>
  <c r="S181" i="13" s="1"/>
  <c r="C182" i="4"/>
  <c r="B182" i="4"/>
  <c r="A182" i="4"/>
  <c r="D181" i="4"/>
  <c r="O180" i="13" s="1"/>
  <c r="S180" i="13" s="1"/>
  <c r="C181" i="4"/>
  <c r="B181" i="4"/>
  <c r="A181" i="4"/>
  <c r="D180" i="4"/>
  <c r="O179" i="13" s="1"/>
  <c r="S179" i="13" s="1"/>
  <c r="C180" i="4"/>
  <c r="B180" i="4"/>
  <c r="A180" i="4"/>
  <c r="D179" i="4"/>
  <c r="O178" i="13" s="1"/>
  <c r="S178" i="13" s="1"/>
  <c r="C179" i="4"/>
  <c r="B179" i="4"/>
  <c r="A179" i="4"/>
  <c r="D178" i="4"/>
  <c r="O177" i="13" s="1"/>
  <c r="S177" i="13" s="1"/>
  <c r="C178" i="4"/>
  <c r="B178" i="4"/>
  <c r="A178" i="4"/>
  <c r="D177" i="4"/>
  <c r="O176" i="13" s="1"/>
  <c r="S176" i="13" s="1"/>
  <c r="C177" i="4"/>
  <c r="B177" i="4"/>
  <c r="A177" i="4"/>
  <c r="D176" i="4"/>
  <c r="O175" i="13" s="1"/>
  <c r="S175" i="13" s="1"/>
  <c r="C176" i="4"/>
  <c r="B176" i="4"/>
  <c r="A176" i="4"/>
  <c r="D175" i="4"/>
  <c r="O174" i="13" s="1"/>
  <c r="S174" i="13" s="1"/>
  <c r="C175" i="4"/>
  <c r="B175" i="4"/>
  <c r="A175" i="4"/>
  <c r="D174" i="4"/>
  <c r="O173" i="13" s="1"/>
  <c r="S173" i="13" s="1"/>
  <c r="C174" i="4"/>
  <c r="B174" i="4"/>
  <c r="A174" i="4"/>
  <c r="D173" i="4"/>
  <c r="O172" i="13" s="1"/>
  <c r="S172" i="13" s="1"/>
  <c r="C173" i="4"/>
  <c r="B173" i="4"/>
  <c r="A173" i="4"/>
  <c r="D172" i="4"/>
  <c r="O171" i="13" s="1"/>
  <c r="S171" i="13" s="1"/>
  <c r="C172" i="4"/>
  <c r="B172" i="4"/>
  <c r="A172" i="4"/>
  <c r="D171" i="4"/>
  <c r="O170" i="13" s="1"/>
  <c r="S170" i="13" s="1"/>
  <c r="C171" i="4"/>
  <c r="B171" i="4"/>
  <c r="A171" i="4"/>
  <c r="D170" i="4"/>
  <c r="O169" i="13" s="1"/>
  <c r="S169" i="13" s="1"/>
  <c r="C170" i="4"/>
  <c r="B170" i="4"/>
  <c r="A170" i="4"/>
  <c r="D169" i="4"/>
  <c r="O168" i="13" s="1"/>
  <c r="S168" i="13" s="1"/>
  <c r="C169" i="4"/>
  <c r="B169" i="4"/>
  <c r="A169" i="4"/>
  <c r="D168" i="4"/>
  <c r="O167" i="13" s="1"/>
  <c r="S167" i="13" s="1"/>
  <c r="C168" i="4"/>
  <c r="B168" i="4"/>
  <c r="A168" i="4"/>
  <c r="D167" i="4"/>
  <c r="O166" i="13" s="1"/>
  <c r="S166" i="13" s="1"/>
  <c r="C167" i="4"/>
  <c r="B167" i="4"/>
  <c r="A167" i="4"/>
  <c r="D166" i="4"/>
  <c r="O165" i="13" s="1"/>
  <c r="S165" i="13" s="1"/>
  <c r="C166" i="4"/>
  <c r="B166" i="4"/>
  <c r="A166" i="4"/>
  <c r="D165" i="4"/>
  <c r="O164" i="13" s="1"/>
  <c r="S164" i="13" s="1"/>
  <c r="C165" i="4"/>
  <c r="B165" i="4"/>
  <c r="A165" i="4"/>
  <c r="D164" i="4"/>
  <c r="O163" i="13" s="1"/>
  <c r="S163" i="13" s="1"/>
  <c r="C164" i="4"/>
  <c r="B164" i="4"/>
  <c r="A164" i="4"/>
  <c r="D163" i="4"/>
  <c r="O162" i="13" s="1"/>
  <c r="S162" i="13" s="1"/>
  <c r="C163" i="4"/>
  <c r="B163" i="4"/>
  <c r="A163" i="4"/>
  <c r="D162" i="4"/>
  <c r="O161" i="13" s="1"/>
  <c r="S161" i="13" s="1"/>
  <c r="C162" i="4"/>
  <c r="B162" i="4"/>
  <c r="A162" i="4"/>
  <c r="D161" i="4"/>
  <c r="O160" i="13" s="1"/>
  <c r="S160" i="13" s="1"/>
  <c r="C161" i="4"/>
  <c r="B161" i="4"/>
  <c r="A161" i="4"/>
  <c r="D160" i="4"/>
  <c r="O159" i="13" s="1"/>
  <c r="S159" i="13" s="1"/>
  <c r="C160" i="4"/>
  <c r="B160" i="4"/>
  <c r="A160" i="4"/>
  <c r="D159" i="4"/>
  <c r="O158" i="13" s="1"/>
  <c r="S158" i="13" s="1"/>
  <c r="C159" i="4"/>
  <c r="B159" i="4"/>
  <c r="A159" i="4"/>
  <c r="D158" i="4"/>
  <c r="O157" i="13" s="1"/>
  <c r="S157" i="13" s="1"/>
  <c r="C158" i="4"/>
  <c r="B158" i="4"/>
  <c r="A158" i="4"/>
  <c r="D157" i="4"/>
  <c r="O156" i="13" s="1"/>
  <c r="S156" i="13" s="1"/>
  <c r="C157" i="4"/>
  <c r="B157" i="4"/>
  <c r="A157" i="4"/>
  <c r="D156" i="4"/>
  <c r="O155" i="13" s="1"/>
  <c r="S155" i="13" s="1"/>
  <c r="C156" i="4"/>
  <c r="B156" i="4"/>
  <c r="A156" i="4"/>
  <c r="D155" i="4"/>
  <c r="O154" i="13" s="1"/>
  <c r="S154" i="13" s="1"/>
  <c r="C155" i="4"/>
  <c r="B155" i="4"/>
  <c r="A155" i="4"/>
  <c r="D154" i="4"/>
  <c r="O153" i="13" s="1"/>
  <c r="S153" i="13" s="1"/>
  <c r="C154" i="4"/>
  <c r="B154" i="4"/>
  <c r="A154" i="4"/>
  <c r="D153" i="4"/>
  <c r="O152" i="13" s="1"/>
  <c r="S152" i="13" s="1"/>
  <c r="C153" i="4"/>
  <c r="B153" i="4"/>
  <c r="A153" i="4"/>
  <c r="D152" i="4"/>
  <c r="O151" i="13" s="1"/>
  <c r="S151" i="13" s="1"/>
  <c r="C152" i="4"/>
  <c r="B152" i="4"/>
  <c r="A152" i="4"/>
  <c r="D151" i="4"/>
  <c r="O150" i="13" s="1"/>
  <c r="S150" i="13" s="1"/>
  <c r="C151" i="4"/>
  <c r="B151" i="4"/>
  <c r="A151" i="4"/>
  <c r="D150" i="4"/>
  <c r="O149" i="13" s="1"/>
  <c r="S149" i="13" s="1"/>
  <c r="C150" i="4"/>
  <c r="B150" i="4"/>
  <c r="A150" i="4"/>
  <c r="D149" i="4"/>
  <c r="O148" i="13" s="1"/>
  <c r="S148" i="13" s="1"/>
  <c r="C149" i="4"/>
  <c r="B149" i="4"/>
  <c r="A149" i="4"/>
  <c r="D148" i="4"/>
  <c r="O147" i="13" s="1"/>
  <c r="S147" i="13" s="1"/>
  <c r="C148" i="4"/>
  <c r="B148" i="4"/>
  <c r="A148" i="4"/>
  <c r="D147" i="4"/>
  <c r="O146" i="13" s="1"/>
  <c r="S146" i="13" s="1"/>
  <c r="C147" i="4"/>
  <c r="B147" i="4"/>
  <c r="A147" i="4"/>
  <c r="D146" i="4"/>
  <c r="O145" i="13" s="1"/>
  <c r="S145" i="13" s="1"/>
  <c r="C146" i="4"/>
  <c r="B146" i="4"/>
  <c r="A146" i="4"/>
  <c r="D145" i="4"/>
  <c r="O144" i="13" s="1"/>
  <c r="S144" i="13" s="1"/>
  <c r="C145" i="4"/>
  <c r="B145" i="4"/>
  <c r="A145" i="4"/>
  <c r="D144" i="4"/>
  <c r="O143" i="13" s="1"/>
  <c r="S143" i="13" s="1"/>
  <c r="C144" i="4"/>
  <c r="B144" i="4"/>
  <c r="A144" i="4"/>
  <c r="D143" i="4"/>
  <c r="O142" i="13" s="1"/>
  <c r="S142" i="13" s="1"/>
  <c r="C143" i="4"/>
  <c r="B143" i="4"/>
  <c r="A143" i="4"/>
  <c r="D142" i="4"/>
  <c r="O141" i="13" s="1"/>
  <c r="S141" i="13" s="1"/>
  <c r="C142" i="4"/>
  <c r="B142" i="4"/>
  <c r="A142" i="4"/>
  <c r="D141" i="4"/>
  <c r="O140" i="13" s="1"/>
  <c r="S140" i="13" s="1"/>
  <c r="C141" i="4"/>
  <c r="B141" i="4"/>
  <c r="A141" i="4"/>
  <c r="D140" i="4"/>
  <c r="O139" i="13" s="1"/>
  <c r="S139" i="13" s="1"/>
  <c r="C140" i="4"/>
  <c r="B140" i="4"/>
  <c r="A140" i="4"/>
  <c r="D139" i="4"/>
  <c r="O138" i="13" s="1"/>
  <c r="S138" i="13" s="1"/>
  <c r="C139" i="4"/>
  <c r="B139" i="4"/>
  <c r="A139" i="4"/>
  <c r="D138" i="4"/>
  <c r="O137" i="13" s="1"/>
  <c r="S137" i="13" s="1"/>
  <c r="C138" i="4"/>
  <c r="B138" i="4"/>
  <c r="A138" i="4"/>
  <c r="D137" i="4"/>
  <c r="O136" i="13" s="1"/>
  <c r="S136" i="13" s="1"/>
  <c r="C137" i="4"/>
  <c r="B137" i="4"/>
  <c r="A137" i="4"/>
  <c r="D136" i="4"/>
  <c r="O135" i="13" s="1"/>
  <c r="S135" i="13" s="1"/>
  <c r="C136" i="4"/>
  <c r="B136" i="4"/>
  <c r="A136" i="4"/>
  <c r="D135" i="4"/>
  <c r="O134" i="13" s="1"/>
  <c r="S134" i="13" s="1"/>
  <c r="C135" i="4"/>
  <c r="B135" i="4"/>
  <c r="A135" i="4"/>
  <c r="D134" i="4"/>
  <c r="O133" i="13" s="1"/>
  <c r="S133" i="13" s="1"/>
  <c r="C134" i="4"/>
  <c r="B134" i="4"/>
  <c r="A134" i="4"/>
  <c r="D133" i="4"/>
  <c r="O132" i="13" s="1"/>
  <c r="S132" i="13" s="1"/>
  <c r="C133" i="4"/>
  <c r="B133" i="4"/>
  <c r="A133" i="4"/>
  <c r="D132" i="4"/>
  <c r="O131" i="13" s="1"/>
  <c r="S131" i="13" s="1"/>
  <c r="C132" i="4"/>
  <c r="B132" i="4"/>
  <c r="A132" i="4"/>
  <c r="D131" i="4"/>
  <c r="O130" i="13" s="1"/>
  <c r="S130" i="13" s="1"/>
  <c r="C131" i="4"/>
  <c r="B131" i="4"/>
  <c r="A131" i="4"/>
  <c r="D130" i="4"/>
  <c r="O129" i="13" s="1"/>
  <c r="S129" i="13" s="1"/>
  <c r="C130" i="4"/>
  <c r="B130" i="4"/>
  <c r="A130" i="4"/>
  <c r="D129" i="4"/>
  <c r="O128" i="13" s="1"/>
  <c r="S128" i="13" s="1"/>
  <c r="C129" i="4"/>
  <c r="B129" i="4"/>
  <c r="A129" i="4"/>
  <c r="D128" i="4"/>
  <c r="O127" i="13" s="1"/>
  <c r="S127" i="13" s="1"/>
  <c r="C128" i="4"/>
  <c r="B128" i="4"/>
  <c r="A128" i="4"/>
  <c r="D127" i="4"/>
  <c r="O126" i="13" s="1"/>
  <c r="S126" i="13" s="1"/>
  <c r="C127" i="4"/>
  <c r="B127" i="4"/>
  <c r="A127" i="4"/>
  <c r="D126" i="4"/>
  <c r="O125" i="13" s="1"/>
  <c r="S125" i="13" s="1"/>
  <c r="C126" i="4"/>
  <c r="B126" i="4"/>
  <c r="A126" i="4"/>
  <c r="D125" i="4"/>
  <c r="O124" i="13" s="1"/>
  <c r="S124" i="13" s="1"/>
  <c r="C125" i="4"/>
  <c r="B125" i="4"/>
  <c r="A125" i="4"/>
  <c r="D124" i="4"/>
  <c r="O123" i="13" s="1"/>
  <c r="S123" i="13" s="1"/>
  <c r="C124" i="4"/>
  <c r="B124" i="4"/>
  <c r="A124" i="4"/>
  <c r="D123" i="4"/>
  <c r="O122" i="13" s="1"/>
  <c r="S122" i="13" s="1"/>
  <c r="C123" i="4"/>
  <c r="B123" i="4"/>
  <c r="A123" i="4"/>
  <c r="D122" i="4"/>
  <c r="O121" i="13" s="1"/>
  <c r="S121" i="13" s="1"/>
  <c r="C122" i="4"/>
  <c r="B122" i="4"/>
  <c r="A122" i="4"/>
  <c r="D121" i="4"/>
  <c r="O120" i="13" s="1"/>
  <c r="S120" i="13" s="1"/>
  <c r="C121" i="4"/>
  <c r="B121" i="4"/>
  <c r="A121" i="4"/>
  <c r="D120" i="4"/>
  <c r="O119" i="13" s="1"/>
  <c r="S119" i="13" s="1"/>
  <c r="C120" i="4"/>
  <c r="B120" i="4"/>
  <c r="A120" i="4"/>
  <c r="D119" i="4"/>
  <c r="O118" i="13" s="1"/>
  <c r="S118" i="13" s="1"/>
  <c r="C119" i="4"/>
  <c r="B119" i="4"/>
  <c r="A119" i="4"/>
  <c r="D118" i="4"/>
  <c r="O117" i="13" s="1"/>
  <c r="S117" i="13" s="1"/>
  <c r="C118" i="4"/>
  <c r="B118" i="4"/>
  <c r="A118" i="4"/>
  <c r="D117" i="4"/>
  <c r="O116" i="13" s="1"/>
  <c r="S116" i="13" s="1"/>
  <c r="C117" i="4"/>
  <c r="B117" i="4"/>
  <c r="A117" i="4"/>
  <c r="D116" i="4"/>
  <c r="O115" i="13" s="1"/>
  <c r="S115" i="13" s="1"/>
  <c r="C116" i="4"/>
  <c r="B116" i="4"/>
  <c r="A116" i="4"/>
  <c r="D115" i="4"/>
  <c r="O114" i="13" s="1"/>
  <c r="S114" i="13" s="1"/>
  <c r="C115" i="4"/>
  <c r="B115" i="4"/>
  <c r="A115" i="4"/>
  <c r="D114" i="4"/>
  <c r="O113" i="13" s="1"/>
  <c r="S113" i="13" s="1"/>
  <c r="C114" i="4"/>
  <c r="B114" i="4"/>
  <c r="A114" i="4"/>
  <c r="D113" i="4"/>
  <c r="O112" i="13" s="1"/>
  <c r="S112" i="13" s="1"/>
  <c r="C113" i="4"/>
  <c r="B113" i="4"/>
  <c r="A113" i="4"/>
  <c r="D112" i="4"/>
  <c r="O111" i="13" s="1"/>
  <c r="S111" i="13" s="1"/>
  <c r="C112" i="4"/>
  <c r="B112" i="4"/>
  <c r="A112" i="4"/>
  <c r="D111" i="4"/>
  <c r="O110" i="13" s="1"/>
  <c r="S110" i="13" s="1"/>
  <c r="C111" i="4"/>
  <c r="B111" i="4"/>
  <c r="A111" i="4"/>
  <c r="D110" i="4"/>
  <c r="O109" i="13" s="1"/>
  <c r="S109" i="13" s="1"/>
  <c r="C110" i="4"/>
  <c r="B110" i="4"/>
  <c r="A110" i="4"/>
  <c r="D109" i="4"/>
  <c r="O108" i="13" s="1"/>
  <c r="S108" i="13" s="1"/>
  <c r="C109" i="4"/>
  <c r="B109" i="4"/>
  <c r="A109" i="4"/>
  <c r="D108" i="4"/>
  <c r="O107" i="13" s="1"/>
  <c r="S107" i="13" s="1"/>
  <c r="C108" i="4"/>
  <c r="B108" i="4"/>
  <c r="A108" i="4"/>
  <c r="D107" i="4"/>
  <c r="O106" i="13" s="1"/>
  <c r="S106" i="13" s="1"/>
  <c r="C107" i="4"/>
  <c r="B107" i="4"/>
  <c r="A107" i="4"/>
  <c r="D106" i="4"/>
  <c r="O105" i="13" s="1"/>
  <c r="S105" i="13" s="1"/>
  <c r="C106" i="4"/>
  <c r="B106" i="4"/>
  <c r="A106" i="4"/>
  <c r="D105" i="4"/>
  <c r="O104" i="13" s="1"/>
  <c r="S104" i="13" s="1"/>
  <c r="C105" i="4"/>
  <c r="B105" i="4"/>
  <c r="A105" i="4"/>
  <c r="D104" i="4"/>
  <c r="O103" i="13" s="1"/>
  <c r="S103" i="13" s="1"/>
  <c r="C104" i="4"/>
  <c r="B104" i="4"/>
  <c r="A104" i="4"/>
  <c r="D103" i="4"/>
  <c r="O102" i="13" s="1"/>
  <c r="S102" i="13" s="1"/>
  <c r="C103" i="4"/>
  <c r="B103" i="4"/>
  <c r="A103" i="4"/>
  <c r="D102" i="4"/>
  <c r="O101" i="13" s="1"/>
  <c r="S101" i="13" s="1"/>
  <c r="C102" i="4"/>
  <c r="B102" i="4"/>
  <c r="A102" i="4"/>
  <c r="D101" i="4"/>
  <c r="O100" i="13" s="1"/>
  <c r="S100" i="13" s="1"/>
  <c r="C101" i="4"/>
  <c r="B101" i="4"/>
  <c r="A101" i="4"/>
  <c r="D100" i="4"/>
  <c r="O99" i="13" s="1"/>
  <c r="S99" i="13" s="1"/>
  <c r="C100" i="4"/>
  <c r="B100" i="4"/>
  <c r="A100" i="4"/>
  <c r="D99" i="4"/>
  <c r="O98" i="13" s="1"/>
  <c r="S98" i="13" s="1"/>
  <c r="C99" i="4"/>
  <c r="B99" i="4"/>
  <c r="A99" i="4"/>
  <c r="D98" i="4"/>
  <c r="O97" i="13" s="1"/>
  <c r="S97" i="13" s="1"/>
  <c r="C98" i="4"/>
  <c r="B98" i="4"/>
  <c r="A98" i="4"/>
  <c r="D97" i="4"/>
  <c r="O96" i="13" s="1"/>
  <c r="S96" i="13" s="1"/>
  <c r="C97" i="4"/>
  <c r="B97" i="4"/>
  <c r="A97" i="4"/>
  <c r="D96" i="4"/>
  <c r="O95" i="13" s="1"/>
  <c r="S95" i="13" s="1"/>
  <c r="C96" i="4"/>
  <c r="B96" i="4"/>
  <c r="A96" i="4"/>
  <c r="D95" i="4"/>
  <c r="O94" i="13" s="1"/>
  <c r="S94" i="13" s="1"/>
  <c r="C95" i="4"/>
  <c r="B95" i="4"/>
  <c r="A95" i="4"/>
  <c r="D94" i="4"/>
  <c r="O93" i="13" s="1"/>
  <c r="S93" i="13" s="1"/>
  <c r="C94" i="4"/>
  <c r="B94" i="4"/>
  <c r="A94" i="4"/>
  <c r="D93" i="4"/>
  <c r="O92" i="13" s="1"/>
  <c r="S92" i="13" s="1"/>
  <c r="C93" i="4"/>
  <c r="B93" i="4"/>
  <c r="A93" i="4"/>
  <c r="D92" i="4"/>
  <c r="O91" i="13" s="1"/>
  <c r="S91" i="13" s="1"/>
  <c r="C92" i="4"/>
  <c r="B92" i="4"/>
  <c r="A92" i="4"/>
  <c r="D91" i="4"/>
  <c r="O90" i="13" s="1"/>
  <c r="S90" i="13" s="1"/>
  <c r="C91" i="4"/>
  <c r="B91" i="4"/>
  <c r="A91" i="4"/>
  <c r="D90" i="4"/>
  <c r="O89" i="13" s="1"/>
  <c r="S89" i="13" s="1"/>
  <c r="C90" i="4"/>
  <c r="B90" i="4"/>
  <c r="A90" i="4"/>
  <c r="D89" i="4"/>
  <c r="O88" i="13" s="1"/>
  <c r="S88" i="13" s="1"/>
  <c r="C89" i="4"/>
  <c r="B89" i="4"/>
  <c r="A89" i="4"/>
  <c r="D88" i="4"/>
  <c r="O87" i="13" s="1"/>
  <c r="S87" i="13" s="1"/>
  <c r="C88" i="4"/>
  <c r="B88" i="4"/>
  <c r="A88" i="4"/>
  <c r="D87" i="4"/>
  <c r="O86" i="13" s="1"/>
  <c r="S86" i="13" s="1"/>
  <c r="C87" i="4"/>
  <c r="B87" i="4"/>
  <c r="A87" i="4"/>
  <c r="D86" i="4"/>
  <c r="O85" i="13" s="1"/>
  <c r="S85" i="13" s="1"/>
  <c r="C86" i="4"/>
  <c r="B86" i="4"/>
  <c r="A86" i="4"/>
  <c r="D85" i="4"/>
  <c r="O84" i="13" s="1"/>
  <c r="S84" i="13" s="1"/>
  <c r="C85" i="4"/>
  <c r="B85" i="4"/>
  <c r="A85" i="4"/>
  <c r="D84" i="4"/>
  <c r="O83" i="13" s="1"/>
  <c r="S83" i="13" s="1"/>
  <c r="C84" i="4"/>
  <c r="B84" i="4"/>
  <c r="A84" i="4"/>
  <c r="D83" i="4"/>
  <c r="O82" i="13" s="1"/>
  <c r="S82" i="13" s="1"/>
  <c r="C83" i="4"/>
  <c r="B83" i="4"/>
  <c r="A83" i="4"/>
  <c r="D82" i="4"/>
  <c r="O81" i="13" s="1"/>
  <c r="S81" i="13" s="1"/>
  <c r="C82" i="4"/>
  <c r="B82" i="4"/>
  <c r="A82" i="4"/>
  <c r="D81" i="4"/>
  <c r="O80" i="13" s="1"/>
  <c r="S80" i="13" s="1"/>
  <c r="C81" i="4"/>
  <c r="B81" i="4"/>
  <c r="A81" i="4"/>
  <c r="D80" i="4"/>
  <c r="O79" i="13" s="1"/>
  <c r="S79" i="13" s="1"/>
  <c r="C80" i="4"/>
  <c r="B80" i="4"/>
  <c r="A80" i="4"/>
  <c r="D79" i="4"/>
  <c r="O78" i="13" s="1"/>
  <c r="S78" i="13" s="1"/>
  <c r="C79" i="4"/>
  <c r="B79" i="4"/>
  <c r="A79" i="4"/>
  <c r="D78" i="4"/>
  <c r="O77" i="13" s="1"/>
  <c r="S77" i="13" s="1"/>
  <c r="C78" i="4"/>
  <c r="B78" i="4"/>
  <c r="A78" i="4"/>
  <c r="D77" i="4"/>
  <c r="O76" i="13" s="1"/>
  <c r="S76" i="13" s="1"/>
  <c r="C77" i="4"/>
  <c r="B77" i="4"/>
  <c r="A77" i="4"/>
  <c r="D76" i="4"/>
  <c r="O75" i="13" s="1"/>
  <c r="S75" i="13" s="1"/>
  <c r="C76" i="4"/>
  <c r="B76" i="4"/>
  <c r="A76" i="4"/>
  <c r="D75" i="4"/>
  <c r="O74" i="13" s="1"/>
  <c r="S74" i="13" s="1"/>
  <c r="C75" i="4"/>
  <c r="B75" i="4"/>
  <c r="A75" i="4"/>
  <c r="D74" i="4"/>
  <c r="O73" i="13" s="1"/>
  <c r="S73" i="13" s="1"/>
  <c r="C74" i="4"/>
  <c r="B74" i="4"/>
  <c r="A74" i="4"/>
  <c r="D73" i="4"/>
  <c r="O72" i="13" s="1"/>
  <c r="S72" i="13" s="1"/>
  <c r="C73" i="4"/>
  <c r="B73" i="4"/>
  <c r="A73" i="4"/>
  <c r="D72" i="4"/>
  <c r="O71" i="13" s="1"/>
  <c r="S71" i="13" s="1"/>
  <c r="C72" i="4"/>
  <c r="B72" i="4"/>
  <c r="A72" i="4"/>
  <c r="D71" i="4"/>
  <c r="O70" i="13" s="1"/>
  <c r="S70" i="13" s="1"/>
  <c r="C71" i="4"/>
  <c r="B71" i="4"/>
  <c r="A71" i="4"/>
  <c r="D70" i="4"/>
  <c r="O69" i="13" s="1"/>
  <c r="S69" i="13" s="1"/>
  <c r="C70" i="4"/>
  <c r="B70" i="4"/>
  <c r="A70" i="4"/>
  <c r="D69" i="4"/>
  <c r="O68" i="13" s="1"/>
  <c r="S68" i="13" s="1"/>
  <c r="C69" i="4"/>
  <c r="B69" i="4"/>
  <c r="A69" i="4"/>
  <c r="D68" i="4"/>
  <c r="O67" i="13" s="1"/>
  <c r="S67" i="13" s="1"/>
  <c r="C68" i="4"/>
  <c r="B68" i="4"/>
  <c r="A68" i="4"/>
  <c r="D67" i="4"/>
  <c r="O66" i="13" s="1"/>
  <c r="S66" i="13" s="1"/>
  <c r="C67" i="4"/>
  <c r="B67" i="4"/>
  <c r="A67" i="4"/>
  <c r="D66" i="4"/>
  <c r="O65" i="13" s="1"/>
  <c r="S65" i="13" s="1"/>
  <c r="C66" i="4"/>
  <c r="B66" i="4"/>
  <c r="A66" i="4"/>
  <c r="D65" i="4"/>
  <c r="O64" i="13" s="1"/>
  <c r="S64" i="13" s="1"/>
  <c r="C65" i="4"/>
  <c r="B65" i="4"/>
  <c r="A65" i="4"/>
  <c r="D64" i="4"/>
  <c r="O63" i="13" s="1"/>
  <c r="S63" i="13" s="1"/>
  <c r="C64" i="4"/>
  <c r="B64" i="4"/>
  <c r="A64" i="4"/>
  <c r="D63" i="4"/>
  <c r="O62" i="13" s="1"/>
  <c r="S62" i="13" s="1"/>
  <c r="C63" i="4"/>
  <c r="B63" i="4"/>
  <c r="A63" i="4"/>
  <c r="D62" i="4"/>
  <c r="O61" i="13" s="1"/>
  <c r="S61" i="13" s="1"/>
  <c r="C62" i="4"/>
  <c r="B62" i="4"/>
  <c r="A62" i="4"/>
  <c r="D61" i="4"/>
  <c r="O60" i="13" s="1"/>
  <c r="S60" i="13" s="1"/>
  <c r="C61" i="4"/>
  <c r="B61" i="4"/>
  <c r="A61" i="4"/>
  <c r="D60" i="4"/>
  <c r="O59" i="13" s="1"/>
  <c r="S59" i="13" s="1"/>
  <c r="C60" i="4"/>
  <c r="B60" i="4"/>
  <c r="A60" i="4"/>
  <c r="D59" i="4"/>
  <c r="O58" i="13" s="1"/>
  <c r="S58" i="13" s="1"/>
  <c r="C59" i="4"/>
  <c r="B59" i="4"/>
  <c r="A59" i="4"/>
  <c r="D58" i="4"/>
  <c r="O57" i="13" s="1"/>
  <c r="S57" i="13" s="1"/>
  <c r="C58" i="4"/>
  <c r="B58" i="4"/>
  <c r="A58" i="4"/>
  <c r="D57" i="4"/>
  <c r="O56" i="13" s="1"/>
  <c r="S56" i="13" s="1"/>
  <c r="C57" i="4"/>
  <c r="B57" i="4"/>
  <c r="A57" i="4"/>
  <c r="D56" i="4"/>
  <c r="O55" i="13" s="1"/>
  <c r="S55" i="13" s="1"/>
  <c r="C56" i="4"/>
  <c r="B56" i="4"/>
  <c r="A56" i="4"/>
  <c r="D55" i="4"/>
  <c r="O54" i="13" s="1"/>
  <c r="S54" i="13" s="1"/>
  <c r="C55" i="4"/>
  <c r="B55" i="4"/>
  <c r="A55" i="4"/>
  <c r="D54" i="4"/>
  <c r="O53" i="13" s="1"/>
  <c r="S53" i="13" s="1"/>
  <c r="C54" i="4"/>
  <c r="B54" i="4"/>
  <c r="A54" i="4"/>
  <c r="D53" i="4"/>
  <c r="O52" i="13" s="1"/>
  <c r="S52" i="13" s="1"/>
  <c r="C53" i="4"/>
  <c r="B53" i="4"/>
  <c r="A53" i="4"/>
  <c r="D52" i="4"/>
  <c r="O51" i="13" s="1"/>
  <c r="S51" i="13" s="1"/>
  <c r="C52" i="4"/>
  <c r="B52" i="4"/>
  <c r="A52" i="4"/>
  <c r="D51" i="4"/>
  <c r="O50" i="13" s="1"/>
  <c r="S50" i="13" s="1"/>
  <c r="C51" i="4"/>
  <c r="B51" i="4"/>
  <c r="A51" i="4"/>
  <c r="D50" i="4"/>
  <c r="O49" i="13" s="1"/>
  <c r="S49" i="13" s="1"/>
  <c r="C50" i="4"/>
  <c r="B50" i="4"/>
  <c r="A50" i="4"/>
  <c r="D49" i="4"/>
  <c r="O48" i="13" s="1"/>
  <c r="S48" i="13" s="1"/>
  <c r="C49" i="4"/>
  <c r="B49" i="4"/>
  <c r="A49" i="4"/>
  <c r="D48" i="4"/>
  <c r="O47" i="13" s="1"/>
  <c r="S47" i="13" s="1"/>
  <c r="C48" i="4"/>
  <c r="B48" i="4"/>
  <c r="A48" i="4"/>
  <c r="D47" i="4"/>
  <c r="O46" i="13" s="1"/>
  <c r="S46" i="13" s="1"/>
  <c r="C47" i="4"/>
  <c r="B47" i="4"/>
  <c r="A47" i="4"/>
  <c r="D46" i="4"/>
  <c r="O45" i="13" s="1"/>
  <c r="S45" i="13" s="1"/>
  <c r="C46" i="4"/>
  <c r="B46" i="4"/>
  <c r="A46" i="4"/>
  <c r="D45" i="4"/>
  <c r="O44" i="13" s="1"/>
  <c r="S44" i="13" s="1"/>
  <c r="C45" i="4"/>
  <c r="B45" i="4"/>
  <c r="A45" i="4"/>
  <c r="D44" i="4"/>
  <c r="O43" i="13" s="1"/>
  <c r="S43" i="13" s="1"/>
  <c r="C44" i="4"/>
  <c r="B44" i="4"/>
  <c r="A44" i="4"/>
  <c r="D43" i="4"/>
  <c r="O42" i="13" s="1"/>
  <c r="S42" i="13" s="1"/>
  <c r="C43" i="4"/>
  <c r="B43" i="4"/>
  <c r="A43" i="4"/>
  <c r="D42" i="4"/>
  <c r="O41" i="13" s="1"/>
  <c r="S41" i="13" s="1"/>
  <c r="C42" i="4"/>
  <c r="B42" i="4"/>
  <c r="A42" i="4"/>
  <c r="D41" i="4"/>
  <c r="O40" i="13" s="1"/>
  <c r="S40" i="13" s="1"/>
  <c r="C41" i="4"/>
  <c r="B41" i="4"/>
  <c r="A41" i="4"/>
  <c r="D40" i="4"/>
  <c r="O39" i="13" s="1"/>
  <c r="S39" i="13" s="1"/>
  <c r="C40" i="4"/>
  <c r="B40" i="4"/>
  <c r="A40" i="4"/>
  <c r="D39" i="4"/>
  <c r="O38" i="13" s="1"/>
  <c r="S38" i="13" s="1"/>
  <c r="C39" i="4"/>
  <c r="B39" i="4"/>
  <c r="A39" i="4"/>
  <c r="D38" i="4"/>
  <c r="O37" i="13" s="1"/>
  <c r="S37" i="13" s="1"/>
  <c r="C38" i="4"/>
  <c r="B38" i="4"/>
  <c r="A38" i="4"/>
  <c r="D37" i="4"/>
  <c r="O36" i="13" s="1"/>
  <c r="S36" i="13" s="1"/>
  <c r="C37" i="4"/>
  <c r="B37" i="4"/>
  <c r="A37" i="4"/>
  <c r="D36" i="4"/>
  <c r="O35" i="13" s="1"/>
  <c r="S35" i="13" s="1"/>
  <c r="C36" i="4"/>
  <c r="B36" i="4"/>
  <c r="A36" i="4"/>
  <c r="D35" i="4"/>
  <c r="O34" i="13" s="1"/>
  <c r="S34" i="13" s="1"/>
  <c r="C35" i="4"/>
  <c r="B35" i="4"/>
  <c r="A35" i="4"/>
  <c r="D34" i="4"/>
  <c r="O33" i="13" s="1"/>
  <c r="S33" i="13" s="1"/>
  <c r="C34" i="4"/>
  <c r="B34" i="4"/>
  <c r="A34" i="4"/>
  <c r="D33" i="4"/>
  <c r="O32" i="13" s="1"/>
  <c r="S32" i="13" s="1"/>
  <c r="C33" i="4"/>
  <c r="B33" i="4"/>
  <c r="A33" i="4"/>
  <c r="D32" i="4"/>
  <c r="O31" i="13" s="1"/>
  <c r="S31" i="13" s="1"/>
  <c r="C32" i="4"/>
  <c r="B32" i="4"/>
  <c r="A32" i="4"/>
  <c r="D31" i="4"/>
  <c r="O30" i="13" s="1"/>
  <c r="S30" i="13" s="1"/>
  <c r="C31" i="4"/>
  <c r="B31" i="4"/>
  <c r="A31" i="4"/>
  <c r="D30" i="4"/>
  <c r="O29" i="13" s="1"/>
  <c r="S29" i="13" s="1"/>
  <c r="C30" i="4"/>
  <c r="B30" i="4"/>
  <c r="A30" i="4"/>
  <c r="D29" i="4"/>
  <c r="O28" i="13" s="1"/>
  <c r="S28" i="13" s="1"/>
  <c r="C29" i="4"/>
  <c r="B29" i="4"/>
  <c r="A29" i="4"/>
  <c r="D28" i="4"/>
  <c r="O27" i="13" s="1"/>
  <c r="S27" i="13" s="1"/>
  <c r="C28" i="4"/>
  <c r="B28" i="4"/>
  <c r="A28" i="4"/>
  <c r="D27" i="4"/>
  <c r="O26" i="13" s="1"/>
  <c r="S26" i="13" s="1"/>
  <c r="C27" i="4"/>
  <c r="B27" i="4"/>
  <c r="A27" i="4"/>
  <c r="D26" i="4"/>
  <c r="O25" i="13" s="1"/>
  <c r="S25" i="13" s="1"/>
  <c r="C26" i="4"/>
  <c r="B26" i="4"/>
  <c r="A26" i="4"/>
  <c r="D25" i="4"/>
  <c r="O24" i="13" s="1"/>
  <c r="S24" i="13" s="1"/>
  <c r="C25" i="4"/>
  <c r="B25" i="4"/>
  <c r="A25" i="4"/>
  <c r="D24" i="4"/>
  <c r="O23" i="13" s="1"/>
  <c r="S23" i="13" s="1"/>
  <c r="C24" i="4"/>
  <c r="B24" i="4"/>
  <c r="A24" i="4"/>
  <c r="D23" i="4"/>
  <c r="O22" i="13" s="1"/>
  <c r="S22" i="13" s="1"/>
  <c r="C23" i="4"/>
  <c r="B23" i="4"/>
  <c r="A23" i="4"/>
  <c r="D22" i="4"/>
  <c r="O21" i="13" s="1"/>
  <c r="S21" i="13" s="1"/>
  <c r="C22" i="4"/>
  <c r="B22" i="4"/>
  <c r="A22" i="4"/>
  <c r="D21" i="4"/>
  <c r="O20" i="13" s="1"/>
  <c r="S20" i="13" s="1"/>
  <c r="C21" i="4"/>
  <c r="B21" i="4"/>
  <c r="A21" i="4"/>
  <c r="D20" i="4"/>
  <c r="O19" i="13" s="1"/>
  <c r="S19" i="13" s="1"/>
  <c r="C20" i="4"/>
  <c r="B20" i="4"/>
  <c r="A20" i="4"/>
  <c r="D19" i="4"/>
  <c r="O18" i="13" s="1"/>
  <c r="S18" i="13" s="1"/>
  <c r="C19" i="4"/>
  <c r="B19" i="4"/>
  <c r="A19" i="4"/>
  <c r="D18" i="4"/>
  <c r="O17" i="13" s="1"/>
  <c r="S17" i="13" s="1"/>
  <c r="C18" i="4"/>
  <c r="B18" i="4"/>
  <c r="A18" i="4"/>
  <c r="D17" i="4"/>
  <c r="O16" i="13" s="1"/>
  <c r="S16" i="13" s="1"/>
  <c r="C17" i="4"/>
  <c r="B17" i="4"/>
  <c r="A17" i="4"/>
  <c r="D16" i="4"/>
  <c r="O15" i="13" s="1"/>
  <c r="S15" i="13" s="1"/>
  <c r="C16" i="4"/>
  <c r="B16" i="4"/>
  <c r="A16" i="4"/>
  <c r="D15" i="4"/>
  <c r="O14" i="13" s="1"/>
  <c r="S14" i="13" s="1"/>
  <c r="C15" i="4"/>
  <c r="B15" i="4"/>
  <c r="A15" i="4"/>
  <c r="AL11" i="4"/>
  <c r="AG11" i="4"/>
  <c r="AB11" i="4"/>
  <c r="AL10" i="4"/>
  <c r="AL9" i="4"/>
  <c r="AB9" i="4"/>
  <c r="AL8" i="4"/>
  <c r="AB8" i="4"/>
  <c r="AL7" i="4"/>
  <c r="AB7" i="4"/>
  <c r="Y5" i="4"/>
  <c r="Y4" i="4"/>
  <c r="Y3" i="4"/>
  <c r="K16" i="13" l="1"/>
  <c r="M181" i="13"/>
  <c r="E111" i="13"/>
  <c r="G244" i="13"/>
  <c r="Q1001" i="13"/>
  <c r="M760" i="13"/>
  <c r="K1009" i="13"/>
  <c r="E946" i="7"/>
  <c r="I946" i="7" s="1"/>
  <c r="E947" i="7"/>
  <c r="I947" i="7" s="1"/>
  <c r="G949" i="7"/>
  <c r="E950" i="7"/>
  <c r="I950" i="7" s="1"/>
  <c r="G260" i="13"/>
  <c r="I891" i="13"/>
  <c r="Q17" i="13"/>
  <c r="Q308" i="13"/>
  <c r="I854" i="13"/>
  <c r="Q891" i="13"/>
  <c r="E817" i="13"/>
  <c r="G1011" i="7"/>
  <c r="G39" i="13"/>
  <c r="M225" i="13"/>
  <c r="K103" i="13"/>
  <c r="G552" i="13"/>
  <c r="K894" i="13"/>
  <c r="G943" i="13"/>
  <c r="G55" i="13"/>
  <c r="M722" i="13"/>
  <c r="G894" i="13"/>
  <c r="M851" i="13"/>
  <c r="M894" i="13"/>
  <c r="M16" i="13"/>
  <c r="I394" i="13"/>
  <c r="E978" i="7"/>
  <c r="I978" i="7" s="1"/>
  <c r="I325" i="13"/>
  <c r="K525" i="13"/>
  <c r="G136" i="7"/>
  <c r="G24" i="13"/>
  <c r="G139" i="13"/>
  <c r="I156" i="13"/>
  <c r="K358" i="13"/>
  <c r="Q439" i="13"/>
  <c r="G488" i="13"/>
  <c r="G489" i="13"/>
  <c r="G759" i="13"/>
  <c r="K784" i="13"/>
  <c r="Q854" i="13"/>
  <c r="K910" i="13"/>
  <c r="Q139" i="13"/>
  <c r="G608" i="7"/>
  <c r="K212" i="13"/>
  <c r="Q489" i="13"/>
  <c r="G555" i="13"/>
  <c r="I568" i="13"/>
  <c r="M626" i="13"/>
  <c r="G886" i="13"/>
  <c r="M489" i="13"/>
  <c r="I31" i="13"/>
  <c r="Q294" i="13"/>
  <c r="G454" i="13"/>
  <c r="K568" i="13"/>
  <c r="E597" i="13"/>
  <c r="I877" i="13"/>
  <c r="I306" i="13"/>
  <c r="M568" i="13"/>
  <c r="G220" i="7"/>
  <c r="E979" i="7"/>
  <c r="I979" i="7" s="1"/>
  <c r="G292" i="13"/>
  <c r="M669" i="13"/>
  <c r="M710" i="13"/>
  <c r="I960" i="13"/>
  <c r="E1009" i="13"/>
  <c r="G980" i="7"/>
  <c r="G304" i="13"/>
  <c r="G409" i="13"/>
  <c r="M434" i="13"/>
  <c r="K457" i="13"/>
  <c r="E519" i="13"/>
  <c r="M595" i="13"/>
  <c r="Q657" i="13"/>
  <c r="M658" i="13"/>
  <c r="I685" i="13"/>
  <c r="K927" i="13"/>
  <c r="G945" i="13"/>
  <c r="I980" i="13"/>
  <c r="Q1013" i="13"/>
  <c r="E721" i="7"/>
  <c r="I721" i="7" s="1"/>
  <c r="I224" i="13"/>
  <c r="Q304" i="13"/>
  <c r="Q434" i="13"/>
  <c r="K685" i="13"/>
  <c r="K945" i="13"/>
  <c r="K980" i="13"/>
  <c r="E557" i="7"/>
  <c r="I557" i="7" s="1"/>
  <c r="E581" i="13"/>
  <c r="M685" i="13"/>
  <c r="M945" i="13"/>
  <c r="M980" i="13"/>
  <c r="E366" i="7"/>
  <c r="I366" i="7" s="1"/>
  <c r="E119" i="13"/>
  <c r="E527" i="13"/>
  <c r="Q685" i="13"/>
  <c r="Q881" i="13"/>
  <c r="G992" i="13"/>
  <c r="E1001" i="13"/>
  <c r="I252" i="13"/>
  <c r="G329" i="13"/>
  <c r="I437" i="13"/>
  <c r="G527" i="13"/>
  <c r="G540" i="13"/>
  <c r="G677" i="13"/>
  <c r="M682" i="13"/>
  <c r="K992" i="13"/>
  <c r="K1001" i="13"/>
  <c r="G461" i="7"/>
  <c r="K139" i="13"/>
  <c r="I454" i="13"/>
  <c r="G525" i="13"/>
  <c r="E539" i="13"/>
  <c r="K677" i="13"/>
  <c r="G493" i="7"/>
  <c r="E893" i="7"/>
  <c r="I893" i="7" s="1"/>
  <c r="E541" i="7"/>
  <c r="I541" i="7" s="1"/>
  <c r="E542" i="7"/>
  <c r="I542" i="7" s="1"/>
  <c r="E543" i="7"/>
  <c r="I543" i="7" s="1"/>
  <c r="E577" i="7"/>
  <c r="I577" i="7" s="1"/>
  <c r="Q414" i="13"/>
  <c r="E551" i="13"/>
  <c r="G595" i="13"/>
  <c r="K658" i="13"/>
  <c r="G685" i="13"/>
  <c r="M750" i="13"/>
  <c r="I936" i="13"/>
  <c r="E945" i="13"/>
  <c r="G951" i="13"/>
  <c r="K972" i="13"/>
  <c r="G299" i="7"/>
  <c r="G300" i="7"/>
  <c r="G360" i="7"/>
  <c r="G578" i="7"/>
  <c r="G618" i="7"/>
  <c r="E737" i="7"/>
  <c r="I737" i="7" s="1"/>
  <c r="E891" i="7"/>
  <c r="I891" i="7" s="1"/>
  <c r="I15" i="13"/>
  <c r="K67" i="13"/>
  <c r="E134" i="7"/>
  <c r="I134" i="7" s="1"/>
  <c r="G135" i="7"/>
  <c r="G586" i="7"/>
  <c r="E587" i="7"/>
  <c r="I587" i="7" s="1"/>
  <c r="E973" i="7"/>
  <c r="I973" i="7" s="1"/>
  <c r="E974" i="7"/>
  <c r="I974" i="7" s="1"/>
  <c r="E71" i="13"/>
  <c r="M76" i="13"/>
  <c r="K115" i="13"/>
  <c r="G159" i="13"/>
  <c r="G192" i="13"/>
  <c r="E248" i="13"/>
  <c r="I304" i="13"/>
  <c r="Q306" i="13"/>
  <c r="E315" i="13"/>
  <c r="K325" i="13"/>
  <c r="K334" i="13"/>
  <c r="K393" i="13"/>
  <c r="K394" i="13"/>
  <c r="G521" i="13"/>
  <c r="M529" i="13"/>
  <c r="K580" i="13"/>
  <c r="Q581" i="13"/>
  <c r="G657" i="13"/>
  <c r="Q669" i="13"/>
  <c r="M686" i="13"/>
  <c r="Q755" i="13"/>
  <c r="I788" i="13"/>
  <c r="G918" i="13"/>
  <c r="M943" i="13"/>
  <c r="M960" i="13"/>
  <c r="I988" i="13"/>
  <c r="G915" i="7"/>
  <c r="G71" i="13"/>
  <c r="M115" i="13"/>
  <c r="G252" i="13"/>
  <c r="G253" i="13"/>
  <c r="K304" i="13"/>
  <c r="I657" i="13"/>
  <c r="E759" i="13"/>
  <c r="G760" i="13"/>
  <c r="E874" i="13"/>
  <c r="Q917" i="13"/>
  <c r="K918" i="13"/>
  <c r="K941" i="13"/>
  <c r="Q945" i="13"/>
  <c r="Q960" i="13"/>
  <c r="K977" i="13"/>
  <c r="E987" i="13"/>
  <c r="G713" i="7"/>
  <c r="G962" i="7"/>
  <c r="M918" i="13"/>
  <c r="G571" i="7"/>
  <c r="E601" i="7"/>
  <c r="I601" i="7" s="1"/>
  <c r="E938" i="7"/>
  <c r="I938" i="7" s="1"/>
  <c r="E99" i="13"/>
  <c r="E216" i="13"/>
  <c r="K322" i="13"/>
  <c r="G341" i="13"/>
  <c r="M350" i="13"/>
  <c r="Q363" i="13"/>
  <c r="G397" i="13"/>
  <c r="G476" i="13"/>
  <c r="M492" i="13"/>
  <c r="K497" i="13"/>
  <c r="M525" i="13"/>
  <c r="I527" i="13"/>
  <c r="I536" i="13"/>
  <c r="G551" i="13"/>
  <c r="Q588" i="13"/>
  <c r="M593" i="13"/>
  <c r="I595" i="13"/>
  <c r="M597" i="13"/>
  <c r="M677" i="13"/>
  <c r="I764" i="13"/>
  <c r="M777" i="13"/>
  <c r="K800" i="13"/>
  <c r="K846" i="13"/>
  <c r="G868" i="13"/>
  <c r="M922" i="13"/>
  <c r="K996" i="13"/>
  <c r="G320" i="7"/>
  <c r="E329" i="7"/>
  <c r="I329" i="7" s="1"/>
  <c r="E330" i="7"/>
  <c r="I330" i="7" s="1"/>
  <c r="E489" i="7"/>
  <c r="I489" i="7" s="1"/>
  <c r="G729" i="7"/>
  <c r="G730" i="7"/>
  <c r="E731" i="7"/>
  <c r="I731" i="7" s="1"/>
  <c r="E741" i="7"/>
  <c r="I741" i="7" s="1"/>
  <c r="I99" i="13"/>
  <c r="G216" i="13"/>
  <c r="I397" i="13"/>
  <c r="E475" i="13"/>
  <c r="Q525" i="13"/>
  <c r="M549" i="13"/>
  <c r="Q593" i="13"/>
  <c r="K595" i="13"/>
  <c r="K887" i="13"/>
  <c r="Q953" i="13"/>
  <c r="E397" i="7"/>
  <c r="I397" i="7" s="1"/>
  <c r="E607" i="7"/>
  <c r="I607" i="7" s="1"/>
  <c r="E591" i="13"/>
  <c r="K669" i="13"/>
  <c r="G742" i="13"/>
  <c r="G767" i="13"/>
  <c r="K780" i="13"/>
  <c r="Q885" i="13"/>
  <c r="G914" i="13"/>
  <c r="E943" i="13"/>
  <c r="M947" i="13"/>
  <c r="E159" i="7"/>
  <c r="I159" i="7" s="1"/>
  <c r="G159" i="7"/>
  <c r="G523" i="7"/>
  <c r="E523" i="7"/>
  <c r="I523" i="7" s="1"/>
  <c r="G412" i="7"/>
  <c r="E413" i="7"/>
  <c r="I413" i="7" s="1"/>
  <c r="G522" i="7"/>
  <c r="E522" i="7"/>
  <c r="I522" i="7" s="1"/>
  <c r="E681" i="7"/>
  <c r="I681" i="7" s="1"/>
  <c r="G923" i="7"/>
  <c r="E923" i="7"/>
  <c r="I923" i="7" s="1"/>
  <c r="E516" i="13"/>
  <c r="M516" i="13"/>
  <c r="K516" i="13"/>
  <c r="G745" i="7"/>
  <c r="E745" i="7"/>
  <c r="I745" i="7" s="1"/>
  <c r="E521" i="7"/>
  <c r="I521" i="7" s="1"/>
  <c r="G521" i="7"/>
  <c r="E971" i="7"/>
  <c r="I971" i="7" s="1"/>
  <c r="E200" i="13"/>
  <c r="K200" i="13"/>
  <c r="G200" i="13"/>
  <c r="K585" i="13"/>
  <c r="Q585" i="13"/>
  <c r="M585" i="13"/>
  <c r="E673" i="13"/>
  <c r="Q673" i="13"/>
  <c r="M673" i="13"/>
  <c r="K673" i="13"/>
  <c r="I673" i="13"/>
  <c r="G673" i="13"/>
  <c r="G929" i="7"/>
  <c r="E929" i="7"/>
  <c r="I929" i="7" s="1"/>
  <c r="K477" i="13"/>
  <c r="G477" i="13"/>
  <c r="G903" i="7"/>
  <c r="E903" i="7"/>
  <c r="I903" i="7" s="1"/>
  <c r="G951" i="7"/>
  <c r="E951" i="7"/>
  <c r="I951" i="7" s="1"/>
  <c r="Q95" i="13"/>
  <c r="K95" i="13"/>
  <c r="I95" i="13"/>
  <c r="E95" i="13"/>
  <c r="M302" i="13"/>
  <c r="G302" i="13"/>
  <c r="E976" i="13"/>
  <c r="Q976" i="13"/>
  <c r="G457" i="7"/>
  <c r="E457" i="7"/>
  <c r="I457" i="7" s="1"/>
  <c r="G927" i="7"/>
  <c r="E927" i="7"/>
  <c r="I927" i="7" s="1"/>
  <c r="M69" i="13"/>
  <c r="Q69" i="13"/>
  <c r="I293" i="13"/>
  <c r="K293" i="13"/>
  <c r="E560" i="13"/>
  <c r="I560" i="13"/>
  <c r="G560" i="13"/>
  <c r="I666" i="13"/>
  <c r="M666" i="13"/>
  <c r="Q935" i="13"/>
  <c r="G935" i="13"/>
  <c r="E210" i="7"/>
  <c r="I210" i="7" s="1"/>
  <c r="G211" i="7"/>
  <c r="G212" i="7"/>
  <c r="E509" i="7"/>
  <c r="I509" i="7" s="1"/>
  <c r="G509" i="7"/>
  <c r="E526" i="7"/>
  <c r="I526" i="7" s="1"/>
  <c r="E527" i="7"/>
  <c r="I527" i="7" s="1"/>
  <c r="E643" i="7"/>
  <c r="I643" i="7" s="1"/>
  <c r="G643" i="7"/>
  <c r="G717" i="7"/>
  <c r="E717" i="7"/>
  <c r="I717" i="7" s="1"/>
  <c r="I957" i="13"/>
  <c r="M957" i="13"/>
  <c r="K957" i="13"/>
  <c r="G957" i="13"/>
  <c r="I985" i="13"/>
  <c r="Q985" i="13"/>
  <c r="M985" i="13"/>
  <c r="G985" i="13"/>
  <c r="Q995" i="13"/>
  <c r="G995" i="13"/>
  <c r="E160" i="7"/>
  <c r="I160" i="7" s="1"/>
  <c r="G160" i="7"/>
  <c r="E508" i="7"/>
  <c r="I508" i="7" s="1"/>
  <c r="G508" i="7"/>
  <c r="G925" i="7"/>
  <c r="E925" i="7"/>
  <c r="I925" i="7" s="1"/>
  <c r="E47" i="13"/>
  <c r="G47" i="13"/>
  <c r="I559" i="13"/>
  <c r="G559" i="13"/>
  <c r="Q625" i="13"/>
  <c r="E625" i="13"/>
  <c r="E721" i="13"/>
  <c r="I721" i="13"/>
  <c r="Q925" i="13"/>
  <c r="G925" i="13"/>
  <c r="M143" i="13"/>
  <c r="Q143" i="13"/>
  <c r="E429" i="13"/>
  <c r="G429" i="13"/>
  <c r="E645" i="13"/>
  <c r="Q645" i="13"/>
  <c r="I645" i="13"/>
  <c r="Q909" i="13"/>
  <c r="I909" i="13"/>
  <c r="E956" i="13"/>
  <c r="Q956" i="13"/>
  <c r="I956" i="13"/>
  <c r="I989" i="13"/>
  <c r="K989" i="13"/>
  <c r="E989" i="13"/>
  <c r="K24" i="13"/>
  <c r="G111" i="13"/>
  <c r="I119" i="13"/>
  <c r="M156" i="13"/>
  <c r="I216" i="13"/>
  <c r="K252" i="13"/>
  <c r="K253" i="13"/>
  <c r="M322" i="13"/>
  <c r="K454" i="13"/>
  <c r="G475" i="13"/>
  <c r="I476" i="13"/>
  <c r="G539" i="13"/>
  <c r="Q549" i="13"/>
  <c r="I551" i="13"/>
  <c r="I552" i="13"/>
  <c r="I591" i="13"/>
  <c r="Q682" i="13"/>
  <c r="Q784" i="13"/>
  <c r="K886" i="13"/>
  <c r="Q918" i="13"/>
  <c r="M977" i="13"/>
  <c r="K988" i="13"/>
  <c r="M996" i="13"/>
  <c r="E254" i="7"/>
  <c r="I254" i="7" s="1"/>
  <c r="G255" i="7"/>
  <c r="G256" i="7"/>
  <c r="G428" i="7"/>
  <c r="E454" i="7"/>
  <c r="I454" i="7" s="1"/>
  <c r="G477" i="7"/>
  <c r="E602" i="7"/>
  <c r="I602" i="7" s="1"/>
  <c r="G678" i="7"/>
  <c r="G689" i="7"/>
  <c r="G941" i="7"/>
  <c r="E942" i="7"/>
  <c r="I942" i="7" s="1"/>
  <c r="I111" i="13"/>
  <c r="G123" i="13"/>
  <c r="K216" i="13"/>
  <c r="M257" i="13"/>
  <c r="M454" i="13"/>
  <c r="Q455" i="13"/>
  <c r="K476" i="13"/>
  <c r="G515" i="13"/>
  <c r="M552" i="13"/>
  <c r="K754" i="13"/>
  <c r="E755" i="13"/>
  <c r="G898" i="13"/>
  <c r="I903" i="13"/>
  <c r="G964" i="13"/>
  <c r="G975" i="13"/>
  <c r="Q977" i="13"/>
  <c r="I984" i="13"/>
  <c r="M988" i="13"/>
  <c r="Q996" i="13"/>
  <c r="E218" i="7"/>
  <c r="I218" i="7" s="1"/>
  <c r="G219" i="7"/>
  <c r="E517" i="7"/>
  <c r="I517" i="7" s="1"/>
  <c r="E873" i="7"/>
  <c r="I873" i="7" s="1"/>
  <c r="E910" i="7"/>
  <c r="I910" i="7" s="1"/>
  <c r="G939" i="7"/>
  <c r="E994" i="7"/>
  <c r="I994" i="7" s="1"/>
  <c r="E995" i="7"/>
  <c r="I995" i="7" s="1"/>
  <c r="K36" i="13"/>
  <c r="Q37" i="13"/>
  <c r="K111" i="13"/>
  <c r="K123" i="13"/>
  <c r="G168" i="13"/>
  <c r="I204" i="13"/>
  <c r="G220" i="13"/>
  <c r="Q314" i="13"/>
  <c r="G315" i="13"/>
  <c r="I341" i="13"/>
  <c r="G406" i="13"/>
  <c r="I433" i="13"/>
  <c r="G434" i="13"/>
  <c r="K437" i="13"/>
  <c r="G446" i="13"/>
  <c r="Q454" i="13"/>
  <c r="I500" i="13"/>
  <c r="E531" i="13"/>
  <c r="E571" i="13"/>
  <c r="I633" i="13"/>
  <c r="K649" i="13"/>
  <c r="G733" i="13"/>
  <c r="M754" i="13"/>
  <c r="G755" i="13"/>
  <c r="I776" i="13"/>
  <c r="K788" i="13"/>
  <c r="I866" i="13"/>
  <c r="Q868" i="13"/>
  <c r="M873" i="13"/>
  <c r="K890" i="13"/>
  <c r="Q897" i="13"/>
  <c r="M898" i="13"/>
  <c r="Q903" i="13"/>
  <c r="E922" i="13"/>
  <c r="I939" i="13"/>
  <c r="E298" i="7"/>
  <c r="I298" i="7" s="1"/>
  <c r="E382" i="7"/>
  <c r="I382" i="7" s="1"/>
  <c r="G473" i="7"/>
  <c r="E474" i="7"/>
  <c r="I474" i="7" s="1"/>
  <c r="G588" i="7"/>
  <c r="G665" i="7"/>
  <c r="G666" i="7"/>
  <c r="E675" i="7"/>
  <c r="I675" i="7" s="1"/>
  <c r="E799" i="7"/>
  <c r="I799" i="7" s="1"/>
  <c r="G966" i="7"/>
  <c r="E991" i="7"/>
  <c r="I991" i="7" s="1"/>
  <c r="G15" i="13"/>
  <c r="M36" i="13"/>
  <c r="M111" i="13"/>
  <c r="Q123" i="13"/>
  <c r="I168" i="13"/>
  <c r="M173" i="13"/>
  <c r="I220" i="13"/>
  <c r="M221" i="13"/>
  <c r="I244" i="13"/>
  <c r="G269" i="13"/>
  <c r="K274" i="13"/>
  <c r="K308" i="13"/>
  <c r="K315" i="13"/>
  <c r="K341" i="13"/>
  <c r="K346" i="13"/>
  <c r="Q347" i="13"/>
  <c r="K397" i="13"/>
  <c r="Q406" i="13"/>
  <c r="K433" i="13"/>
  <c r="I434" i="13"/>
  <c r="M446" i="13"/>
  <c r="Q447" i="13"/>
  <c r="G468" i="13"/>
  <c r="I492" i="13"/>
  <c r="G499" i="13"/>
  <c r="K500" i="13"/>
  <c r="K521" i="13"/>
  <c r="I531" i="13"/>
  <c r="K536" i="13"/>
  <c r="G571" i="13"/>
  <c r="K576" i="13"/>
  <c r="M577" i="13"/>
  <c r="E603" i="13"/>
  <c r="E609" i="13"/>
  <c r="K633" i="13"/>
  <c r="Q634" i="13"/>
  <c r="Q643" i="13"/>
  <c r="G669" i="13"/>
  <c r="K733" i="13"/>
  <c r="K823" i="13"/>
  <c r="E845" i="13"/>
  <c r="I850" i="13"/>
  <c r="I860" i="13"/>
  <c r="M866" i="13"/>
  <c r="I921" i="13"/>
  <c r="G922" i="13"/>
  <c r="G972" i="13"/>
  <c r="E270" i="7"/>
  <c r="I270" i="7" s="1"/>
  <c r="G271" i="7"/>
  <c r="G272" i="7"/>
  <c r="G316" i="7"/>
  <c r="G532" i="7"/>
  <c r="E533" i="7"/>
  <c r="I533" i="7" s="1"/>
  <c r="G685" i="7"/>
  <c r="G734" i="7"/>
  <c r="G918" i="7"/>
  <c r="G115" i="13"/>
  <c r="K172" i="13"/>
  <c r="G212" i="13"/>
  <c r="K220" i="13"/>
  <c r="K244" i="13"/>
  <c r="M308" i="13"/>
  <c r="Q315" i="13"/>
  <c r="G325" i="13"/>
  <c r="M346" i="13"/>
  <c r="E393" i="13"/>
  <c r="G394" i="13"/>
  <c r="K434" i="13"/>
  <c r="Q446" i="13"/>
  <c r="M521" i="13"/>
  <c r="G529" i="13"/>
  <c r="M536" i="13"/>
  <c r="E555" i="13"/>
  <c r="I556" i="13"/>
  <c r="G568" i="13"/>
  <c r="I571" i="13"/>
  <c r="M576" i="13"/>
  <c r="Q577" i="13"/>
  <c r="M609" i="13"/>
  <c r="Q633" i="13"/>
  <c r="I669" i="13"/>
  <c r="M733" i="13"/>
  <c r="I780" i="13"/>
  <c r="K803" i="13"/>
  <c r="Q860" i="13"/>
  <c r="Q866" i="13"/>
  <c r="E918" i="13"/>
  <c r="K922" i="13"/>
  <c r="G947" i="13"/>
  <c r="I972" i="13"/>
  <c r="E973" i="13"/>
  <c r="G999" i="13"/>
  <c r="K15" i="13"/>
  <c r="Q49" i="13"/>
  <c r="K682" i="13"/>
  <c r="K686" i="13"/>
  <c r="Q751" i="13"/>
  <c r="K758" i="13"/>
  <c r="K765" i="13"/>
  <c r="I784" i="13"/>
  <c r="E801" i="13"/>
  <c r="E886" i="13"/>
  <c r="K911" i="13"/>
  <c r="G979" i="13"/>
  <c r="K981" i="13"/>
  <c r="G988" i="13"/>
  <c r="E1013" i="13"/>
  <c r="I690" i="13"/>
  <c r="M690" i="13"/>
  <c r="K690" i="13"/>
  <c r="I694" i="13"/>
  <c r="M694" i="13"/>
  <c r="M703" i="13"/>
  <c r="Q703" i="13"/>
  <c r="G48" i="7"/>
  <c r="E162" i="7"/>
  <c r="I162" i="7" s="1"/>
  <c r="G163" i="7"/>
  <c r="G164" i="7"/>
  <c r="E358" i="7"/>
  <c r="I358" i="7" s="1"/>
  <c r="E361" i="7"/>
  <c r="I361" i="7" s="1"/>
  <c r="G395" i="7"/>
  <c r="G396" i="7"/>
  <c r="G420" i="7"/>
  <c r="E421" i="7"/>
  <c r="I421" i="7" s="1"/>
  <c r="G472" i="7"/>
  <c r="E486" i="7"/>
  <c r="I486" i="7" s="1"/>
  <c r="G505" i="7"/>
  <c r="E506" i="7"/>
  <c r="I506" i="7" s="1"/>
  <c r="E507" i="7"/>
  <c r="I507" i="7" s="1"/>
  <c r="E562" i="7"/>
  <c r="I562" i="7" s="1"/>
  <c r="E563" i="7"/>
  <c r="I563" i="7" s="1"/>
  <c r="E591" i="7"/>
  <c r="I591" i="7" s="1"/>
  <c r="G592" i="7"/>
  <c r="E593" i="7"/>
  <c r="I593" i="7" s="1"/>
  <c r="G761" i="7"/>
  <c r="E761" i="7"/>
  <c r="I761" i="7" s="1"/>
  <c r="G769" i="7"/>
  <c r="E769" i="7"/>
  <c r="I769" i="7" s="1"/>
  <c r="G777" i="7"/>
  <c r="E777" i="7"/>
  <c r="I777" i="7" s="1"/>
  <c r="G785" i="7"/>
  <c r="E785" i="7"/>
  <c r="I785" i="7" s="1"/>
  <c r="Q147" i="13"/>
  <c r="M147" i="13"/>
  <c r="K147" i="13"/>
  <c r="I147" i="13"/>
  <c r="G147" i="13"/>
  <c r="E147" i="13"/>
  <c r="E321" i="13"/>
  <c r="K321" i="13"/>
  <c r="I321" i="13"/>
  <c r="G321" i="13"/>
  <c r="E544" i="13"/>
  <c r="M544" i="13"/>
  <c r="K544" i="13"/>
  <c r="I544" i="13"/>
  <c r="G544" i="13"/>
  <c r="M852" i="13"/>
  <c r="G852" i="13"/>
  <c r="Q852" i="13"/>
  <c r="G727" i="7"/>
  <c r="E727" i="7"/>
  <c r="I727" i="7" s="1"/>
  <c r="M407" i="13"/>
  <c r="Q407" i="13"/>
  <c r="G986" i="7"/>
  <c r="E986" i="7"/>
  <c r="I986" i="7" s="1"/>
  <c r="E74" i="7"/>
  <c r="I74" i="7" s="1"/>
  <c r="G75" i="7"/>
  <c r="G76" i="7"/>
  <c r="E326" i="7"/>
  <c r="I326" i="7" s="1"/>
  <c r="E369" i="7"/>
  <c r="I369" i="7" s="1"/>
  <c r="E370" i="7"/>
  <c r="I370" i="7" s="1"/>
  <c r="E389" i="7"/>
  <c r="I389" i="7" s="1"/>
  <c r="E390" i="7"/>
  <c r="I390" i="7" s="1"/>
  <c r="E391" i="7"/>
  <c r="I391" i="7" s="1"/>
  <c r="G416" i="7"/>
  <c r="G440" i="7"/>
  <c r="E441" i="7"/>
  <c r="I441" i="7" s="1"/>
  <c r="E450" i="7"/>
  <c r="I450" i="7" s="1"/>
  <c r="G547" i="7"/>
  <c r="G548" i="7"/>
  <c r="E549" i="7"/>
  <c r="I549" i="7" s="1"/>
  <c r="G572" i="7"/>
  <c r="G767" i="7"/>
  <c r="E767" i="7"/>
  <c r="I767" i="7" s="1"/>
  <c r="G775" i="7"/>
  <c r="E775" i="7"/>
  <c r="I775" i="7" s="1"/>
  <c r="G783" i="7"/>
  <c r="E783" i="7"/>
  <c r="I783" i="7" s="1"/>
  <c r="Q63" i="13"/>
  <c r="K63" i="13"/>
  <c r="I63" i="13"/>
  <c r="G63" i="13"/>
  <c r="E63" i="13"/>
  <c r="G136" i="13"/>
  <c r="M136" i="13"/>
  <c r="K136" i="13"/>
  <c r="I136" i="13"/>
  <c r="G320" i="13"/>
  <c r="E320" i="13"/>
  <c r="I485" i="13"/>
  <c r="G485" i="13"/>
  <c r="Q485" i="13"/>
  <c r="M485" i="13"/>
  <c r="K485" i="13"/>
  <c r="Q543" i="13"/>
  <c r="G543" i="13"/>
  <c r="E543" i="13"/>
  <c r="E42" i="7"/>
  <c r="I42" i="7" s="1"/>
  <c r="G43" i="7"/>
  <c r="G44" i="7"/>
  <c r="E70" i="7"/>
  <c r="I70" i="7" s="1"/>
  <c r="G71" i="7"/>
  <c r="G72" i="7"/>
  <c r="E138" i="7"/>
  <c r="I138" i="7" s="1"/>
  <c r="G139" i="7"/>
  <c r="G140" i="7"/>
  <c r="E170" i="7"/>
  <c r="I170" i="7" s="1"/>
  <c r="G171" i="7"/>
  <c r="G172" i="7"/>
  <c r="G312" i="7"/>
  <c r="E313" i="7"/>
  <c r="I313" i="7" s="1"/>
  <c r="E354" i="7"/>
  <c r="I354" i="7" s="1"/>
  <c r="G404" i="7"/>
  <c r="E482" i="7"/>
  <c r="I482" i="7" s="1"/>
  <c r="E498" i="7"/>
  <c r="I498" i="7" s="1"/>
  <c r="E499" i="7"/>
  <c r="I499" i="7" s="1"/>
  <c r="G500" i="7"/>
  <c r="G516" i="7"/>
  <c r="G520" i="7"/>
  <c r="G540" i="7"/>
  <c r="E663" i="7"/>
  <c r="I663" i="7" s="1"/>
  <c r="E35" i="13"/>
  <c r="K35" i="13"/>
  <c r="I35" i="13"/>
  <c r="G35" i="13"/>
  <c r="M278" i="13"/>
  <c r="K278" i="13"/>
  <c r="E710" i="7"/>
  <c r="I710" i="7" s="1"/>
  <c r="G710" i="7"/>
  <c r="G765" i="7"/>
  <c r="E765" i="7"/>
  <c r="I765" i="7" s="1"/>
  <c r="G773" i="7"/>
  <c r="E773" i="7"/>
  <c r="I773" i="7" s="1"/>
  <c r="G781" i="7"/>
  <c r="E781" i="7"/>
  <c r="I781" i="7" s="1"/>
  <c r="G789" i="7"/>
  <c r="E789" i="7"/>
  <c r="I789" i="7" s="1"/>
  <c r="K135" i="13"/>
  <c r="Q135" i="13"/>
  <c r="M135" i="13"/>
  <c r="I185" i="13"/>
  <c r="M185" i="13"/>
  <c r="E264" i="13"/>
  <c r="G264" i="13"/>
  <c r="I326" i="13"/>
  <c r="M326" i="13"/>
  <c r="K326" i="13"/>
  <c r="E345" i="13"/>
  <c r="K345" i="13"/>
  <c r="I345" i="13"/>
  <c r="G345" i="13"/>
  <c r="M431" i="13"/>
  <c r="Q431" i="13"/>
  <c r="I638" i="13"/>
  <c r="M638" i="13"/>
  <c r="K638" i="13"/>
  <c r="Q638" i="13"/>
  <c r="E106" i="7"/>
  <c r="I106" i="7" s="1"/>
  <c r="G107" i="7"/>
  <c r="G108" i="7"/>
  <c r="E190" i="7"/>
  <c r="I190" i="7" s="1"/>
  <c r="G191" i="7"/>
  <c r="G192" i="7"/>
  <c r="E242" i="7"/>
  <c r="I242" i="7" s="1"/>
  <c r="G243" i="7"/>
  <c r="G244" i="7"/>
  <c r="E286" i="7"/>
  <c r="I286" i="7" s="1"/>
  <c r="G287" i="7"/>
  <c r="G288" i="7"/>
  <c r="G308" i="7"/>
  <c r="G464" i="7"/>
  <c r="G465" i="7"/>
  <c r="E466" i="7"/>
  <c r="I466" i="7" s="1"/>
  <c r="G524" i="7"/>
  <c r="E622" i="7"/>
  <c r="I622" i="7" s="1"/>
  <c r="E651" i="7"/>
  <c r="I651" i="7" s="1"/>
  <c r="E653" i="7"/>
  <c r="I653" i="7" s="1"/>
  <c r="E655" i="7"/>
  <c r="I655" i="7" s="1"/>
  <c r="E657" i="7"/>
  <c r="I657" i="7" s="1"/>
  <c r="E709" i="7"/>
  <c r="I709" i="7" s="1"/>
  <c r="G709" i="7"/>
  <c r="Q471" i="13"/>
  <c r="E471" i="13"/>
  <c r="G596" i="13"/>
  <c r="K596" i="13"/>
  <c r="Q596" i="13"/>
  <c r="M596" i="13"/>
  <c r="I596" i="13"/>
  <c r="E741" i="13"/>
  <c r="I741" i="13"/>
  <c r="E178" i="7"/>
  <c r="I178" i="7" s="1"/>
  <c r="G179" i="7"/>
  <c r="G180" i="7"/>
  <c r="E222" i="7"/>
  <c r="I222" i="7" s="1"/>
  <c r="G223" i="7"/>
  <c r="G224" i="7"/>
  <c r="E274" i="7"/>
  <c r="I274" i="7" s="1"/>
  <c r="G275" i="7"/>
  <c r="G276" i="7"/>
  <c r="G424" i="7"/>
  <c r="E425" i="7"/>
  <c r="I425" i="7" s="1"/>
  <c r="G456" i="7"/>
  <c r="G460" i="7"/>
  <c r="G492" i="7"/>
  <c r="G658" i="7"/>
  <c r="G763" i="7"/>
  <c r="E763" i="7"/>
  <c r="I763" i="7" s="1"/>
  <c r="G771" i="7"/>
  <c r="E771" i="7"/>
  <c r="I771" i="7" s="1"/>
  <c r="G779" i="7"/>
  <c r="E779" i="7"/>
  <c r="I779" i="7" s="1"/>
  <c r="G787" i="7"/>
  <c r="E787" i="7"/>
  <c r="I787" i="7" s="1"/>
  <c r="E1007" i="7"/>
  <c r="I1007" i="7" s="1"/>
  <c r="G1007" i="7"/>
  <c r="Q75" i="13"/>
  <c r="K75" i="13"/>
  <c r="Q107" i="13"/>
  <c r="K107" i="13"/>
  <c r="I107" i="13"/>
  <c r="G107" i="13"/>
  <c r="E107" i="13"/>
  <c r="I305" i="13"/>
  <c r="M305" i="13"/>
  <c r="M367" i="13"/>
  <c r="Q367" i="13"/>
  <c r="E430" i="13"/>
  <c r="Q430" i="13"/>
  <c r="M430" i="13"/>
  <c r="I47" i="13"/>
  <c r="G99" i="13"/>
  <c r="G119" i="13"/>
  <c r="M123" i="13"/>
  <c r="M139" i="13"/>
  <c r="M253" i="13"/>
  <c r="I292" i="13"/>
  <c r="M293" i="13"/>
  <c r="M406" i="13"/>
  <c r="Q603" i="13"/>
  <c r="I603" i="13"/>
  <c r="G603" i="13"/>
  <c r="E637" i="13"/>
  <c r="I637" i="13"/>
  <c r="G637" i="13"/>
  <c r="Q637" i="13"/>
  <c r="M637" i="13"/>
  <c r="Q674" i="13"/>
  <c r="M674" i="13"/>
  <c r="I702" i="13"/>
  <c r="K702" i="13"/>
  <c r="I730" i="13"/>
  <c r="M730" i="13"/>
  <c r="K730" i="13"/>
  <c r="E745" i="13"/>
  <c r="G745" i="13"/>
  <c r="G879" i="13"/>
  <c r="Q879" i="13"/>
  <c r="K879" i="13"/>
  <c r="I879" i="13"/>
  <c r="K553" i="13"/>
  <c r="M553" i="13"/>
  <c r="Q583" i="13"/>
  <c r="I583" i="13"/>
  <c r="E629" i="13"/>
  <c r="M629" i="13"/>
  <c r="I629" i="13"/>
  <c r="G629" i="13"/>
  <c r="I630" i="13"/>
  <c r="K630" i="13"/>
  <c r="M659" i="13"/>
  <c r="Q659" i="13"/>
  <c r="Q811" i="13"/>
  <c r="M811" i="13"/>
  <c r="K811" i="13"/>
  <c r="E811" i="13"/>
  <c r="G816" i="13"/>
  <c r="K816" i="13"/>
  <c r="M837" i="13"/>
  <c r="K837" i="13"/>
  <c r="G837" i="13"/>
  <c r="E862" i="13"/>
  <c r="M862" i="13"/>
  <c r="K862" i="13"/>
  <c r="I862" i="13"/>
  <c r="Q862" i="13"/>
  <c r="G870" i="7"/>
  <c r="E871" i="7"/>
  <c r="I871" i="7" s="1"/>
  <c r="E930" i="7"/>
  <c r="I930" i="7" s="1"/>
  <c r="E959" i="7"/>
  <c r="I959" i="7" s="1"/>
  <c r="E961" i="7"/>
  <c r="I961" i="7" s="1"/>
  <c r="E1002" i="7"/>
  <c r="I1002" i="7" s="1"/>
  <c r="E1004" i="7"/>
  <c r="I1004" i="7" s="1"/>
  <c r="G51" i="13"/>
  <c r="E79" i="13"/>
  <c r="K99" i="13"/>
  <c r="K119" i="13"/>
  <c r="E143" i="13"/>
  <c r="Q149" i="13"/>
  <c r="G164" i="13"/>
  <c r="G169" i="13"/>
  <c r="K204" i="13"/>
  <c r="G240" i="13"/>
  <c r="G245" i="13"/>
  <c r="G248" i="13"/>
  <c r="Q286" i="13"/>
  <c r="K301" i="13"/>
  <c r="K342" i="13"/>
  <c r="Q343" i="13"/>
  <c r="Q371" i="13"/>
  <c r="G398" i="13"/>
  <c r="G413" i="13"/>
  <c r="G417" i="13"/>
  <c r="Q553" i="13"/>
  <c r="I569" i="13"/>
  <c r="M569" i="13"/>
  <c r="E583" i="13"/>
  <c r="K629" i="13"/>
  <c r="Q630" i="13"/>
  <c r="E641" i="13"/>
  <c r="I641" i="13"/>
  <c r="G641" i="13"/>
  <c r="Q641" i="13"/>
  <c r="M641" i="13"/>
  <c r="I670" i="13"/>
  <c r="M670" i="13"/>
  <c r="K670" i="13"/>
  <c r="G688" i="13"/>
  <c r="E688" i="13"/>
  <c r="M688" i="13"/>
  <c r="E729" i="13"/>
  <c r="I729" i="13"/>
  <c r="G729" i="13"/>
  <c r="M735" i="13"/>
  <c r="Q735" i="13"/>
  <c r="M763" i="13"/>
  <c r="K763" i="13"/>
  <c r="G811" i="13"/>
  <c r="E826" i="13"/>
  <c r="M826" i="13"/>
  <c r="I826" i="13"/>
  <c r="G826" i="13"/>
  <c r="Q878" i="13"/>
  <c r="K878" i="13"/>
  <c r="E878" i="13"/>
  <c r="M963" i="13"/>
  <c r="E963" i="13"/>
  <c r="G705" i="7"/>
  <c r="G706" i="7"/>
  <c r="E707" i="7"/>
  <c r="I707" i="7" s="1"/>
  <c r="E749" i="7"/>
  <c r="I749" i="7" s="1"/>
  <c r="E759" i="7"/>
  <c r="I759" i="7" s="1"/>
  <c r="G790" i="7"/>
  <c r="E791" i="7"/>
  <c r="I791" i="7" s="1"/>
  <c r="E793" i="7"/>
  <c r="I793" i="7" s="1"/>
  <c r="G895" i="7"/>
  <c r="E905" i="7"/>
  <c r="I905" i="7" s="1"/>
  <c r="E917" i="7"/>
  <c r="I917" i="7" s="1"/>
  <c r="E957" i="7"/>
  <c r="I957" i="7" s="1"/>
  <c r="I51" i="13"/>
  <c r="K52" i="13"/>
  <c r="I71" i="13"/>
  <c r="K72" i="13"/>
  <c r="Q73" i="13"/>
  <c r="M119" i="13"/>
  <c r="K132" i="13"/>
  <c r="Q133" i="13"/>
  <c r="G143" i="13"/>
  <c r="K148" i="13"/>
  <c r="I164" i="13"/>
  <c r="G165" i="13"/>
  <c r="K168" i="13"/>
  <c r="K169" i="13"/>
  <c r="G176" i="13"/>
  <c r="K177" i="13"/>
  <c r="Q178" i="13"/>
  <c r="G188" i="13"/>
  <c r="I240" i="13"/>
  <c r="K241" i="13"/>
  <c r="Q242" i="13"/>
  <c r="I245" i="13"/>
  <c r="I248" i="13"/>
  <c r="G256" i="13"/>
  <c r="M342" i="13"/>
  <c r="Q375" i="13"/>
  <c r="I398" i="13"/>
  <c r="I413" i="13"/>
  <c r="G414" i="13"/>
  <c r="I417" i="13"/>
  <c r="G418" i="13"/>
  <c r="E450" i="13"/>
  <c r="Q450" i="13"/>
  <c r="Q451" i="13"/>
  <c r="I477" i="13"/>
  <c r="Q477" i="13"/>
  <c r="M477" i="13"/>
  <c r="E492" i="13"/>
  <c r="G492" i="13"/>
  <c r="E540" i="13"/>
  <c r="M540" i="13"/>
  <c r="K540" i="13"/>
  <c r="I541" i="13"/>
  <c r="M541" i="13"/>
  <c r="K541" i="13"/>
  <c r="K569" i="13"/>
  <c r="K583" i="13"/>
  <c r="K601" i="13"/>
  <c r="M601" i="13"/>
  <c r="E601" i="13"/>
  <c r="M603" i="13"/>
  <c r="Q629" i="13"/>
  <c r="K641" i="13"/>
  <c r="I662" i="13"/>
  <c r="Q662" i="13"/>
  <c r="K662" i="13"/>
  <c r="M667" i="13"/>
  <c r="Q667" i="13"/>
  <c r="Q670" i="13"/>
  <c r="K688" i="13"/>
  <c r="E705" i="13"/>
  <c r="I705" i="13"/>
  <c r="G705" i="13"/>
  <c r="I734" i="13"/>
  <c r="K734" i="13"/>
  <c r="G772" i="13"/>
  <c r="K772" i="13"/>
  <c r="K821" i="13"/>
  <c r="M821" i="13"/>
  <c r="E821" i="13"/>
  <c r="K826" i="13"/>
  <c r="I836" i="13"/>
  <c r="G836" i="13"/>
  <c r="Q882" i="13"/>
  <c r="G882" i="13"/>
  <c r="G907" i="13"/>
  <c r="K907" i="13"/>
  <c r="E703" i="7"/>
  <c r="I703" i="7" s="1"/>
  <c r="E811" i="7"/>
  <c r="I811" i="7" s="1"/>
  <c r="E955" i="7"/>
  <c r="I955" i="7" s="1"/>
  <c r="K51" i="13"/>
  <c r="M52" i="13"/>
  <c r="E67" i="13"/>
  <c r="K71" i="13"/>
  <c r="M72" i="13"/>
  <c r="G95" i="13"/>
  <c r="E103" i="13"/>
  <c r="I115" i="13"/>
  <c r="E123" i="13"/>
  <c r="Q131" i="13"/>
  <c r="M132" i="13"/>
  <c r="I143" i="13"/>
  <c r="K164" i="13"/>
  <c r="K165" i="13"/>
  <c r="M169" i="13"/>
  <c r="K176" i="13"/>
  <c r="M177" i="13"/>
  <c r="E212" i="13"/>
  <c r="G224" i="13"/>
  <c r="Q234" i="13"/>
  <c r="K240" i="13"/>
  <c r="M241" i="13"/>
  <c r="K245" i="13"/>
  <c r="K248" i="13"/>
  <c r="I256" i="13"/>
  <c r="G314" i="13"/>
  <c r="Q335" i="13"/>
  <c r="Q391" i="13"/>
  <c r="M394" i="13"/>
  <c r="K398" i="13"/>
  <c r="M410" i="13"/>
  <c r="Q411" i="13"/>
  <c r="K413" i="13"/>
  <c r="I414" i="13"/>
  <c r="K417" i="13"/>
  <c r="I418" i="13"/>
  <c r="M450" i="13"/>
  <c r="I473" i="13"/>
  <c r="Q473" i="13"/>
  <c r="E488" i="13"/>
  <c r="I488" i="13"/>
  <c r="Q491" i="13"/>
  <c r="E491" i="13"/>
  <c r="I493" i="13"/>
  <c r="Q493" i="13"/>
  <c r="M493" i="13"/>
  <c r="Q509" i="13"/>
  <c r="G509" i="13"/>
  <c r="I565" i="13"/>
  <c r="M565" i="13"/>
  <c r="K588" i="13"/>
  <c r="Q601" i="13"/>
  <c r="I622" i="13"/>
  <c r="Q622" i="13"/>
  <c r="I646" i="13"/>
  <c r="M646" i="13"/>
  <c r="K646" i="13"/>
  <c r="E709" i="13"/>
  <c r="K709" i="13"/>
  <c r="G709" i="13"/>
  <c r="I738" i="13"/>
  <c r="K738" i="13"/>
  <c r="G738" i="13"/>
  <c r="Q826" i="13"/>
  <c r="E830" i="13"/>
  <c r="I830" i="13"/>
  <c r="G830" i="13"/>
  <c r="Q830" i="13"/>
  <c r="M830" i="13"/>
  <c r="E887" i="7"/>
  <c r="I887" i="7" s="1"/>
  <c r="E889" i="7"/>
  <c r="I889" i="7" s="1"/>
  <c r="G31" i="13"/>
  <c r="G67" i="13"/>
  <c r="G103" i="13"/>
  <c r="K143" i="13"/>
  <c r="M165" i="13"/>
  <c r="M245" i="13"/>
  <c r="K256" i="13"/>
  <c r="I314" i="13"/>
  <c r="Q394" i="13"/>
  <c r="Q398" i="13"/>
  <c r="Q410" i="13"/>
  <c r="K414" i="13"/>
  <c r="K418" i="13"/>
  <c r="E449" i="13"/>
  <c r="G449" i="13"/>
  <c r="E457" i="13"/>
  <c r="I457" i="13"/>
  <c r="M459" i="13"/>
  <c r="Q459" i="13"/>
  <c r="I513" i="13"/>
  <c r="M513" i="13"/>
  <c r="G612" i="13"/>
  <c r="K612" i="13"/>
  <c r="I617" i="13"/>
  <c r="G617" i="13"/>
  <c r="Q681" i="13"/>
  <c r="G681" i="13"/>
  <c r="E681" i="13"/>
  <c r="M691" i="13"/>
  <c r="Q691" i="13"/>
  <c r="I709" i="13"/>
  <c r="M738" i="13"/>
  <c r="K781" i="13"/>
  <c r="M781" i="13"/>
  <c r="G792" i="13"/>
  <c r="Q792" i="13"/>
  <c r="G808" i="13"/>
  <c r="K808" i="13"/>
  <c r="I808" i="13"/>
  <c r="Q819" i="13"/>
  <c r="K819" i="13"/>
  <c r="G819" i="13"/>
  <c r="E835" i="13"/>
  <c r="M835" i="13"/>
  <c r="K835" i="13"/>
  <c r="M848" i="13"/>
  <c r="Q848" i="13"/>
  <c r="G848" i="13"/>
  <c r="M864" i="13"/>
  <c r="Q864" i="13"/>
  <c r="I864" i="13"/>
  <c r="G864" i="13"/>
  <c r="E691" i="7"/>
  <c r="I691" i="7" s="1"/>
  <c r="E735" i="7"/>
  <c r="I735" i="7" s="1"/>
  <c r="G738" i="7"/>
  <c r="E739" i="7"/>
  <c r="I739" i="7" s="1"/>
  <c r="G742" i="7"/>
  <c r="E885" i="7"/>
  <c r="I885" i="7" s="1"/>
  <c r="G996" i="7"/>
  <c r="I67" i="13"/>
  <c r="I103" i="13"/>
  <c r="Q113" i="13"/>
  <c r="Q125" i="13"/>
  <c r="I139" i="13"/>
  <c r="K156" i="13"/>
  <c r="Q157" i="13"/>
  <c r="K173" i="13"/>
  <c r="Q174" i="13"/>
  <c r="G181" i="13"/>
  <c r="I200" i="13"/>
  <c r="I212" i="13"/>
  <c r="K221" i="13"/>
  <c r="Q222" i="13"/>
  <c r="K224" i="13"/>
  <c r="K314" i="13"/>
  <c r="E349" i="13"/>
  <c r="Q359" i="13"/>
  <c r="M414" i="13"/>
  <c r="Q418" i="13"/>
  <c r="G433" i="13"/>
  <c r="G437" i="13"/>
  <c r="G457" i="13"/>
  <c r="G467" i="13"/>
  <c r="G472" i="13"/>
  <c r="M473" i="13"/>
  <c r="Q487" i="13"/>
  <c r="E487" i="13"/>
  <c r="K488" i="13"/>
  <c r="K493" i="13"/>
  <c r="I497" i="13"/>
  <c r="M497" i="13"/>
  <c r="K508" i="13"/>
  <c r="I508" i="13"/>
  <c r="K513" i="13"/>
  <c r="Q519" i="13"/>
  <c r="I519" i="13"/>
  <c r="M557" i="13"/>
  <c r="Q565" i="13"/>
  <c r="Q612" i="13"/>
  <c r="M675" i="13"/>
  <c r="Q675" i="13"/>
  <c r="M681" i="13"/>
  <c r="M731" i="13"/>
  <c r="Q731" i="13"/>
  <c r="E737" i="13"/>
  <c r="I737" i="13"/>
  <c r="G737" i="13"/>
  <c r="G766" i="13"/>
  <c r="I766" i="13"/>
  <c r="G796" i="13"/>
  <c r="K796" i="13"/>
  <c r="I796" i="13"/>
  <c r="Q808" i="13"/>
  <c r="K813" i="13"/>
  <c r="E813" i="13"/>
  <c r="M819" i="13"/>
  <c r="E834" i="13"/>
  <c r="Q834" i="13"/>
  <c r="M834" i="13"/>
  <c r="I834" i="13"/>
  <c r="E858" i="13"/>
  <c r="M858" i="13"/>
  <c r="I858" i="13"/>
  <c r="G858" i="13"/>
  <c r="Q858" i="13"/>
  <c r="E870" i="13"/>
  <c r="Q870" i="13"/>
  <c r="M870" i="13"/>
  <c r="I870" i="13"/>
  <c r="I893" i="13"/>
  <c r="Q893" i="13"/>
  <c r="G919" i="13"/>
  <c r="Q919" i="13"/>
  <c r="K919" i="13"/>
  <c r="I919" i="13"/>
  <c r="G931" i="13"/>
  <c r="I931" i="13"/>
  <c r="M500" i="13"/>
  <c r="Q529" i="13"/>
  <c r="K552" i="13"/>
  <c r="I555" i="13"/>
  <c r="K591" i="13"/>
  <c r="M633" i="13"/>
  <c r="K634" i="13"/>
  <c r="G649" i="13"/>
  <c r="Q655" i="13"/>
  <c r="Q658" i="13"/>
  <c r="G721" i="13"/>
  <c r="K750" i="13"/>
  <c r="G751" i="13"/>
  <c r="Q780" i="13"/>
  <c r="Q788" i="13"/>
  <c r="I800" i="13"/>
  <c r="G803" i="13"/>
  <c r="M805" i="13"/>
  <c r="G854" i="13"/>
  <c r="K873" i="13"/>
  <c r="M886" i="13"/>
  <c r="Q887" i="13"/>
  <c r="K898" i="13"/>
  <c r="E910" i="13"/>
  <c r="I911" i="13"/>
  <c r="E951" i="13"/>
  <c r="G953" i="13"/>
  <c r="Q957" i="13"/>
  <c r="M972" i="13"/>
  <c r="K973" i="13"/>
  <c r="G1009" i="13"/>
  <c r="M649" i="13"/>
  <c r="K721" i="13"/>
  <c r="Q800" i="13"/>
  <c r="M801" i="13"/>
  <c r="M803" i="13"/>
  <c r="M854" i="13"/>
  <c r="Q873" i="13"/>
  <c r="M951" i="13"/>
  <c r="K964" i="13"/>
  <c r="G1001" i="13"/>
  <c r="M1009" i="13"/>
  <c r="Q1009" i="13"/>
  <c r="M645" i="13"/>
  <c r="M742" i="13"/>
  <c r="M758" i="13"/>
  <c r="K776" i="13"/>
  <c r="M823" i="13"/>
  <c r="Q850" i="13"/>
  <c r="K866" i="13"/>
  <c r="I868" i="13"/>
  <c r="K891" i="13"/>
  <c r="Q921" i="13"/>
  <c r="G936" i="13"/>
  <c r="K960" i="13"/>
  <c r="I976" i="13"/>
  <c r="G977" i="13"/>
  <c r="E979" i="13"/>
  <c r="G980" i="13"/>
  <c r="G983" i="13"/>
  <c r="Q984" i="13"/>
  <c r="K985" i="13"/>
  <c r="G987" i="13"/>
  <c r="I996" i="13"/>
  <c r="M1001" i="13"/>
  <c r="G465" i="13"/>
  <c r="G500" i="13"/>
  <c r="I516" i="13"/>
  <c r="E876" i="13"/>
  <c r="E898" i="13"/>
  <c r="Q913" i="13"/>
  <c r="E941" i="13"/>
  <c r="E981" i="13"/>
  <c r="E132" i="7"/>
  <c r="I132" i="7" s="1"/>
  <c r="G132" i="7"/>
  <c r="E208" i="7"/>
  <c r="I208" i="7" s="1"/>
  <c r="G208" i="7"/>
  <c r="E283" i="7"/>
  <c r="I283" i="7" s="1"/>
  <c r="G283" i="7"/>
  <c r="G374" i="7"/>
  <c r="E374" i="7"/>
  <c r="I374" i="7" s="1"/>
  <c r="G401" i="7"/>
  <c r="E401" i="7"/>
  <c r="I401" i="7" s="1"/>
  <c r="E794" i="7"/>
  <c r="I794" i="7" s="1"/>
  <c r="G794" i="7"/>
  <c r="I64" i="13"/>
  <c r="M64" i="13"/>
  <c r="K64" i="13"/>
  <c r="E1004" i="13"/>
  <c r="G1004" i="13"/>
  <c r="Q1004" i="13"/>
  <c r="I1004" i="13"/>
  <c r="M1004" i="13"/>
  <c r="K1004" i="13"/>
  <c r="E102" i="7"/>
  <c r="I102" i="7" s="1"/>
  <c r="G103" i="7"/>
  <c r="G104" i="7"/>
  <c r="E131" i="7"/>
  <c r="I131" i="7" s="1"/>
  <c r="G131" i="7"/>
  <c r="E207" i="7"/>
  <c r="I207" i="7" s="1"/>
  <c r="G207" i="7"/>
  <c r="E266" i="7"/>
  <c r="I266" i="7" s="1"/>
  <c r="G267" i="7"/>
  <c r="G268" i="7"/>
  <c r="G282" i="7"/>
  <c r="E282" i="7"/>
  <c r="I282" i="7" s="1"/>
  <c r="G400" i="7"/>
  <c r="G496" i="7"/>
  <c r="G497" i="7"/>
  <c r="G501" i="7"/>
  <c r="E501" i="7"/>
  <c r="I501" i="7" s="1"/>
  <c r="G515" i="7"/>
  <c r="E515" i="7"/>
  <c r="I515" i="7" s="1"/>
  <c r="E519" i="7"/>
  <c r="I519" i="7" s="1"/>
  <c r="G519" i="7"/>
  <c r="E757" i="7"/>
  <c r="I757" i="7" s="1"/>
  <c r="G921" i="7"/>
  <c r="E921" i="7"/>
  <c r="I921" i="7" s="1"/>
  <c r="G983" i="7"/>
  <c r="E983" i="7"/>
  <c r="I983" i="7" s="1"/>
  <c r="Q87" i="13"/>
  <c r="K87" i="13"/>
  <c r="I87" i="13"/>
  <c r="G87" i="13"/>
  <c r="E87" i="13"/>
  <c r="Q91" i="13"/>
  <c r="K91" i="13"/>
  <c r="I91" i="13"/>
  <c r="G91" i="13"/>
  <c r="E91" i="13"/>
  <c r="M170" i="13"/>
  <c r="Q170" i="13"/>
  <c r="I993" i="13"/>
  <c r="E993" i="13"/>
  <c r="Q993" i="13"/>
  <c r="G993" i="13"/>
  <c r="M993" i="13"/>
  <c r="K993" i="13"/>
  <c r="E100" i="7"/>
  <c r="I100" i="7" s="1"/>
  <c r="G100" i="7"/>
  <c r="G130" i="7"/>
  <c r="E130" i="7"/>
  <c r="I130" i="7" s="1"/>
  <c r="G206" i="7"/>
  <c r="E206" i="7"/>
  <c r="I206" i="7" s="1"/>
  <c r="G394" i="7"/>
  <c r="E394" i="7"/>
  <c r="I394" i="7" s="1"/>
  <c r="G398" i="7"/>
  <c r="E398" i="7"/>
  <c r="I398" i="7" s="1"/>
  <c r="G453" i="7"/>
  <c r="E453" i="7"/>
  <c r="I453" i="7" s="1"/>
  <c r="G462" i="7"/>
  <c r="E462" i="7"/>
  <c r="I462" i="7" s="1"/>
  <c r="G719" i="7"/>
  <c r="E719" i="7"/>
  <c r="I719" i="7" s="1"/>
  <c r="G755" i="7"/>
  <c r="E755" i="7"/>
  <c r="I755" i="7" s="1"/>
  <c r="G879" i="7"/>
  <c r="E879" i="7"/>
  <c r="I879" i="7" s="1"/>
  <c r="G963" i="7"/>
  <c r="E963" i="7"/>
  <c r="I963" i="7" s="1"/>
  <c r="E99" i="7"/>
  <c r="I99" i="7" s="1"/>
  <c r="G99" i="7"/>
  <c r="E356" i="7"/>
  <c r="I356" i="7" s="1"/>
  <c r="G356" i="7"/>
  <c r="G393" i="7"/>
  <c r="E393" i="7"/>
  <c r="I393" i="7" s="1"/>
  <c r="E452" i="7"/>
  <c r="I452" i="7" s="1"/>
  <c r="G452" i="7"/>
  <c r="G458" i="7"/>
  <c r="E458" i="7"/>
  <c r="I458" i="7" s="1"/>
  <c r="G641" i="7"/>
  <c r="E641" i="7"/>
  <c r="I641" i="7" s="1"/>
  <c r="E650" i="7"/>
  <c r="I650" i="7" s="1"/>
  <c r="G650" i="7"/>
  <c r="E718" i="7"/>
  <c r="I718" i="7" s="1"/>
  <c r="G718" i="7"/>
  <c r="G819" i="7"/>
  <c r="E819" i="7"/>
  <c r="I819" i="7" s="1"/>
  <c r="G827" i="7"/>
  <c r="E827" i="7"/>
  <c r="I827" i="7" s="1"/>
  <c r="G835" i="7"/>
  <c r="E835" i="7"/>
  <c r="I835" i="7" s="1"/>
  <c r="G843" i="7"/>
  <c r="E843" i="7"/>
  <c r="I843" i="7" s="1"/>
  <c r="G851" i="7"/>
  <c r="E851" i="7"/>
  <c r="I851" i="7" s="1"/>
  <c r="G859" i="7"/>
  <c r="E859" i="7"/>
  <c r="I859" i="7" s="1"/>
  <c r="E38" i="7"/>
  <c r="I38" i="7" s="1"/>
  <c r="G39" i="7"/>
  <c r="G40" i="7"/>
  <c r="E68" i="7"/>
  <c r="I68" i="7" s="1"/>
  <c r="G68" i="7"/>
  <c r="G98" i="7"/>
  <c r="E98" i="7"/>
  <c r="I98" i="7" s="1"/>
  <c r="G158" i="7"/>
  <c r="E158" i="7"/>
  <c r="I158" i="7" s="1"/>
  <c r="E238" i="7"/>
  <c r="I238" i="7" s="1"/>
  <c r="G239" i="7"/>
  <c r="G240" i="7"/>
  <c r="G378" i="7"/>
  <c r="E378" i="7"/>
  <c r="I378" i="7" s="1"/>
  <c r="G387" i="7"/>
  <c r="E387" i="7"/>
  <c r="I387" i="7" s="1"/>
  <c r="E392" i="7"/>
  <c r="I392" i="7" s="1"/>
  <c r="G392" i="7"/>
  <c r="G649" i="7"/>
  <c r="E649" i="7"/>
  <c r="I649" i="7" s="1"/>
  <c r="G715" i="7"/>
  <c r="E715" i="7"/>
  <c r="I715" i="7" s="1"/>
  <c r="E809" i="7"/>
  <c r="I809" i="7" s="1"/>
  <c r="E15" i="7"/>
  <c r="I15" i="7" s="1"/>
  <c r="E36" i="7"/>
  <c r="I36" i="7" s="1"/>
  <c r="G36" i="7"/>
  <c r="E67" i="7"/>
  <c r="I67" i="7" s="1"/>
  <c r="G67" i="7"/>
  <c r="E236" i="7"/>
  <c r="I236" i="7" s="1"/>
  <c r="G236" i="7"/>
  <c r="G324" i="7"/>
  <c r="G377" i="7"/>
  <c r="E377" i="7"/>
  <c r="I377" i="7" s="1"/>
  <c r="G511" i="7"/>
  <c r="E511" i="7"/>
  <c r="I511" i="7" s="1"/>
  <c r="E714" i="7"/>
  <c r="I714" i="7" s="1"/>
  <c r="G714" i="7"/>
  <c r="G807" i="7"/>
  <c r="E807" i="7"/>
  <c r="I807" i="7" s="1"/>
  <c r="E14" i="7"/>
  <c r="I14" i="7" s="1"/>
  <c r="G14" i="7"/>
  <c r="E35" i="7"/>
  <c r="I35" i="7" s="1"/>
  <c r="G35" i="7"/>
  <c r="G66" i="7"/>
  <c r="E66" i="7"/>
  <c r="I66" i="7" s="1"/>
  <c r="E235" i="7"/>
  <c r="I235" i="7" s="1"/>
  <c r="G235" i="7"/>
  <c r="E296" i="7"/>
  <c r="I296" i="7" s="1"/>
  <c r="G296" i="7"/>
  <c r="E376" i="7"/>
  <c r="I376" i="7" s="1"/>
  <c r="G376" i="7"/>
  <c r="G438" i="7"/>
  <c r="E438" i="7"/>
  <c r="I438" i="7" s="1"/>
  <c r="G510" i="7"/>
  <c r="E510" i="7"/>
  <c r="I510" i="7" s="1"/>
  <c r="G711" i="7"/>
  <c r="E711" i="7"/>
  <c r="I711" i="7" s="1"/>
  <c r="E797" i="7"/>
  <c r="I797" i="7" s="1"/>
  <c r="G34" i="7"/>
  <c r="E34" i="7"/>
  <c r="I34" i="7" s="1"/>
  <c r="G182" i="7"/>
  <c r="E182" i="7"/>
  <c r="I182" i="7" s="1"/>
  <c r="G234" i="7"/>
  <c r="E234" i="7"/>
  <c r="I234" i="7" s="1"/>
  <c r="E284" i="7"/>
  <c r="I284" i="7" s="1"/>
  <c r="G284" i="7"/>
  <c r="E375" i="7"/>
  <c r="I375" i="7" s="1"/>
  <c r="G375" i="7"/>
  <c r="G402" i="7"/>
  <c r="E402" i="7"/>
  <c r="I402" i="7" s="1"/>
  <c r="G503" i="7"/>
  <c r="E503" i="7"/>
  <c r="I503" i="7" s="1"/>
  <c r="E677" i="7"/>
  <c r="I677" i="7" s="1"/>
  <c r="G677" i="7"/>
  <c r="G795" i="7"/>
  <c r="E795" i="7"/>
  <c r="I795" i="7" s="1"/>
  <c r="E264" i="7"/>
  <c r="I264" i="7" s="1"/>
  <c r="G264" i="7"/>
  <c r="E295" i="7"/>
  <c r="I295" i="7" s="1"/>
  <c r="G295" i="7"/>
  <c r="G322" i="7"/>
  <c r="E322" i="7"/>
  <c r="I322" i="7" s="1"/>
  <c r="E336" i="7"/>
  <c r="I336" i="7" s="1"/>
  <c r="G336" i="7"/>
  <c r="G386" i="7"/>
  <c r="E386" i="7"/>
  <c r="I386" i="7" s="1"/>
  <c r="G437" i="7"/>
  <c r="E437" i="7"/>
  <c r="I437" i="7" s="1"/>
  <c r="G485" i="7"/>
  <c r="E485" i="7"/>
  <c r="I485" i="7" s="1"/>
  <c r="G494" i="7"/>
  <c r="E494" i="7"/>
  <c r="I494" i="7" s="1"/>
  <c r="G502" i="7"/>
  <c r="E502" i="7"/>
  <c r="I502" i="7" s="1"/>
  <c r="G514" i="7"/>
  <c r="E514" i="7"/>
  <c r="I514" i="7" s="1"/>
  <c r="G518" i="7"/>
  <c r="E518" i="7"/>
  <c r="I518" i="7" s="1"/>
  <c r="G561" i="7"/>
  <c r="E561" i="7"/>
  <c r="I561" i="7" s="1"/>
  <c r="E576" i="7"/>
  <c r="I576" i="7" s="1"/>
  <c r="G576" i="7"/>
  <c r="G585" i="7"/>
  <c r="E585" i="7"/>
  <c r="I585" i="7" s="1"/>
  <c r="G621" i="7"/>
  <c r="E621" i="7"/>
  <c r="I621" i="7" s="1"/>
  <c r="G629" i="7"/>
  <c r="E629" i="7"/>
  <c r="I629" i="7" s="1"/>
  <c r="E674" i="7"/>
  <c r="I674" i="7" s="1"/>
  <c r="G674" i="7"/>
  <c r="E694" i="7"/>
  <c r="I694" i="7" s="1"/>
  <c r="G694" i="7"/>
  <c r="G954" i="7"/>
  <c r="E954" i="7"/>
  <c r="I954" i="7" s="1"/>
  <c r="M33" i="13"/>
  <c r="Q33" i="13"/>
  <c r="M166" i="13"/>
  <c r="Q166" i="13"/>
  <c r="E30" i="7"/>
  <c r="I30" i="7" s="1"/>
  <c r="G31" i="7"/>
  <c r="G32" i="7"/>
  <c r="E62" i="7"/>
  <c r="I62" i="7" s="1"/>
  <c r="G63" i="7"/>
  <c r="G64" i="7"/>
  <c r="E94" i="7"/>
  <c r="I94" i="7" s="1"/>
  <c r="G95" i="7"/>
  <c r="G96" i="7"/>
  <c r="E126" i="7"/>
  <c r="I126" i="7" s="1"/>
  <c r="G127" i="7"/>
  <c r="G128" i="7"/>
  <c r="E154" i="7"/>
  <c r="I154" i="7" s="1"/>
  <c r="G155" i="7"/>
  <c r="G156" i="7"/>
  <c r="E174" i="7"/>
  <c r="I174" i="7" s="1"/>
  <c r="G175" i="7"/>
  <c r="G176" i="7"/>
  <c r="E202" i="7"/>
  <c r="I202" i="7" s="1"/>
  <c r="G203" i="7"/>
  <c r="G204" i="7"/>
  <c r="E232" i="7"/>
  <c r="I232" i="7" s="1"/>
  <c r="G232" i="7"/>
  <c r="E250" i="7"/>
  <c r="I250" i="7" s="1"/>
  <c r="G251" i="7"/>
  <c r="G252" i="7"/>
  <c r="E263" i="7"/>
  <c r="I263" i="7" s="1"/>
  <c r="G263" i="7"/>
  <c r="E280" i="7"/>
  <c r="I280" i="7" s="1"/>
  <c r="G280" i="7"/>
  <c r="G294" i="7"/>
  <c r="E294" i="7"/>
  <c r="I294" i="7" s="1"/>
  <c r="E372" i="7"/>
  <c r="I372" i="7" s="1"/>
  <c r="G372" i="7"/>
  <c r="G436" i="7"/>
  <c r="G449" i="7"/>
  <c r="E449" i="7"/>
  <c r="I449" i="7" s="1"/>
  <c r="E484" i="7"/>
  <c r="I484" i="7" s="1"/>
  <c r="G484" i="7"/>
  <c r="E490" i="7"/>
  <c r="I490" i="7" s="1"/>
  <c r="G512" i="7"/>
  <c r="E513" i="7"/>
  <c r="I513" i="7" s="1"/>
  <c r="G525" i="7"/>
  <c r="E525" i="7"/>
  <c r="I525" i="7" s="1"/>
  <c r="G539" i="7"/>
  <c r="E539" i="7"/>
  <c r="I539" i="7" s="1"/>
  <c r="G546" i="7"/>
  <c r="E546" i="7"/>
  <c r="I546" i="7" s="1"/>
  <c r="G555" i="7"/>
  <c r="E555" i="7"/>
  <c r="I555" i="7" s="1"/>
  <c r="E560" i="7"/>
  <c r="I560" i="7" s="1"/>
  <c r="G560" i="7"/>
  <c r="E573" i="7"/>
  <c r="I573" i="7" s="1"/>
  <c r="E574" i="7"/>
  <c r="I574" i="7" s="1"/>
  <c r="E575" i="7"/>
  <c r="I575" i="7" s="1"/>
  <c r="E584" i="7"/>
  <c r="I584" i="7" s="1"/>
  <c r="G584" i="7"/>
  <c r="E589" i="7"/>
  <c r="I589" i="7" s="1"/>
  <c r="G590" i="7"/>
  <c r="G605" i="7"/>
  <c r="E605" i="7"/>
  <c r="I605" i="7" s="1"/>
  <c r="G606" i="7"/>
  <c r="E619" i="7"/>
  <c r="I619" i="7" s="1"/>
  <c r="G620" i="7"/>
  <c r="E628" i="7"/>
  <c r="I628" i="7" s="1"/>
  <c r="G628" i="7"/>
  <c r="G647" i="7"/>
  <c r="E647" i="7"/>
  <c r="I647" i="7" s="1"/>
  <c r="E673" i="7"/>
  <c r="I673" i="7" s="1"/>
  <c r="E679" i="7"/>
  <c r="I679" i="7" s="1"/>
  <c r="G682" i="7"/>
  <c r="E683" i="7"/>
  <c r="I683" i="7" s="1"/>
  <c r="G686" i="7"/>
  <c r="E687" i="7"/>
  <c r="I687" i="7" s="1"/>
  <c r="G690" i="7"/>
  <c r="E693" i="7"/>
  <c r="I693" i="7" s="1"/>
  <c r="G701" i="7"/>
  <c r="E701" i="7"/>
  <c r="I701" i="7" s="1"/>
  <c r="G733" i="7"/>
  <c r="E753" i="7"/>
  <c r="I753" i="7" s="1"/>
  <c r="G805" i="7"/>
  <c r="E805" i="7"/>
  <c r="I805" i="7" s="1"/>
  <c r="G953" i="7"/>
  <c r="E953" i="7"/>
  <c r="I953" i="7" s="1"/>
  <c r="G116" i="13"/>
  <c r="M116" i="13"/>
  <c r="K116" i="13"/>
  <c r="I116" i="13"/>
  <c r="E26" i="7"/>
  <c r="I26" i="7" s="1"/>
  <c r="G27" i="7"/>
  <c r="G28" i="7"/>
  <c r="E58" i="7"/>
  <c r="I58" i="7" s="1"/>
  <c r="G59" i="7"/>
  <c r="G60" i="7"/>
  <c r="E90" i="7"/>
  <c r="I90" i="7" s="1"/>
  <c r="G91" i="7"/>
  <c r="G92" i="7"/>
  <c r="E122" i="7"/>
  <c r="I122" i="7" s="1"/>
  <c r="G123" i="7"/>
  <c r="G124" i="7"/>
  <c r="E152" i="7"/>
  <c r="I152" i="7" s="1"/>
  <c r="G152" i="7"/>
  <c r="E200" i="7"/>
  <c r="I200" i="7" s="1"/>
  <c r="G200" i="7"/>
  <c r="E231" i="7"/>
  <c r="I231" i="7" s="1"/>
  <c r="G231" i="7"/>
  <c r="E248" i="7"/>
  <c r="I248" i="7" s="1"/>
  <c r="G248" i="7"/>
  <c r="G262" i="7"/>
  <c r="E262" i="7"/>
  <c r="I262" i="7" s="1"/>
  <c r="E279" i="7"/>
  <c r="I279" i="7" s="1"/>
  <c r="G279" i="7"/>
  <c r="G344" i="7"/>
  <c r="E345" i="7"/>
  <c r="I345" i="7" s="1"/>
  <c r="G348" i="7"/>
  <c r="G352" i="7"/>
  <c r="E368" i="7"/>
  <c r="I368" i="7" s="1"/>
  <c r="G368" i="7"/>
  <c r="E410" i="7"/>
  <c r="I410" i="7" s="1"/>
  <c r="E414" i="7"/>
  <c r="I414" i="7" s="1"/>
  <c r="E417" i="7"/>
  <c r="I417" i="7" s="1"/>
  <c r="E418" i="7"/>
  <c r="I418" i="7" s="1"/>
  <c r="E422" i="7"/>
  <c r="I422" i="7" s="1"/>
  <c r="E426" i="7"/>
  <c r="I426" i="7" s="1"/>
  <c r="E429" i="7"/>
  <c r="I429" i="7" s="1"/>
  <c r="G432" i="7"/>
  <c r="G434" i="7"/>
  <c r="E434" i="7"/>
  <c r="I434" i="7" s="1"/>
  <c r="G448" i="7"/>
  <c r="G530" i="7"/>
  <c r="E530" i="7"/>
  <c r="I530" i="7" s="1"/>
  <c r="G531" i="7"/>
  <c r="G538" i="7"/>
  <c r="E538" i="7"/>
  <c r="I538" i="7" s="1"/>
  <c r="G545" i="7"/>
  <c r="E545" i="7"/>
  <c r="I545" i="7" s="1"/>
  <c r="E550" i="7"/>
  <c r="I550" i="7" s="1"/>
  <c r="E551" i="7"/>
  <c r="I551" i="7" s="1"/>
  <c r="G554" i="7"/>
  <c r="E554" i="7"/>
  <c r="I554" i="7" s="1"/>
  <c r="E558" i="7"/>
  <c r="I558" i="7" s="1"/>
  <c r="E559" i="7"/>
  <c r="I559" i="7" s="1"/>
  <c r="G564" i="7"/>
  <c r="E565" i="7"/>
  <c r="I565" i="7" s="1"/>
  <c r="E568" i="7"/>
  <c r="I568" i="7" s="1"/>
  <c r="G568" i="7"/>
  <c r="E579" i="7"/>
  <c r="I579" i="7" s="1"/>
  <c r="G580" i="7"/>
  <c r="E581" i="7"/>
  <c r="I581" i="7" s="1"/>
  <c r="G583" i="7"/>
  <c r="E583" i="7"/>
  <c r="I583" i="7" s="1"/>
  <c r="E594" i="7"/>
  <c r="I594" i="7" s="1"/>
  <c r="G598" i="7"/>
  <c r="E598" i="7"/>
  <c r="I598" i="7" s="1"/>
  <c r="E603" i="7"/>
  <c r="I603" i="7" s="1"/>
  <c r="G604" i="7"/>
  <c r="E609" i="7"/>
  <c r="I609" i="7" s="1"/>
  <c r="E610" i="7"/>
  <c r="I610" i="7" s="1"/>
  <c r="G614" i="7"/>
  <c r="E614" i="7"/>
  <c r="I614" i="7" s="1"/>
  <c r="E623" i="7"/>
  <c r="I623" i="7" s="1"/>
  <c r="G624" i="7"/>
  <c r="E625" i="7"/>
  <c r="I625" i="7" s="1"/>
  <c r="G627" i="7"/>
  <c r="E627" i="7"/>
  <c r="I627" i="7" s="1"/>
  <c r="G671" i="7"/>
  <c r="E671" i="7"/>
  <c r="I671" i="7" s="1"/>
  <c r="E726" i="7"/>
  <c r="I726" i="7" s="1"/>
  <c r="G726" i="7"/>
  <c r="G751" i="7"/>
  <c r="E751" i="7"/>
  <c r="I751" i="7" s="1"/>
  <c r="G990" i="7"/>
  <c r="E990" i="7"/>
  <c r="I990" i="7" s="1"/>
  <c r="E18" i="7"/>
  <c r="I18" i="7" s="1"/>
  <c r="G19" i="7"/>
  <c r="G20" i="7"/>
  <c r="E22" i="7"/>
  <c r="I22" i="7" s="1"/>
  <c r="G23" i="7"/>
  <c r="G24" i="7"/>
  <c r="E54" i="7"/>
  <c r="I54" i="7" s="1"/>
  <c r="G55" i="7"/>
  <c r="G56" i="7"/>
  <c r="E86" i="7"/>
  <c r="I86" i="7" s="1"/>
  <c r="G87" i="7"/>
  <c r="G88" i="7"/>
  <c r="E118" i="7"/>
  <c r="I118" i="7" s="1"/>
  <c r="G119" i="7"/>
  <c r="G120" i="7"/>
  <c r="E150" i="7"/>
  <c r="I150" i="7" s="1"/>
  <c r="G151" i="7"/>
  <c r="E168" i="7"/>
  <c r="I168" i="7" s="1"/>
  <c r="G168" i="7"/>
  <c r="E186" i="7"/>
  <c r="I186" i="7" s="1"/>
  <c r="G187" i="7"/>
  <c r="G188" i="7"/>
  <c r="E199" i="7"/>
  <c r="I199" i="7" s="1"/>
  <c r="G199" i="7"/>
  <c r="E216" i="7"/>
  <c r="I216" i="7" s="1"/>
  <c r="G216" i="7"/>
  <c r="G230" i="7"/>
  <c r="E230" i="7"/>
  <c r="I230" i="7" s="1"/>
  <c r="E247" i="7"/>
  <c r="I247" i="7" s="1"/>
  <c r="G247" i="7"/>
  <c r="G278" i="7"/>
  <c r="E278" i="7"/>
  <c r="I278" i="7" s="1"/>
  <c r="G305" i="7"/>
  <c r="G306" i="7"/>
  <c r="E309" i="7"/>
  <c r="I309" i="7" s="1"/>
  <c r="E310" i="7"/>
  <c r="I310" i="7" s="1"/>
  <c r="E314" i="7"/>
  <c r="I314" i="7" s="1"/>
  <c r="E317" i="7"/>
  <c r="I317" i="7" s="1"/>
  <c r="E318" i="7"/>
  <c r="I318" i="7" s="1"/>
  <c r="E342" i="7"/>
  <c r="I342" i="7" s="1"/>
  <c r="E346" i="7"/>
  <c r="I346" i="7" s="1"/>
  <c r="E349" i="7"/>
  <c r="I349" i="7" s="1"/>
  <c r="E350" i="7"/>
  <c r="I350" i="7" s="1"/>
  <c r="G365" i="7"/>
  <c r="E365" i="7"/>
  <c r="I365" i="7" s="1"/>
  <c r="G408" i="7"/>
  <c r="E430" i="7"/>
  <c r="I430" i="7" s="1"/>
  <c r="E433" i="7"/>
  <c r="I433" i="7" s="1"/>
  <c r="G446" i="7"/>
  <c r="E446" i="7"/>
  <c r="I446" i="7" s="1"/>
  <c r="G481" i="7"/>
  <c r="E481" i="7"/>
  <c r="I481" i="7" s="1"/>
  <c r="G528" i="7"/>
  <c r="E529" i="7"/>
  <c r="I529" i="7" s="1"/>
  <c r="E534" i="7"/>
  <c r="I534" i="7" s="1"/>
  <c r="E535" i="7"/>
  <c r="I535" i="7" s="1"/>
  <c r="G537" i="7"/>
  <c r="E537" i="7"/>
  <c r="I537" i="7" s="1"/>
  <c r="G544" i="7"/>
  <c r="G552" i="7"/>
  <c r="E553" i="7"/>
  <c r="I553" i="7" s="1"/>
  <c r="E566" i="7"/>
  <c r="I566" i="7" s="1"/>
  <c r="E567" i="7"/>
  <c r="I567" i="7" s="1"/>
  <c r="E582" i="7"/>
  <c r="I582" i="7" s="1"/>
  <c r="E595" i="7"/>
  <c r="I595" i="7" s="1"/>
  <c r="G596" i="7"/>
  <c r="E597" i="7"/>
  <c r="I597" i="7" s="1"/>
  <c r="E611" i="7"/>
  <c r="I611" i="7" s="1"/>
  <c r="G612" i="7"/>
  <c r="E613" i="7"/>
  <c r="I613" i="7" s="1"/>
  <c r="E626" i="7"/>
  <c r="I626" i="7" s="1"/>
  <c r="G645" i="7"/>
  <c r="E645" i="7"/>
  <c r="I645" i="7" s="1"/>
  <c r="E670" i="7"/>
  <c r="I670" i="7" s="1"/>
  <c r="G670" i="7"/>
  <c r="E725" i="7"/>
  <c r="I725" i="7" s="1"/>
  <c r="E743" i="7"/>
  <c r="I743" i="7" s="1"/>
  <c r="G746" i="7"/>
  <c r="E747" i="7"/>
  <c r="I747" i="7" s="1"/>
  <c r="G750" i="7"/>
  <c r="G803" i="7"/>
  <c r="E803" i="7"/>
  <c r="I803" i="7" s="1"/>
  <c r="E815" i="7"/>
  <c r="I815" i="7" s="1"/>
  <c r="G823" i="7"/>
  <c r="E823" i="7"/>
  <c r="I823" i="7" s="1"/>
  <c r="G831" i="7"/>
  <c r="E831" i="7"/>
  <c r="I831" i="7" s="1"/>
  <c r="G839" i="7"/>
  <c r="E839" i="7"/>
  <c r="I839" i="7" s="1"/>
  <c r="G847" i="7"/>
  <c r="E847" i="7"/>
  <c r="I847" i="7" s="1"/>
  <c r="G855" i="7"/>
  <c r="E855" i="7"/>
  <c r="I855" i="7" s="1"/>
  <c r="G863" i="7"/>
  <c r="E863" i="7"/>
  <c r="I863" i="7" s="1"/>
  <c r="E883" i="7"/>
  <c r="I883" i="7" s="1"/>
  <c r="E975" i="7"/>
  <c r="I975" i="7" s="1"/>
  <c r="E50" i="7"/>
  <c r="I50" i="7" s="1"/>
  <c r="G51" i="7"/>
  <c r="G52" i="7"/>
  <c r="E82" i="7"/>
  <c r="I82" i="7" s="1"/>
  <c r="G83" i="7"/>
  <c r="G84" i="7"/>
  <c r="E114" i="7"/>
  <c r="I114" i="7" s="1"/>
  <c r="G115" i="7"/>
  <c r="G116" i="7"/>
  <c r="E146" i="7"/>
  <c r="I146" i="7" s="1"/>
  <c r="G147" i="7"/>
  <c r="G148" i="7"/>
  <c r="E167" i="7"/>
  <c r="I167" i="7" s="1"/>
  <c r="G167" i="7"/>
  <c r="E184" i="7"/>
  <c r="I184" i="7" s="1"/>
  <c r="G184" i="7"/>
  <c r="G198" i="7"/>
  <c r="E198" i="7"/>
  <c r="I198" i="7" s="1"/>
  <c r="E215" i="7"/>
  <c r="I215" i="7" s="1"/>
  <c r="G215" i="7"/>
  <c r="G246" i="7"/>
  <c r="E246" i="7"/>
  <c r="I246" i="7" s="1"/>
  <c r="E303" i="7"/>
  <c r="I303" i="7" s="1"/>
  <c r="E340" i="7"/>
  <c r="I340" i="7" s="1"/>
  <c r="G340" i="7"/>
  <c r="G364" i="7"/>
  <c r="G406" i="7"/>
  <c r="E406" i="7"/>
  <c r="I406" i="7" s="1"/>
  <c r="G444" i="7"/>
  <c r="E445" i="7"/>
  <c r="I445" i="7" s="1"/>
  <c r="E468" i="7"/>
  <c r="I468" i="7" s="1"/>
  <c r="G468" i="7"/>
  <c r="G469" i="7"/>
  <c r="G480" i="7"/>
  <c r="G536" i="7"/>
  <c r="E669" i="7"/>
  <c r="I669" i="7" s="1"/>
  <c r="G723" i="7"/>
  <c r="E723" i="7"/>
  <c r="I723" i="7" s="1"/>
  <c r="E802" i="7"/>
  <c r="I802" i="7" s="1"/>
  <c r="G802" i="7"/>
  <c r="G813" i="7"/>
  <c r="E813" i="7"/>
  <c r="I813" i="7" s="1"/>
  <c r="G933" i="7"/>
  <c r="E933" i="7"/>
  <c r="I933" i="7" s="1"/>
  <c r="M101" i="13"/>
  <c r="Q101" i="13"/>
  <c r="I112" i="13"/>
  <c r="M112" i="13"/>
  <c r="K112" i="13"/>
  <c r="M210" i="13"/>
  <c r="Q210" i="13"/>
  <c r="E46" i="7"/>
  <c r="I46" i="7" s="1"/>
  <c r="G47" i="7"/>
  <c r="E78" i="7"/>
  <c r="I78" i="7" s="1"/>
  <c r="G79" i="7"/>
  <c r="G80" i="7"/>
  <c r="E110" i="7"/>
  <c r="I110" i="7" s="1"/>
  <c r="G111" i="7"/>
  <c r="G112" i="7"/>
  <c r="E142" i="7"/>
  <c r="I142" i="7" s="1"/>
  <c r="G143" i="7"/>
  <c r="G144" i="7"/>
  <c r="G166" i="7"/>
  <c r="E166" i="7"/>
  <c r="I166" i="7" s="1"/>
  <c r="E183" i="7"/>
  <c r="I183" i="7" s="1"/>
  <c r="G183" i="7"/>
  <c r="G214" i="7"/>
  <c r="E214" i="7"/>
  <c r="I214" i="7" s="1"/>
  <c r="E301" i="7"/>
  <c r="I301" i="7" s="1"/>
  <c r="G301" i="7"/>
  <c r="G362" i="7"/>
  <c r="E362" i="7"/>
  <c r="I362" i="7" s="1"/>
  <c r="G380" i="7"/>
  <c r="G405" i="7"/>
  <c r="E405" i="7"/>
  <c r="I405" i="7" s="1"/>
  <c r="G442" i="7"/>
  <c r="E442" i="7"/>
  <c r="I442" i="7" s="1"/>
  <c r="E470" i="7"/>
  <c r="I470" i="7" s="1"/>
  <c r="G476" i="7"/>
  <c r="G478" i="7"/>
  <c r="E478" i="7"/>
  <c r="I478" i="7" s="1"/>
  <c r="G633" i="7"/>
  <c r="E633" i="7"/>
  <c r="I633" i="7" s="1"/>
  <c r="G661" i="7"/>
  <c r="E661" i="7"/>
  <c r="I661" i="7" s="1"/>
  <c r="E667" i="7"/>
  <c r="I667" i="7" s="1"/>
  <c r="G697" i="7"/>
  <c r="E697" i="7"/>
  <c r="I697" i="7" s="1"/>
  <c r="E722" i="7"/>
  <c r="I722" i="7" s="1"/>
  <c r="G722" i="7"/>
  <c r="E801" i="7"/>
  <c r="I801" i="7" s="1"/>
  <c r="G821" i="7"/>
  <c r="E821" i="7"/>
  <c r="I821" i="7" s="1"/>
  <c r="G829" i="7"/>
  <c r="E829" i="7"/>
  <c r="I829" i="7" s="1"/>
  <c r="G837" i="7"/>
  <c r="E837" i="7"/>
  <c r="I837" i="7" s="1"/>
  <c r="G845" i="7"/>
  <c r="E845" i="7"/>
  <c r="I845" i="7" s="1"/>
  <c r="G853" i="7"/>
  <c r="E853" i="7"/>
  <c r="I853" i="7" s="1"/>
  <c r="G861" i="7"/>
  <c r="E861" i="7"/>
  <c r="I861" i="7" s="1"/>
  <c r="G922" i="7"/>
  <c r="E922" i="7"/>
  <c r="I922" i="7" s="1"/>
  <c r="M109" i="13"/>
  <c r="Q109" i="13"/>
  <c r="G881" i="7"/>
  <c r="E881" i="7"/>
  <c r="I881" i="7" s="1"/>
  <c r="E27" i="13"/>
  <c r="K27" i="13"/>
  <c r="I27" i="13"/>
  <c r="G27" i="13"/>
  <c r="I32" i="13"/>
  <c r="M32" i="13"/>
  <c r="G100" i="13"/>
  <c r="M100" i="13"/>
  <c r="K100" i="13"/>
  <c r="I338" i="13"/>
  <c r="M338" i="13"/>
  <c r="K338" i="13"/>
  <c r="E504" i="13"/>
  <c r="G504" i="13"/>
  <c r="K504" i="13"/>
  <c r="M504" i="13"/>
  <c r="I504" i="13"/>
  <c r="M97" i="13"/>
  <c r="Q97" i="13"/>
  <c r="I108" i="13"/>
  <c r="M108" i="13"/>
  <c r="M141" i="13"/>
  <c r="Q141" i="13"/>
  <c r="E337" i="13"/>
  <c r="K337" i="13"/>
  <c r="I337" i="13"/>
  <c r="G337" i="13"/>
  <c r="E421" i="13"/>
  <c r="K421" i="13"/>
  <c r="I421" i="13"/>
  <c r="E438" i="13"/>
  <c r="Q438" i="13"/>
  <c r="M438" i="13"/>
  <c r="K438" i="13"/>
  <c r="I438" i="13"/>
  <c r="M647" i="13"/>
  <c r="Q647" i="13"/>
  <c r="E43" i="13"/>
  <c r="K43" i="13"/>
  <c r="I43" i="13"/>
  <c r="G43" i="13"/>
  <c r="I48" i="13"/>
  <c r="M48" i="13"/>
  <c r="I68" i="13"/>
  <c r="M68" i="13"/>
  <c r="M121" i="13"/>
  <c r="Q121" i="13"/>
  <c r="Q151" i="13"/>
  <c r="M151" i="13"/>
  <c r="K151" i="13"/>
  <c r="I151" i="13"/>
  <c r="G151" i="13"/>
  <c r="G421" i="13"/>
  <c r="E425" i="13"/>
  <c r="K425" i="13"/>
  <c r="I425" i="13"/>
  <c r="G425" i="13"/>
  <c r="G438" i="13"/>
  <c r="E461" i="13"/>
  <c r="M461" i="13"/>
  <c r="K461" i="13"/>
  <c r="I461" i="13"/>
  <c r="G461" i="13"/>
  <c r="G931" i="7"/>
  <c r="E931" i="7"/>
  <c r="I931" i="7" s="1"/>
  <c r="G965" i="7"/>
  <c r="E965" i="7"/>
  <c r="I965" i="7" s="1"/>
  <c r="K48" i="13"/>
  <c r="K68" i="13"/>
  <c r="I96" i="13"/>
  <c r="M96" i="13"/>
  <c r="K96" i="13"/>
  <c r="M105" i="13"/>
  <c r="Q105" i="13"/>
  <c r="I140" i="13"/>
  <c r="M140" i="13"/>
  <c r="K140" i="13"/>
  <c r="E151" i="13"/>
  <c r="Q155" i="13"/>
  <c r="M155" i="13"/>
  <c r="K155" i="13"/>
  <c r="I155" i="13"/>
  <c r="G155" i="13"/>
  <c r="E155" i="13"/>
  <c r="E196" i="13"/>
  <c r="K196" i="13"/>
  <c r="I196" i="13"/>
  <c r="G196" i="13"/>
  <c r="G572" i="13"/>
  <c r="M572" i="13"/>
  <c r="K572" i="13"/>
  <c r="I572" i="13"/>
  <c r="E194" i="7"/>
  <c r="I194" i="7" s="1"/>
  <c r="G195" i="7"/>
  <c r="G196" i="7"/>
  <c r="E226" i="7"/>
  <c r="I226" i="7" s="1"/>
  <c r="G227" i="7"/>
  <c r="G228" i="7"/>
  <c r="E258" i="7"/>
  <c r="I258" i="7" s="1"/>
  <c r="G259" i="7"/>
  <c r="G260" i="7"/>
  <c r="E290" i="7"/>
  <c r="I290" i="7" s="1"/>
  <c r="G291" i="7"/>
  <c r="G292" i="7"/>
  <c r="G328" i="7"/>
  <c r="G332" i="7"/>
  <c r="E334" i="7"/>
  <c r="I334" i="7" s="1"/>
  <c r="E337" i="7"/>
  <c r="I337" i="7" s="1"/>
  <c r="E338" i="7"/>
  <c r="I338" i="7" s="1"/>
  <c r="G384" i="7"/>
  <c r="G388" i="7"/>
  <c r="G488" i="7"/>
  <c r="G504" i="7"/>
  <c r="G556" i="7"/>
  <c r="E569" i="7"/>
  <c r="I569" i="7" s="1"/>
  <c r="E570" i="7"/>
  <c r="I570" i="7" s="1"/>
  <c r="E599" i="7"/>
  <c r="I599" i="7" s="1"/>
  <c r="G600" i="7"/>
  <c r="E615" i="7"/>
  <c r="I615" i="7" s="1"/>
  <c r="G616" i="7"/>
  <c r="E617" i="7"/>
  <c r="I617" i="7" s="1"/>
  <c r="G630" i="7"/>
  <c r="G634" i="7"/>
  <c r="G635" i="7"/>
  <c r="G636" i="7"/>
  <c r="G638" i="7"/>
  <c r="G642" i="7"/>
  <c r="G662" i="7"/>
  <c r="E695" i="7"/>
  <c r="I695" i="7" s="1"/>
  <c r="G698" i="7"/>
  <c r="E699" i="7"/>
  <c r="I699" i="7" s="1"/>
  <c r="G702" i="7"/>
  <c r="G817" i="7"/>
  <c r="E817" i="7"/>
  <c r="I817" i="7" s="1"/>
  <c r="G825" i="7"/>
  <c r="E825" i="7"/>
  <c r="I825" i="7" s="1"/>
  <c r="G833" i="7"/>
  <c r="E833" i="7"/>
  <c r="I833" i="7" s="1"/>
  <c r="G841" i="7"/>
  <c r="E841" i="7"/>
  <c r="I841" i="7" s="1"/>
  <c r="G849" i="7"/>
  <c r="E849" i="7"/>
  <c r="I849" i="7" s="1"/>
  <c r="G857" i="7"/>
  <c r="E857" i="7"/>
  <c r="I857" i="7" s="1"/>
  <c r="G865" i="7"/>
  <c r="E865" i="7"/>
  <c r="I865" i="7" s="1"/>
  <c r="E919" i="7"/>
  <c r="I919" i="7" s="1"/>
  <c r="G984" i="7"/>
  <c r="E984" i="7"/>
  <c r="I984" i="7" s="1"/>
  <c r="E59" i="13"/>
  <c r="K59" i="13"/>
  <c r="I59" i="13"/>
  <c r="G59" i="13"/>
  <c r="M65" i="13"/>
  <c r="Q65" i="13"/>
  <c r="G104" i="13"/>
  <c r="M104" i="13"/>
  <c r="K104" i="13"/>
  <c r="I120" i="13"/>
  <c r="M120" i="13"/>
  <c r="K120" i="13"/>
  <c r="Q137" i="13"/>
  <c r="I161" i="13"/>
  <c r="M161" i="13"/>
  <c r="K161" i="13"/>
  <c r="G161" i="13"/>
  <c r="I201" i="13"/>
  <c r="M201" i="13"/>
  <c r="Q202" i="13"/>
  <c r="E276" i="13"/>
  <c r="K276" i="13"/>
  <c r="I276" i="13"/>
  <c r="G276" i="13"/>
  <c r="M395" i="13"/>
  <c r="Q395" i="13"/>
  <c r="Q567" i="13"/>
  <c r="E567" i="13"/>
  <c r="I567" i="13"/>
  <c r="G567" i="13"/>
  <c r="I104" i="13"/>
  <c r="M117" i="13"/>
  <c r="Q117" i="13"/>
  <c r="Q127" i="13"/>
  <c r="M127" i="13"/>
  <c r="K127" i="13"/>
  <c r="I127" i="13"/>
  <c r="G127" i="13"/>
  <c r="K201" i="13"/>
  <c r="E369" i="13"/>
  <c r="K369" i="13"/>
  <c r="I369" i="13"/>
  <c r="E374" i="13"/>
  <c r="M374" i="13"/>
  <c r="K374" i="13"/>
  <c r="I374" i="13"/>
  <c r="G374" i="13"/>
  <c r="I505" i="13"/>
  <c r="Q505" i="13"/>
  <c r="G505" i="13"/>
  <c r="M505" i="13"/>
  <c r="K31" i="13"/>
  <c r="K47" i="13"/>
  <c r="Q300" i="13"/>
  <c r="K300" i="13"/>
  <c r="I300" i="13"/>
  <c r="G300" i="13"/>
  <c r="E300" i="13"/>
  <c r="E373" i="13"/>
  <c r="K373" i="13"/>
  <c r="I373" i="13"/>
  <c r="M435" i="13"/>
  <c r="Q435" i="13"/>
  <c r="Q547" i="13"/>
  <c r="I547" i="13"/>
  <c r="G547" i="13"/>
  <c r="I969" i="13"/>
  <c r="M969" i="13"/>
  <c r="K969" i="13"/>
  <c r="G969" i="13"/>
  <c r="Q969" i="13"/>
  <c r="E969" i="13"/>
  <c r="G866" i="7"/>
  <c r="E867" i="7"/>
  <c r="I867" i="7" s="1"/>
  <c r="E869" i="7"/>
  <c r="I869" i="7" s="1"/>
  <c r="E875" i="7"/>
  <c r="I875" i="7" s="1"/>
  <c r="E877" i="7"/>
  <c r="I877" i="7" s="1"/>
  <c r="E907" i="7"/>
  <c r="I907" i="7" s="1"/>
  <c r="E909" i="7"/>
  <c r="I909" i="7" s="1"/>
  <c r="E934" i="7"/>
  <c r="I934" i="7" s="1"/>
  <c r="E943" i="7"/>
  <c r="I943" i="7" s="1"/>
  <c r="E945" i="7"/>
  <c r="I945" i="7" s="1"/>
  <c r="E988" i="7"/>
  <c r="I988" i="7" s="1"/>
  <c r="G23" i="13"/>
  <c r="K28" i="13"/>
  <c r="Q29" i="13"/>
  <c r="K44" i="13"/>
  <c r="Q45" i="13"/>
  <c r="K60" i="13"/>
  <c r="Q61" i="13"/>
  <c r="E83" i="13"/>
  <c r="K92" i="13"/>
  <c r="Q93" i="13"/>
  <c r="I124" i="13"/>
  <c r="E131" i="13"/>
  <c r="K144" i="13"/>
  <c r="Q145" i="13"/>
  <c r="K197" i="13"/>
  <c r="Q198" i="13"/>
  <c r="I209" i="13"/>
  <c r="M209" i="13"/>
  <c r="K209" i="13"/>
  <c r="Q284" i="13"/>
  <c r="K284" i="13"/>
  <c r="I284" i="13"/>
  <c r="G284" i="13"/>
  <c r="M310" i="13"/>
  <c r="Q310" i="13"/>
  <c r="I310" i="13"/>
  <c r="G310" i="13"/>
  <c r="E362" i="13"/>
  <c r="M362" i="13"/>
  <c r="K362" i="13"/>
  <c r="I362" i="13"/>
  <c r="G362" i="13"/>
  <c r="G373" i="13"/>
  <c r="Q503" i="13"/>
  <c r="E503" i="13"/>
  <c r="G503" i="13"/>
  <c r="G520" i="13"/>
  <c r="I520" i="13"/>
  <c r="M520" i="13"/>
  <c r="E547" i="13"/>
  <c r="E564" i="13"/>
  <c r="M564" i="13"/>
  <c r="I564" i="13"/>
  <c r="G564" i="13"/>
  <c r="K564" i="13"/>
  <c r="G584" i="13"/>
  <c r="Q584" i="13"/>
  <c r="M584" i="13"/>
  <c r="K584" i="13"/>
  <c r="G812" i="13"/>
  <c r="Q812" i="13"/>
  <c r="K812" i="13"/>
  <c r="I812" i="13"/>
  <c r="Q901" i="13"/>
  <c r="I901" i="13"/>
  <c r="I23" i="13"/>
  <c r="M28" i="13"/>
  <c r="M44" i="13"/>
  <c r="M60" i="13"/>
  <c r="G83" i="13"/>
  <c r="K88" i="13"/>
  <c r="Q89" i="13"/>
  <c r="M92" i="13"/>
  <c r="K124" i="13"/>
  <c r="G131" i="13"/>
  <c r="E135" i="13"/>
  <c r="M144" i="13"/>
  <c r="M197" i="13"/>
  <c r="E208" i="13"/>
  <c r="K208" i="13"/>
  <c r="I208" i="13"/>
  <c r="G249" i="13"/>
  <c r="M249" i="13"/>
  <c r="Q254" i="13"/>
  <c r="E284" i="13"/>
  <c r="I309" i="13"/>
  <c r="M309" i="13"/>
  <c r="K309" i="13"/>
  <c r="G318" i="13"/>
  <c r="E361" i="13"/>
  <c r="K361" i="13"/>
  <c r="I361" i="13"/>
  <c r="Q377" i="13"/>
  <c r="K377" i="13"/>
  <c r="I377" i="13"/>
  <c r="G377" i="13"/>
  <c r="E441" i="13"/>
  <c r="K441" i="13"/>
  <c r="I441" i="13"/>
  <c r="G441" i="13"/>
  <c r="K520" i="13"/>
  <c r="I584" i="13"/>
  <c r="E665" i="13"/>
  <c r="M665" i="13"/>
  <c r="K665" i="13"/>
  <c r="I665" i="13"/>
  <c r="G665" i="13"/>
  <c r="K809" i="13"/>
  <c r="M809" i="13"/>
  <c r="E809" i="13"/>
  <c r="E899" i="7"/>
  <c r="I899" i="7" s="1"/>
  <c r="E901" i="7"/>
  <c r="I901" i="7" s="1"/>
  <c r="E911" i="7"/>
  <c r="I911" i="7" s="1"/>
  <c r="E913" i="7"/>
  <c r="I913" i="7" s="1"/>
  <c r="E914" i="7"/>
  <c r="I914" i="7" s="1"/>
  <c r="E926" i="7"/>
  <c r="I926" i="7" s="1"/>
  <c r="E935" i="7"/>
  <c r="I935" i="7" s="1"/>
  <c r="E937" i="7"/>
  <c r="I937" i="7" s="1"/>
  <c r="E958" i="7"/>
  <c r="I958" i="7" s="1"/>
  <c r="E967" i="7"/>
  <c r="I967" i="7" s="1"/>
  <c r="E969" i="7"/>
  <c r="I969" i="7" s="1"/>
  <c r="E970" i="7"/>
  <c r="I970" i="7" s="1"/>
  <c r="E999" i="7"/>
  <c r="I999" i="7" s="1"/>
  <c r="E1000" i="7"/>
  <c r="I1000" i="7" s="1"/>
  <c r="E1006" i="7"/>
  <c r="I1006" i="7" s="1"/>
  <c r="E1010" i="7"/>
  <c r="I1010" i="7" s="1"/>
  <c r="G19" i="13"/>
  <c r="K23" i="13"/>
  <c r="Q25" i="13"/>
  <c r="I39" i="13"/>
  <c r="K40" i="13"/>
  <c r="Q41" i="13"/>
  <c r="I55" i="13"/>
  <c r="K56" i="13"/>
  <c r="Q57" i="13"/>
  <c r="E75" i="13"/>
  <c r="G79" i="13"/>
  <c r="I83" i="13"/>
  <c r="K84" i="13"/>
  <c r="Q85" i="13"/>
  <c r="M88" i="13"/>
  <c r="M124" i="13"/>
  <c r="I128" i="13"/>
  <c r="I131" i="13"/>
  <c r="G135" i="13"/>
  <c r="M148" i="13"/>
  <c r="K152" i="13"/>
  <c r="Q153" i="13"/>
  <c r="G180" i="13"/>
  <c r="G184" i="13"/>
  <c r="I188" i="13"/>
  <c r="G189" i="13"/>
  <c r="I192" i="13"/>
  <c r="K193" i="13"/>
  <c r="Q194" i="13"/>
  <c r="G208" i="13"/>
  <c r="E232" i="13"/>
  <c r="K232" i="13"/>
  <c r="I232" i="13"/>
  <c r="G232" i="13"/>
  <c r="Q246" i="13"/>
  <c r="I249" i="13"/>
  <c r="Q250" i="13"/>
  <c r="E288" i="13"/>
  <c r="K288" i="13"/>
  <c r="I288" i="13"/>
  <c r="G288" i="13"/>
  <c r="E309" i="13"/>
  <c r="G361" i="13"/>
  <c r="E366" i="13"/>
  <c r="M366" i="13"/>
  <c r="K366" i="13"/>
  <c r="I366" i="13"/>
  <c r="G366" i="13"/>
  <c r="E377" i="13"/>
  <c r="E381" i="13"/>
  <c r="K381" i="13"/>
  <c r="I381" i="13"/>
  <c r="G381" i="13"/>
  <c r="E385" i="13"/>
  <c r="K385" i="13"/>
  <c r="I385" i="13"/>
  <c r="G385" i="13"/>
  <c r="E389" i="13"/>
  <c r="K389" i="13"/>
  <c r="I389" i="13"/>
  <c r="G389" i="13"/>
  <c r="E402" i="13"/>
  <c r="Q402" i="13"/>
  <c r="M402" i="13"/>
  <c r="K402" i="13"/>
  <c r="I402" i="13"/>
  <c r="G402" i="13"/>
  <c r="M415" i="13"/>
  <c r="Q415" i="13"/>
  <c r="E458" i="13"/>
  <c r="Q458" i="13"/>
  <c r="M458" i="13"/>
  <c r="K458" i="13"/>
  <c r="I458" i="13"/>
  <c r="I481" i="13"/>
  <c r="Q481" i="13"/>
  <c r="K481" i="13"/>
  <c r="G481" i="13"/>
  <c r="G608" i="13"/>
  <c r="Q608" i="13"/>
  <c r="M608" i="13"/>
  <c r="K608" i="13"/>
  <c r="I608" i="13"/>
  <c r="Q665" i="13"/>
  <c r="Q807" i="13"/>
  <c r="E807" i="13"/>
  <c r="G807" i="13"/>
  <c r="M807" i="13"/>
  <c r="K807" i="13"/>
  <c r="E897" i="7"/>
  <c r="I897" i="7" s="1"/>
  <c r="I19" i="13"/>
  <c r="K20" i="13"/>
  <c r="Q21" i="13"/>
  <c r="M24" i="13"/>
  <c r="K39" i="13"/>
  <c r="M40" i="13"/>
  <c r="K55" i="13"/>
  <c r="M56" i="13"/>
  <c r="G75" i="13"/>
  <c r="I79" i="13"/>
  <c r="K80" i="13"/>
  <c r="Q81" i="13"/>
  <c r="K83" i="13"/>
  <c r="M84" i="13"/>
  <c r="E115" i="13"/>
  <c r="K128" i="13"/>
  <c r="Q129" i="13"/>
  <c r="K131" i="13"/>
  <c r="I135" i="13"/>
  <c r="M152" i="13"/>
  <c r="G172" i="13"/>
  <c r="I180" i="13"/>
  <c r="I184" i="13"/>
  <c r="G185" i="13"/>
  <c r="K188" i="13"/>
  <c r="K189" i="13"/>
  <c r="Q190" i="13"/>
  <c r="K192" i="13"/>
  <c r="M193" i="13"/>
  <c r="K217" i="13"/>
  <c r="Q218" i="13"/>
  <c r="E236" i="13"/>
  <c r="K236" i="13"/>
  <c r="I237" i="13"/>
  <c r="M237" i="13"/>
  <c r="Q238" i="13"/>
  <c r="K249" i="13"/>
  <c r="M339" i="13"/>
  <c r="Q339" i="13"/>
  <c r="E365" i="13"/>
  <c r="K365" i="13"/>
  <c r="I365" i="13"/>
  <c r="E401" i="13"/>
  <c r="K401" i="13"/>
  <c r="I401" i="13"/>
  <c r="E480" i="13"/>
  <c r="K480" i="13"/>
  <c r="I480" i="13"/>
  <c r="M481" i="13"/>
  <c r="I517" i="13"/>
  <c r="G517" i="13"/>
  <c r="M517" i="13"/>
  <c r="Q517" i="13"/>
  <c r="K517" i="13"/>
  <c r="Q607" i="13"/>
  <c r="M607" i="13"/>
  <c r="K607" i="13"/>
  <c r="E607" i="13"/>
  <c r="I607" i="13"/>
  <c r="I706" i="13"/>
  <c r="K706" i="13"/>
  <c r="Q774" i="13"/>
  <c r="G774" i="13"/>
  <c r="K19" i="13"/>
  <c r="M20" i="13"/>
  <c r="Q53" i="13"/>
  <c r="I75" i="13"/>
  <c r="K76" i="13"/>
  <c r="Q77" i="13"/>
  <c r="K79" i="13"/>
  <c r="M80" i="13"/>
  <c r="M128" i="13"/>
  <c r="I172" i="13"/>
  <c r="G173" i="13"/>
  <c r="I176" i="13"/>
  <c r="G177" i="13"/>
  <c r="K180" i="13"/>
  <c r="K181" i="13"/>
  <c r="Q182" i="13"/>
  <c r="K184" i="13"/>
  <c r="K185" i="13"/>
  <c r="Q186" i="13"/>
  <c r="M189" i="13"/>
  <c r="G204" i="13"/>
  <c r="I205" i="13"/>
  <c r="M205" i="13"/>
  <c r="Q206" i="13"/>
  <c r="I213" i="13"/>
  <c r="M213" i="13"/>
  <c r="Q214" i="13"/>
  <c r="M217" i="13"/>
  <c r="G236" i="13"/>
  <c r="K237" i="13"/>
  <c r="E312" i="13"/>
  <c r="Q312" i="13"/>
  <c r="M312" i="13"/>
  <c r="K312" i="13"/>
  <c r="I312" i="13"/>
  <c r="G312" i="13"/>
  <c r="G365" i="13"/>
  <c r="E370" i="13"/>
  <c r="M370" i="13"/>
  <c r="K370" i="13"/>
  <c r="I370" i="13"/>
  <c r="G370" i="13"/>
  <c r="G401" i="13"/>
  <c r="E422" i="13"/>
  <c r="Q422" i="13"/>
  <c r="M422" i="13"/>
  <c r="K422" i="13"/>
  <c r="I422" i="13"/>
  <c r="G422" i="13"/>
  <c r="Q479" i="13"/>
  <c r="G479" i="13"/>
  <c r="G480" i="13"/>
  <c r="K573" i="13"/>
  <c r="Q573" i="13"/>
  <c r="M573" i="13"/>
  <c r="G607" i="13"/>
  <c r="M706" i="13"/>
  <c r="M739" i="13"/>
  <c r="K739" i="13"/>
  <c r="Q739" i="13"/>
  <c r="E512" i="13"/>
  <c r="K512" i="13"/>
  <c r="I512" i="13"/>
  <c r="Q535" i="13"/>
  <c r="G535" i="13"/>
  <c r="E535" i="13"/>
  <c r="I537" i="13"/>
  <c r="G537" i="13"/>
  <c r="M537" i="13"/>
  <c r="Q579" i="13"/>
  <c r="K579" i="13"/>
  <c r="G579" i="13"/>
  <c r="E579" i="13"/>
  <c r="E653" i="13"/>
  <c r="Q653" i="13"/>
  <c r="M653" i="13"/>
  <c r="G653" i="13"/>
  <c r="I654" i="13"/>
  <c r="Q654" i="13"/>
  <c r="M654" i="13"/>
  <c r="K654" i="13"/>
  <c r="E701" i="13"/>
  <c r="G701" i="13"/>
  <c r="Q779" i="13"/>
  <c r="M779" i="13"/>
  <c r="K779" i="13"/>
  <c r="G779" i="13"/>
  <c r="E842" i="13"/>
  <c r="Q842" i="13"/>
  <c r="K842" i="13"/>
  <c r="I842" i="13"/>
  <c r="G842" i="13"/>
  <c r="M842" i="13"/>
  <c r="I889" i="13"/>
  <c r="Q889" i="13"/>
  <c r="E968" i="13"/>
  <c r="G968" i="13"/>
  <c r="Q968" i="13"/>
  <c r="I968" i="13"/>
  <c r="M968" i="13"/>
  <c r="G268" i="13"/>
  <c r="G272" i="13"/>
  <c r="G273" i="13"/>
  <c r="G277" i="13"/>
  <c r="G280" i="13"/>
  <c r="K281" i="13"/>
  <c r="Q282" i="13"/>
  <c r="E285" i="13"/>
  <c r="K289" i="13"/>
  <c r="Q290" i="13"/>
  <c r="M315" i="13"/>
  <c r="E316" i="13"/>
  <c r="G333" i="13"/>
  <c r="E353" i="13"/>
  <c r="G357" i="13"/>
  <c r="G378" i="13"/>
  <c r="G382" i="13"/>
  <c r="G386" i="13"/>
  <c r="G390" i="13"/>
  <c r="M398" i="13"/>
  <c r="Q399" i="13"/>
  <c r="G405" i="13"/>
  <c r="M418" i="13"/>
  <c r="Q419" i="13"/>
  <c r="G426" i="13"/>
  <c r="G442" i="13"/>
  <c r="G445" i="13"/>
  <c r="G462" i="13"/>
  <c r="E484" i="13"/>
  <c r="I484" i="13"/>
  <c r="G484" i="13"/>
  <c r="E496" i="13"/>
  <c r="K496" i="13"/>
  <c r="I496" i="13"/>
  <c r="I501" i="13"/>
  <c r="G501" i="13"/>
  <c r="M501" i="13"/>
  <c r="Q511" i="13"/>
  <c r="G511" i="13"/>
  <c r="G512" i="13"/>
  <c r="I535" i="13"/>
  <c r="K537" i="13"/>
  <c r="I545" i="13"/>
  <c r="M545" i="13"/>
  <c r="K545" i="13"/>
  <c r="Q563" i="13"/>
  <c r="G563" i="13"/>
  <c r="E563" i="13"/>
  <c r="I579" i="13"/>
  <c r="G592" i="13"/>
  <c r="Q592" i="13"/>
  <c r="M592" i="13"/>
  <c r="K592" i="13"/>
  <c r="Q599" i="13"/>
  <c r="M599" i="13"/>
  <c r="K599" i="13"/>
  <c r="E599" i="13"/>
  <c r="G600" i="13"/>
  <c r="Q600" i="13"/>
  <c r="M600" i="13"/>
  <c r="K600" i="13"/>
  <c r="I600" i="13"/>
  <c r="G604" i="13"/>
  <c r="Q604" i="13"/>
  <c r="I604" i="13"/>
  <c r="K605" i="13"/>
  <c r="M605" i="13"/>
  <c r="Q613" i="13"/>
  <c r="M613" i="13"/>
  <c r="K613" i="13"/>
  <c r="E613" i="13"/>
  <c r="Q621" i="13"/>
  <c r="M621" i="13"/>
  <c r="K621" i="13"/>
  <c r="E621" i="13"/>
  <c r="I642" i="13"/>
  <c r="K642" i="13"/>
  <c r="I653" i="13"/>
  <c r="M679" i="13"/>
  <c r="Q679" i="13"/>
  <c r="I701" i="13"/>
  <c r="M715" i="13"/>
  <c r="Q715" i="13"/>
  <c r="I726" i="13"/>
  <c r="M726" i="13"/>
  <c r="K726" i="13"/>
  <c r="G726" i="13"/>
  <c r="E779" i="13"/>
  <c r="Q787" i="13"/>
  <c r="M787" i="13"/>
  <c r="K787" i="13"/>
  <c r="G787" i="13"/>
  <c r="E787" i="13"/>
  <c r="K968" i="13"/>
  <c r="K233" i="13"/>
  <c r="I268" i="13"/>
  <c r="I272" i="13"/>
  <c r="K273" i="13"/>
  <c r="K277" i="13"/>
  <c r="I280" i="13"/>
  <c r="M281" i="13"/>
  <c r="K285" i="13"/>
  <c r="M289" i="13"/>
  <c r="I333" i="13"/>
  <c r="G353" i="13"/>
  <c r="I357" i="13"/>
  <c r="I378" i="13"/>
  <c r="I382" i="13"/>
  <c r="I386" i="13"/>
  <c r="I390" i="13"/>
  <c r="I405" i="13"/>
  <c r="I426" i="13"/>
  <c r="I442" i="13"/>
  <c r="I445" i="13"/>
  <c r="I462" i="13"/>
  <c r="Q495" i="13"/>
  <c r="G495" i="13"/>
  <c r="M512" i="13"/>
  <c r="E532" i="13"/>
  <c r="M532" i="13"/>
  <c r="G532" i="13"/>
  <c r="I533" i="13"/>
  <c r="M533" i="13"/>
  <c r="K533" i="13"/>
  <c r="Q537" i="13"/>
  <c r="Q575" i="13"/>
  <c r="I575" i="13"/>
  <c r="G575" i="13"/>
  <c r="M579" i="13"/>
  <c r="K589" i="13"/>
  <c r="E589" i="13"/>
  <c r="Q611" i="13"/>
  <c r="K611" i="13"/>
  <c r="I611" i="13"/>
  <c r="G611" i="13"/>
  <c r="E611" i="13"/>
  <c r="M639" i="13"/>
  <c r="Q639" i="13"/>
  <c r="K653" i="13"/>
  <c r="E661" i="13"/>
  <c r="Q661" i="13"/>
  <c r="M661" i="13"/>
  <c r="K661" i="13"/>
  <c r="I661" i="13"/>
  <c r="I678" i="13"/>
  <c r="Q678" i="13"/>
  <c r="M678" i="13"/>
  <c r="K701" i="13"/>
  <c r="K841" i="13"/>
  <c r="E841" i="13"/>
  <c r="Q958" i="13"/>
  <c r="I958" i="13"/>
  <c r="G228" i="13"/>
  <c r="M233" i="13"/>
  <c r="I260" i="13"/>
  <c r="G261" i="13"/>
  <c r="I264" i="13"/>
  <c r="G265" i="13"/>
  <c r="K268" i="13"/>
  <c r="K269" i="13"/>
  <c r="Q270" i="13"/>
  <c r="M273" i="13"/>
  <c r="Q274" i="13"/>
  <c r="M277" i="13"/>
  <c r="Q278" i="13"/>
  <c r="M285" i="13"/>
  <c r="G296" i="13"/>
  <c r="K297" i="13"/>
  <c r="Q298" i="13"/>
  <c r="M301" i="13"/>
  <c r="I302" i="13"/>
  <c r="E308" i="13"/>
  <c r="E313" i="13"/>
  <c r="I329" i="13"/>
  <c r="K330" i="13"/>
  <c r="Q331" i="13"/>
  <c r="K333" i="13"/>
  <c r="M334" i="13"/>
  <c r="G349" i="13"/>
  <c r="I353" i="13"/>
  <c r="K354" i="13"/>
  <c r="Q355" i="13"/>
  <c r="K357" i="13"/>
  <c r="M358" i="13"/>
  <c r="K378" i="13"/>
  <c r="Q379" i="13"/>
  <c r="K382" i="13"/>
  <c r="Q383" i="13"/>
  <c r="K386" i="13"/>
  <c r="Q387" i="13"/>
  <c r="K390" i="13"/>
  <c r="G393" i="13"/>
  <c r="Q403" i="13"/>
  <c r="K405" i="13"/>
  <c r="I406" i="13"/>
  <c r="I409" i="13"/>
  <c r="G410" i="13"/>
  <c r="Q423" i="13"/>
  <c r="K426" i="13"/>
  <c r="I429" i="13"/>
  <c r="G430" i="13"/>
  <c r="K442" i="13"/>
  <c r="K445" i="13"/>
  <c r="I446" i="13"/>
  <c r="I449" i="13"/>
  <c r="G450" i="13"/>
  <c r="G453" i="13"/>
  <c r="K462" i="13"/>
  <c r="I465" i="13"/>
  <c r="I468" i="13"/>
  <c r="G469" i="13"/>
  <c r="G471" i="13"/>
  <c r="I472" i="13"/>
  <c r="E473" i="13"/>
  <c r="Q483" i="13"/>
  <c r="G483" i="13"/>
  <c r="E483" i="13"/>
  <c r="E495" i="13"/>
  <c r="M496" i="13"/>
  <c r="Q501" i="13"/>
  <c r="E508" i="13"/>
  <c r="M508" i="13"/>
  <c r="G508" i="13"/>
  <c r="I509" i="13"/>
  <c r="M509" i="13"/>
  <c r="K509" i="13"/>
  <c r="I532" i="13"/>
  <c r="G533" i="13"/>
  <c r="E575" i="13"/>
  <c r="Q587" i="13"/>
  <c r="K587" i="13"/>
  <c r="I587" i="13"/>
  <c r="G587" i="13"/>
  <c r="E587" i="13"/>
  <c r="M589" i="13"/>
  <c r="I599" i="13"/>
  <c r="M604" i="13"/>
  <c r="M611" i="13"/>
  <c r="I613" i="13"/>
  <c r="I621" i="13"/>
  <c r="Q642" i="13"/>
  <c r="G661" i="13"/>
  <c r="K678" i="13"/>
  <c r="E693" i="13"/>
  <c r="K693" i="13"/>
  <c r="I693" i="13"/>
  <c r="G693" i="13"/>
  <c r="I698" i="13"/>
  <c r="M698" i="13"/>
  <c r="Q699" i="13"/>
  <c r="I714" i="13"/>
  <c r="M714" i="13"/>
  <c r="K714" i="13"/>
  <c r="M719" i="13"/>
  <c r="Q719" i="13"/>
  <c r="E725" i="13"/>
  <c r="I725" i="13"/>
  <c r="G725" i="13"/>
  <c r="M743" i="13"/>
  <c r="Q743" i="13"/>
  <c r="M825" i="13"/>
  <c r="K825" i="13"/>
  <c r="G825" i="13"/>
  <c r="I926" i="13"/>
  <c r="M926" i="13"/>
  <c r="K926" i="13"/>
  <c r="G926" i="13"/>
  <c r="E926" i="13"/>
  <c r="E220" i="13"/>
  <c r="I228" i="13"/>
  <c r="K229" i="13"/>
  <c r="Q230" i="13"/>
  <c r="K260" i="13"/>
  <c r="K261" i="13"/>
  <c r="Q262" i="13"/>
  <c r="K264" i="13"/>
  <c r="K265" i="13"/>
  <c r="Q266" i="13"/>
  <c r="M269" i="13"/>
  <c r="I296" i="13"/>
  <c r="M297" i="13"/>
  <c r="Q302" i="13"/>
  <c r="K305" i="13"/>
  <c r="G306" i="13"/>
  <c r="G308" i="13"/>
  <c r="K313" i="13"/>
  <c r="K329" i="13"/>
  <c r="M330" i="13"/>
  <c r="I349" i="13"/>
  <c r="K350" i="13"/>
  <c r="Q351" i="13"/>
  <c r="K353" i="13"/>
  <c r="M354" i="13"/>
  <c r="M378" i="13"/>
  <c r="M382" i="13"/>
  <c r="M386" i="13"/>
  <c r="M390" i="13"/>
  <c r="I393" i="13"/>
  <c r="K406" i="13"/>
  <c r="K409" i="13"/>
  <c r="I410" i="13"/>
  <c r="M426" i="13"/>
  <c r="Q427" i="13"/>
  <c r="K429" i="13"/>
  <c r="I430" i="13"/>
  <c r="M442" i="13"/>
  <c r="Q443" i="13"/>
  <c r="K446" i="13"/>
  <c r="K449" i="13"/>
  <c r="I450" i="13"/>
  <c r="I453" i="13"/>
  <c r="M462" i="13"/>
  <c r="Q463" i="13"/>
  <c r="K465" i="13"/>
  <c r="K468" i="13"/>
  <c r="K469" i="13"/>
  <c r="K472" i="13"/>
  <c r="G473" i="13"/>
  <c r="Q507" i="13"/>
  <c r="E507" i="13"/>
  <c r="G524" i="13"/>
  <c r="K524" i="13"/>
  <c r="I524" i="13"/>
  <c r="G528" i="13"/>
  <c r="I528" i="13"/>
  <c r="M528" i="13"/>
  <c r="K532" i="13"/>
  <c r="Q533" i="13"/>
  <c r="Q559" i="13"/>
  <c r="E559" i="13"/>
  <c r="I561" i="13"/>
  <c r="Q561" i="13"/>
  <c r="K561" i="13"/>
  <c r="G561" i="13"/>
  <c r="K575" i="13"/>
  <c r="M587" i="13"/>
  <c r="Q589" i="13"/>
  <c r="M651" i="13"/>
  <c r="Q651" i="13"/>
  <c r="I674" i="13"/>
  <c r="K674" i="13"/>
  <c r="E697" i="13"/>
  <c r="I697" i="13"/>
  <c r="K698" i="13"/>
  <c r="I718" i="13"/>
  <c r="K718" i="13"/>
  <c r="E825" i="13"/>
  <c r="I1005" i="13"/>
  <c r="M1005" i="13"/>
  <c r="K1005" i="13"/>
  <c r="G1005" i="13"/>
  <c r="Q1005" i="13"/>
  <c r="E1005" i="13"/>
  <c r="K225" i="13"/>
  <c r="Q226" i="13"/>
  <c r="K228" i="13"/>
  <c r="M229" i="13"/>
  <c r="K257" i="13"/>
  <c r="Q258" i="13"/>
  <c r="M261" i="13"/>
  <c r="M265" i="13"/>
  <c r="M313" i="13"/>
  <c r="K349" i="13"/>
  <c r="Q390" i="13"/>
  <c r="K410" i="13"/>
  <c r="Q426" i="13"/>
  <c r="K430" i="13"/>
  <c r="Q442" i="13"/>
  <c r="K450" i="13"/>
  <c r="K453" i="13"/>
  <c r="Q462" i="13"/>
  <c r="M465" i="13"/>
  <c r="M469" i="13"/>
  <c r="Q523" i="13"/>
  <c r="I523" i="13"/>
  <c r="G523" i="13"/>
  <c r="E548" i="13"/>
  <c r="M548" i="13"/>
  <c r="I548" i="13"/>
  <c r="G548" i="13"/>
  <c r="E556" i="13"/>
  <c r="G556" i="13"/>
  <c r="K556" i="13"/>
  <c r="I557" i="13"/>
  <c r="K557" i="13"/>
  <c r="Q617" i="13"/>
  <c r="M617" i="13"/>
  <c r="K617" i="13"/>
  <c r="E617" i="13"/>
  <c r="M625" i="13"/>
  <c r="K625" i="13"/>
  <c r="I625" i="13"/>
  <c r="G625" i="13"/>
  <c r="I650" i="13"/>
  <c r="Q650" i="13"/>
  <c r="M650" i="13"/>
  <c r="M671" i="13"/>
  <c r="Q671" i="13"/>
  <c r="M707" i="13"/>
  <c r="Q707" i="13"/>
  <c r="E713" i="13"/>
  <c r="I713" i="13"/>
  <c r="G713" i="13"/>
  <c r="E717" i="13"/>
  <c r="G717" i="13"/>
  <c r="G824" i="13"/>
  <c r="E824" i="13"/>
  <c r="G895" i="13"/>
  <c r="Q895" i="13"/>
  <c r="K895" i="13"/>
  <c r="I895" i="13"/>
  <c r="Q902" i="13"/>
  <c r="M902" i="13"/>
  <c r="K902" i="13"/>
  <c r="G902" i="13"/>
  <c r="K489" i="13"/>
  <c r="K529" i="13"/>
  <c r="G531" i="13"/>
  <c r="M580" i="13"/>
  <c r="M581" i="13"/>
  <c r="G583" i="13"/>
  <c r="M588" i="13"/>
  <c r="G591" i="13"/>
  <c r="M612" i="13"/>
  <c r="Q626" i="13"/>
  <c r="M630" i="13"/>
  <c r="M634" i="13"/>
  <c r="K645" i="13"/>
  <c r="I649" i="13"/>
  <c r="Q666" i="13"/>
  <c r="I677" i="13"/>
  <c r="I733" i="13"/>
  <c r="K742" i="13"/>
  <c r="Q795" i="13"/>
  <c r="M795" i="13"/>
  <c r="K795" i="13"/>
  <c r="G795" i="13"/>
  <c r="E831" i="13"/>
  <c r="K831" i="13"/>
  <c r="Q890" i="13"/>
  <c r="E890" i="13"/>
  <c r="G890" i="13"/>
  <c r="I961" i="13"/>
  <c r="Q961" i="13"/>
  <c r="K961" i="13"/>
  <c r="G961" i="13"/>
  <c r="E961" i="13"/>
  <c r="I997" i="13"/>
  <c r="Q997" i="13"/>
  <c r="K997" i="13"/>
  <c r="G997" i="13"/>
  <c r="E997" i="13"/>
  <c r="Q1007" i="13"/>
  <c r="G1007" i="13"/>
  <c r="E1007" i="13"/>
  <c r="Q541" i="13"/>
  <c r="K560" i="13"/>
  <c r="Q569" i="13"/>
  <c r="M583" i="13"/>
  <c r="M591" i="13"/>
  <c r="Q597" i="13"/>
  <c r="Q646" i="13"/>
  <c r="Q649" i="13"/>
  <c r="K657" i="13"/>
  <c r="Q677" i="13"/>
  <c r="I681" i="13"/>
  <c r="I747" i="13"/>
  <c r="M747" i="13"/>
  <c r="K747" i="13"/>
  <c r="G747" i="13"/>
  <c r="E757" i="13"/>
  <c r="K757" i="13"/>
  <c r="I757" i="13"/>
  <c r="G757" i="13"/>
  <c r="Q771" i="13"/>
  <c r="K771" i="13"/>
  <c r="G771" i="13"/>
  <c r="E771" i="13"/>
  <c r="E820" i="13"/>
  <c r="G820" i="13"/>
  <c r="I820" i="13"/>
  <c r="K827" i="13"/>
  <c r="M827" i="13"/>
  <c r="Q840" i="13"/>
  <c r="G840" i="13"/>
  <c r="M856" i="13"/>
  <c r="G856" i="13"/>
  <c r="Q856" i="13"/>
  <c r="Q875" i="13"/>
  <c r="K875" i="13"/>
  <c r="I875" i="13"/>
  <c r="G915" i="13"/>
  <c r="I915" i="13"/>
  <c r="K915" i="13"/>
  <c r="I930" i="13"/>
  <c r="Q930" i="13"/>
  <c r="K930" i="13"/>
  <c r="G930" i="13"/>
  <c r="E930" i="13"/>
  <c r="I949" i="13"/>
  <c r="E949" i="13"/>
  <c r="Q949" i="13"/>
  <c r="G949" i="13"/>
  <c r="E952" i="13"/>
  <c r="M952" i="13"/>
  <c r="K952" i="13"/>
  <c r="I952" i="13"/>
  <c r="G497" i="13"/>
  <c r="E499" i="13"/>
  <c r="G513" i="13"/>
  <c r="E515" i="13"/>
  <c r="G516" i="13"/>
  <c r="Q521" i="13"/>
  <c r="G536" i="13"/>
  <c r="M560" i="13"/>
  <c r="I576" i="13"/>
  <c r="E585" i="13"/>
  <c r="E593" i="13"/>
  <c r="E595" i="13"/>
  <c r="K622" i="13"/>
  <c r="G633" i="13"/>
  <c r="M657" i="13"/>
  <c r="K681" i="13"/>
  <c r="K694" i="13"/>
  <c r="Q695" i="13"/>
  <c r="Q727" i="13"/>
  <c r="I746" i="13"/>
  <c r="M746" i="13"/>
  <c r="E747" i="13"/>
  <c r="M771" i="13"/>
  <c r="Q799" i="13"/>
  <c r="K799" i="13"/>
  <c r="G799" i="13"/>
  <c r="E799" i="13"/>
  <c r="G804" i="13"/>
  <c r="I804" i="13"/>
  <c r="K804" i="13"/>
  <c r="K820" i="13"/>
  <c r="G875" i="13"/>
  <c r="Q906" i="13"/>
  <c r="K906" i="13"/>
  <c r="G906" i="13"/>
  <c r="E906" i="13"/>
  <c r="G923" i="13"/>
  <c r="Q923" i="13"/>
  <c r="K923" i="13"/>
  <c r="I923" i="13"/>
  <c r="I937" i="13"/>
  <c r="M937" i="13"/>
  <c r="K949" i="13"/>
  <c r="G952" i="13"/>
  <c r="I965" i="13"/>
  <c r="E965" i="13"/>
  <c r="Q965" i="13"/>
  <c r="G965" i="13"/>
  <c r="E1000" i="13"/>
  <c r="Q1000" i="13"/>
  <c r="K1000" i="13"/>
  <c r="I1000" i="13"/>
  <c r="G1000" i="13"/>
  <c r="Q1003" i="13"/>
  <c r="E1003" i="13"/>
  <c r="G1003" i="13"/>
  <c r="E1012" i="13"/>
  <c r="G1012" i="13"/>
  <c r="Q1012" i="13"/>
  <c r="I1012" i="13"/>
  <c r="Q770" i="13"/>
  <c r="K770" i="13"/>
  <c r="G770" i="13"/>
  <c r="Q775" i="13"/>
  <c r="K775" i="13"/>
  <c r="G775" i="13"/>
  <c r="E775" i="13"/>
  <c r="E838" i="13"/>
  <c r="M838" i="13"/>
  <c r="K838" i="13"/>
  <c r="I838" i="13"/>
  <c r="G883" i="13"/>
  <c r="I883" i="13"/>
  <c r="K883" i="13"/>
  <c r="G487" i="13"/>
  <c r="K565" i="13"/>
  <c r="I580" i="13"/>
  <c r="I588" i="13"/>
  <c r="I612" i="13"/>
  <c r="K626" i="13"/>
  <c r="G645" i="13"/>
  <c r="Q663" i="13"/>
  <c r="K666" i="13"/>
  <c r="Q683" i="13"/>
  <c r="K710" i="13"/>
  <c r="Q711" i="13"/>
  <c r="K722" i="13"/>
  <c r="Q723" i="13"/>
  <c r="E733" i="13"/>
  <c r="G741" i="13"/>
  <c r="E742" i="13"/>
  <c r="I745" i="13"/>
  <c r="Q753" i="13"/>
  <c r="I753" i="13"/>
  <c r="G753" i="13"/>
  <c r="E753" i="13"/>
  <c r="M775" i="13"/>
  <c r="Q783" i="13"/>
  <c r="M783" i="13"/>
  <c r="K783" i="13"/>
  <c r="G783" i="13"/>
  <c r="Q791" i="13"/>
  <c r="M791" i="13"/>
  <c r="K791" i="13"/>
  <c r="G791" i="13"/>
  <c r="Q815" i="13"/>
  <c r="K815" i="13"/>
  <c r="G815" i="13"/>
  <c r="E815" i="13"/>
  <c r="G838" i="13"/>
  <c r="Q883" i="13"/>
  <c r="G899" i="13"/>
  <c r="Q899" i="13"/>
  <c r="K899" i="13"/>
  <c r="I899" i="13"/>
  <c r="Q905" i="13"/>
  <c r="I905" i="13"/>
  <c r="M934" i="13"/>
  <c r="K934" i="13"/>
  <c r="I934" i="13"/>
  <c r="E934" i="13"/>
  <c r="M965" i="13"/>
  <c r="E1008" i="13"/>
  <c r="Q1008" i="13"/>
  <c r="K1008" i="13"/>
  <c r="I1008" i="13"/>
  <c r="G1008" i="13"/>
  <c r="Q1011" i="13"/>
  <c r="E1011" i="13"/>
  <c r="G1011" i="13"/>
  <c r="M1012" i="13"/>
  <c r="K760" i="13"/>
  <c r="M761" i="13"/>
  <c r="M767" i="13"/>
  <c r="E805" i="13"/>
  <c r="E823" i="13"/>
  <c r="Q846" i="13"/>
  <c r="M850" i="13"/>
  <c r="K854" i="13"/>
  <c r="K858" i="13"/>
  <c r="G860" i="13"/>
  <c r="G862" i="13"/>
  <c r="G866" i="13"/>
  <c r="G870" i="13"/>
  <c r="I873" i="13"/>
  <c r="M882" i="13"/>
  <c r="I887" i="13"/>
  <c r="E894" i="13"/>
  <c r="Q911" i="13"/>
  <c r="M914" i="13"/>
  <c r="Q931" i="13"/>
  <c r="M936" i="13"/>
  <c r="Q941" i="13"/>
  <c r="E947" i="13"/>
  <c r="M953" i="13"/>
  <c r="M956" i="13"/>
  <c r="E957" i="13"/>
  <c r="G960" i="13"/>
  <c r="Q964" i="13"/>
  <c r="Q973" i="13"/>
  <c r="M976" i="13"/>
  <c r="E977" i="13"/>
  <c r="Q981" i="13"/>
  <c r="M984" i="13"/>
  <c r="E985" i="13"/>
  <c r="Q989" i="13"/>
  <c r="Q992" i="13"/>
  <c r="E995" i="13"/>
  <c r="G996" i="13"/>
  <c r="G1013" i="13"/>
  <c r="G749" i="13"/>
  <c r="I792" i="13"/>
  <c r="G844" i="13"/>
  <c r="G846" i="13"/>
  <c r="K1013" i="13"/>
  <c r="I749" i="13"/>
  <c r="G763" i="13"/>
  <c r="G765" i="13"/>
  <c r="E767" i="13"/>
  <c r="I772" i="13"/>
  <c r="M785" i="13"/>
  <c r="M789" i="13"/>
  <c r="K792" i="13"/>
  <c r="M793" i="13"/>
  <c r="M797" i="13"/>
  <c r="E803" i="13"/>
  <c r="M813" i="13"/>
  <c r="I816" i="13"/>
  <c r="E819" i="13"/>
  <c r="G834" i="13"/>
  <c r="Q844" i="13"/>
  <c r="I846" i="13"/>
  <c r="G850" i="13"/>
  <c r="G878" i="13"/>
  <c r="E882" i="13"/>
  <c r="K903" i="13"/>
  <c r="I907" i="13"/>
  <c r="G910" i="13"/>
  <c r="E914" i="13"/>
  <c r="I927" i="13"/>
  <c r="E935" i="13"/>
  <c r="G939" i="13"/>
  <c r="G941" i="13"/>
  <c r="E953" i="13"/>
  <c r="G956" i="13"/>
  <c r="I964" i="13"/>
  <c r="Q972" i="13"/>
  <c r="G973" i="13"/>
  <c r="E975" i="13"/>
  <c r="G976" i="13"/>
  <c r="Q980" i="13"/>
  <c r="G981" i="13"/>
  <c r="E983" i="13"/>
  <c r="G984" i="13"/>
  <c r="Q988" i="13"/>
  <c r="G989" i="13"/>
  <c r="G991" i="13"/>
  <c r="I992" i="13"/>
  <c r="M1013" i="13"/>
  <c r="K759" i="13"/>
  <c r="I760" i="13"/>
  <c r="K767" i="13"/>
  <c r="Q816" i="13"/>
  <c r="M817" i="13"/>
  <c r="M846" i="13"/>
  <c r="K850" i="13"/>
  <c r="M878" i="13"/>
  <c r="K882" i="13"/>
  <c r="Q907" i="13"/>
  <c r="M910" i="13"/>
  <c r="K914" i="13"/>
  <c r="Q927" i="13"/>
  <c r="K935" i="13"/>
  <c r="M939" i="13"/>
  <c r="M941" i="13"/>
  <c r="K953" i="13"/>
  <c r="K956" i="13"/>
  <c r="M964" i="13"/>
  <c r="M973" i="13"/>
  <c r="K976" i="13"/>
  <c r="M981" i="13"/>
  <c r="K984" i="13"/>
  <c r="M989" i="13"/>
  <c r="M992" i="13"/>
  <c r="G81" i="7"/>
  <c r="E81" i="7"/>
  <c r="I81" i="7" s="1"/>
  <c r="G113" i="7"/>
  <c r="E113" i="7"/>
  <c r="I113" i="7" s="1"/>
  <c r="G209" i="7"/>
  <c r="E209" i="7"/>
  <c r="I209" i="7" s="1"/>
  <c r="G45" i="7"/>
  <c r="E45" i="7"/>
  <c r="I45" i="7" s="1"/>
  <c r="G77" i="7"/>
  <c r="E77" i="7"/>
  <c r="I77" i="7" s="1"/>
  <c r="G109" i="7"/>
  <c r="E109" i="7"/>
  <c r="I109" i="7" s="1"/>
  <c r="G141" i="7"/>
  <c r="E141" i="7"/>
  <c r="I141" i="7" s="1"/>
  <c r="G173" i="7"/>
  <c r="E173" i="7"/>
  <c r="I173" i="7" s="1"/>
  <c r="G205" i="7"/>
  <c r="E205" i="7"/>
  <c r="I205" i="7" s="1"/>
  <c r="E17" i="7"/>
  <c r="I17" i="7" s="1"/>
  <c r="G17" i="7"/>
  <c r="G49" i="7"/>
  <c r="E49" i="7"/>
  <c r="I49" i="7" s="1"/>
  <c r="G145" i="7"/>
  <c r="E145" i="7"/>
  <c r="I145" i="7" s="1"/>
  <c r="G177" i="7"/>
  <c r="E177" i="7"/>
  <c r="I177" i="7" s="1"/>
  <c r="G16" i="7"/>
  <c r="E16" i="7"/>
  <c r="I16" i="7" s="1"/>
  <c r="G41" i="7"/>
  <c r="E41" i="7"/>
  <c r="I41" i="7" s="1"/>
  <c r="G73" i="7"/>
  <c r="E73" i="7"/>
  <c r="I73" i="7" s="1"/>
  <c r="G105" i="7"/>
  <c r="E105" i="7"/>
  <c r="I105" i="7" s="1"/>
  <c r="G137" i="7"/>
  <c r="E137" i="7"/>
  <c r="I137" i="7" s="1"/>
  <c r="G169" i="7"/>
  <c r="E169" i="7"/>
  <c r="I169" i="7" s="1"/>
  <c r="G201" i="7"/>
  <c r="E201" i="7"/>
  <c r="I201" i="7" s="1"/>
  <c r="G37" i="7"/>
  <c r="E37" i="7"/>
  <c r="I37" i="7" s="1"/>
  <c r="G69" i="7"/>
  <c r="E69" i="7"/>
  <c r="I69" i="7" s="1"/>
  <c r="G101" i="7"/>
  <c r="E101" i="7"/>
  <c r="I101" i="7" s="1"/>
  <c r="G133" i="7"/>
  <c r="E133" i="7"/>
  <c r="I133" i="7" s="1"/>
  <c r="G165" i="7"/>
  <c r="E165" i="7"/>
  <c r="I165" i="7" s="1"/>
  <c r="G197" i="7"/>
  <c r="E197" i="7"/>
  <c r="I197" i="7" s="1"/>
  <c r="G33" i="7"/>
  <c r="E33" i="7"/>
  <c r="I33" i="7" s="1"/>
  <c r="G65" i="7"/>
  <c r="E65" i="7"/>
  <c r="I65" i="7" s="1"/>
  <c r="G97" i="7"/>
  <c r="E97" i="7"/>
  <c r="I97" i="7" s="1"/>
  <c r="G129" i="7"/>
  <c r="E129" i="7"/>
  <c r="I129" i="7" s="1"/>
  <c r="G161" i="7"/>
  <c r="E161" i="7"/>
  <c r="I161" i="7" s="1"/>
  <c r="G193" i="7"/>
  <c r="E193" i="7"/>
  <c r="I193" i="7" s="1"/>
  <c r="G29" i="7"/>
  <c r="E29" i="7"/>
  <c r="I29" i="7" s="1"/>
  <c r="G61" i="7"/>
  <c r="E61" i="7"/>
  <c r="I61" i="7" s="1"/>
  <c r="G93" i="7"/>
  <c r="E93" i="7"/>
  <c r="I93" i="7" s="1"/>
  <c r="G125" i="7"/>
  <c r="E125" i="7"/>
  <c r="I125" i="7" s="1"/>
  <c r="G157" i="7"/>
  <c r="E157" i="7"/>
  <c r="I157" i="7" s="1"/>
  <c r="G189" i="7"/>
  <c r="E189" i="7"/>
  <c r="I189" i="7" s="1"/>
  <c r="G25" i="7"/>
  <c r="E25" i="7"/>
  <c r="I25" i="7" s="1"/>
  <c r="G57" i="7"/>
  <c r="E57" i="7"/>
  <c r="I57" i="7" s="1"/>
  <c r="G89" i="7"/>
  <c r="E89" i="7"/>
  <c r="I89" i="7" s="1"/>
  <c r="G121" i="7"/>
  <c r="E121" i="7"/>
  <c r="I121" i="7" s="1"/>
  <c r="G153" i="7"/>
  <c r="E153" i="7"/>
  <c r="I153" i="7" s="1"/>
  <c r="G185" i="7"/>
  <c r="E185" i="7"/>
  <c r="I185" i="7" s="1"/>
  <c r="G21" i="7"/>
  <c r="E21" i="7"/>
  <c r="I21" i="7" s="1"/>
  <c r="G53" i="7"/>
  <c r="E53" i="7"/>
  <c r="I53" i="7" s="1"/>
  <c r="G85" i="7"/>
  <c r="E85" i="7"/>
  <c r="I85" i="7" s="1"/>
  <c r="G117" i="7"/>
  <c r="E117" i="7"/>
  <c r="I117" i="7" s="1"/>
  <c r="G149" i="7"/>
  <c r="E149" i="7"/>
  <c r="I149" i="7" s="1"/>
  <c r="G181" i="7"/>
  <c r="E181" i="7"/>
  <c r="I181" i="7" s="1"/>
  <c r="G381" i="7"/>
  <c r="E381" i="7"/>
  <c r="I381" i="7" s="1"/>
  <c r="E654" i="7"/>
  <c r="I654" i="7" s="1"/>
  <c r="G654" i="7"/>
  <c r="G321" i="7"/>
  <c r="E321" i="7"/>
  <c r="I321" i="7" s="1"/>
  <c r="G373" i="7"/>
  <c r="E373" i="7"/>
  <c r="I373" i="7" s="1"/>
  <c r="G213" i="7"/>
  <c r="E213" i="7"/>
  <c r="I213" i="7" s="1"/>
  <c r="G217" i="7"/>
  <c r="E217" i="7"/>
  <c r="I217" i="7" s="1"/>
  <c r="G221" i="7"/>
  <c r="E221" i="7"/>
  <c r="I221" i="7" s="1"/>
  <c r="G225" i="7"/>
  <c r="E225" i="7"/>
  <c r="I225" i="7" s="1"/>
  <c r="G229" i="7"/>
  <c r="E229" i="7"/>
  <c r="I229" i="7" s="1"/>
  <c r="G233" i="7"/>
  <c r="E233" i="7"/>
  <c r="I233" i="7" s="1"/>
  <c r="G237" i="7"/>
  <c r="E237" i="7"/>
  <c r="I237" i="7" s="1"/>
  <c r="G241" i="7"/>
  <c r="E241" i="7"/>
  <c r="I241" i="7" s="1"/>
  <c r="G245" i="7"/>
  <c r="E245" i="7"/>
  <c r="I245" i="7" s="1"/>
  <c r="G249" i="7"/>
  <c r="E249" i="7"/>
  <c r="I249" i="7" s="1"/>
  <c r="G253" i="7"/>
  <c r="E253" i="7"/>
  <c r="I253" i="7" s="1"/>
  <c r="G257" i="7"/>
  <c r="E257" i="7"/>
  <c r="I257" i="7" s="1"/>
  <c r="G261" i="7"/>
  <c r="E261" i="7"/>
  <c r="I261" i="7" s="1"/>
  <c r="G265" i="7"/>
  <c r="E265" i="7"/>
  <c r="I265" i="7" s="1"/>
  <c r="G269" i="7"/>
  <c r="E269" i="7"/>
  <c r="I269" i="7" s="1"/>
  <c r="G273" i="7"/>
  <c r="E273" i="7"/>
  <c r="I273" i="7" s="1"/>
  <c r="G277" i="7"/>
  <c r="E277" i="7"/>
  <c r="I277" i="7" s="1"/>
  <c r="G281" i="7"/>
  <c r="E281" i="7"/>
  <c r="I281" i="7" s="1"/>
  <c r="G285" i="7"/>
  <c r="E285" i="7"/>
  <c r="I285" i="7" s="1"/>
  <c r="G289" i="7"/>
  <c r="E289" i="7"/>
  <c r="I289" i="7" s="1"/>
  <c r="G293" i="7"/>
  <c r="E293" i="7"/>
  <c r="I293" i="7" s="1"/>
  <c r="G297" i="7"/>
  <c r="E297" i="7"/>
  <c r="I297" i="7" s="1"/>
  <c r="G302" i="7"/>
  <c r="E302" i="7"/>
  <c r="I302" i="7" s="1"/>
  <c r="E304" i="7"/>
  <c r="I304" i="7" s="1"/>
  <c r="G304" i="7"/>
  <c r="G353" i="7"/>
  <c r="E353" i="7"/>
  <c r="I353" i="7" s="1"/>
  <c r="G409" i="7"/>
  <c r="E409" i="7"/>
  <c r="I409" i="7" s="1"/>
  <c r="G341" i="7"/>
  <c r="E341" i="7"/>
  <c r="I341" i="7" s="1"/>
  <c r="G656" i="7"/>
  <c r="E656" i="7"/>
  <c r="I656" i="7" s="1"/>
  <c r="G664" i="7"/>
  <c r="E664" i="7"/>
  <c r="I664" i="7" s="1"/>
  <c r="Q102" i="13"/>
  <c r="M102" i="13"/>
  <c r="K102" i="13"/>
  <c r="I102" i="13"/>
  <c r="G102" i="13"/>
  <c r="E102" i="13"/>
  <c r="Q118" i="13"/>
  <c r="M118" i="13"/>
  <c r="K118" i="13"/>
  <c r="I118" i="13"/>
  <c r="G118" i="13"/>
  <c r="E118" i="13"/>
  <c r="E325" i="7"/>
  <c r="I325" i="7" s="1"/>
  <c r="E357" i="7"/>
  <c r="I357" i="7" s="1"/>
  <c r="E385" i="7"/>
  <c r="I385" i="7" s="1"/>
  <c r="E989" i="7"/>
  <c r="I989" i="7" s="1"/>
  <c r="G989" i="7"/>
  <c r="G631" i="7"/>
  <c r="E631" i="7"/>
  <c r="I631" i="7" s="1"/>
  <c r="G637" i="7"/>
  <c r="E637" i="7"/>
  <c r="I637" i="7" s="1"/>
  <c r="E646" i="7"/>
  <c r="I646" i="7" s="1"/>
  <c r="G646" i="7"/>
  <c r="G307" i="7"/>
  <c r="E307" i="7"/>
  <c r="I307" i="7" s="1"/>
  <c r="E333" i="7"/>
  <c r="I333" i="7" s="1"/>
  <c r="E311" i="7"/>
  <c r="I311" i="7" s="1"/>
  <c r="E315" i="7"/>
  <c r="I315" i="7" s="1"/>
  <c r="E319" i="7"/>
  <c r="I319" i="7" s="1"/>
  <c r="E323" i="7"/>
  <c r="I323" i="7" s="1"/>
  <c r="E327" i="7"/>
  <c r="I327" i="7" s="1"/>
  <c r="E331" i="7"/>
  <c r="I331" i="7" s="1"/>
  <c r="E335" i="7"/>
  <c r="I335" i="7" s="1"/>
  <c r="E339" i="7"/>
  <c r="I339" i="7" s="1"/>
  <c r="E343" i="7"/>
  <c r="I343" i="7" s="1"/>
  <c r="E347" i="7"/>
  <c r="I347" i="7" s="1"/>
  <c r="E351" i="7"/>
  <c r="I351" i="7" s="1"/>
  <c r="E355" i="7"/>
  <c r="I355" i="7" s="1"/>
  <c r="E359" i="7"/>
  <c r="I359" i="7" s="1"/>
  <c r="E363" i="7"/>
  <c r="I363" i="7" s="1"/>
  <c r="E367" i="7"/>
  <c r="I367" i="7" s="1"/>
  <c r="E371" i="7"/>
  <c r="I371" i="7" s="1"/>
  <c r="E379" i="7"/>
  <c r="I379" i="7" s="1"/>
  <c r="E383" i="7"/>
  <c r="I383" i="7" s="1"/>
  <c r="E399" i="7"/>
  <c r="I399" i="7" s="1"/>
  <c r="E403" i="7"/>
  <c r="I403" i="7" s="1"/>
  <c r="E407" i="7"/>
  <c r="I407" i="7" s="1"/>
  <c r="E411" i="7"/>
  <c r="I411" i="7" s="1"/>
  <c r="E415" i="7"/>
  <c r="I415" i="7" s="1"/>
  <c r="E419" i="7"/>
  <c r="I419" i="7" s="1"/>
  <c r="E423" i="7"/>
  <c r="I423" i="7" s="1"/>
  <c r="E427" i="7"/>
  <c r="I427" i="7" s="1"/>
  <c r="E431" i="7"/>
  <c r="I431" i="7" s="1"/>
  <c r="E435" i="7"/>
  <c r="I435" i="7" s="1"/>
  <c r="E439" i="7"/>
  <c r="I439" i="7" s="1"/>
  <c r="E443" i="7"/>
  <c r="I443" i="7" s="1"/>
  <c r="E447" i="7"/>
  <c r="I447" i="7" s="1"/>
  <c r="E451" i="7"/>
  <c r="I451" i="7" s="1"/>
  <c r="E455" i="7"/>
  <c r="I455" i="7" s="1"/>
  <c r="E459" i="7"/>
  <c r="I459" i="7" s="1"/>
  <c r="E463" i="7"/>
  <c r="I463" i="7" s="1"/>
  <c r="E467" i="7"/>
  <c r="I467" i="7" s="1"/>
  <c r="E471" i="7"/>
  <c r="I471" i="7" s="1"/>
  <c r="E475" i="7"/>
  <c r="I475" i="7" s="1"/>
  <c r="E479" i="7"/>
  <c r="I479" i="7" s="1"/>
  <c r="E483" i="7"/>
  <c r="I483" i="7" s="1"/>
  <c r="E487" i="7"/>
  <c r="I487" i="7" s="1"/>
  <c r="E491" i="7"/>
  <c r="I491" i="7" s="1"/>
  <c r="E495" i="7"/>
  <c r="I495" i="7" s="1"/>
  <c r="G648" i="7"/>
  <c r="E648" i="7"/>
  <c r="I648" i="7" s="1"/>
  <c r="E997" i="7"/>
  <c r="I997" i="7" s="1"/>
  <c r="G997" i="7"/>
  <c r="E632" i="7"/>
  <c r="I632" i="7" s="1"/>
  <c r="E639" i="7"/>
  <c r="I639" i="7" s="1"/>
  <c r="E659" i="7"/>
  <c r="I659" i="7" s="1"/>
  <c r="G660" i="7"/>
  <c r="E660" i="7"/>
  <c r="I660" i="7" s="1"/>
  <c r="G1005" i="7"/>
  <c r="E1005" i="7"/>
  <c r="I1005" i="7" s="1"/>
  <c r="G640" i="7"/>
  <c r="G1008" i="7"/>
  <c r="E1008" i="7"/>
  <c r="I1008" i="7" s="1"/>
  <c r="G1012" i="7"/>
  <c r="E1012" i="7"/>
  <c r="I1012" i="7" s="1"/>
  <c r="G652" i="7"/>
  <c r="E652" i="7"/>
  <c r="I652" i="7" s="1"/>
  <c r="E981" i="7"/>
  <c r="I981" i="7" s="1"/>
  <c r="G981" i="7"/>
  <c r="Q74" i="13"/>
  <c r="M74" i="13"/>
  <c r="K74" i="13"/>
  <c r="I74" i="13"/>
  <c r="G74" i="13"/>
  <c r="E74" i="13"/>
  <c r="G644" i="7"/>
  <c r="E644" i="7"/>
  <c r="I644" i="7" s="1"/>
  <c r="G1013" i="7"/>
  <c r="E1013" i="7"/>
  <c r="I1013" i="7" s="1"/>
  <c r="Q78" i="13"/>
  <c r="M78" i="13"/>
  <c r="K78" i="13"/>
  <c r="I78" i="13"/>
  <c r="G78" i="13"/>
  <c r="E78" i="13"/>
  <c r="Q138" i="13"/>
  <c r="M138" i="13"/>
  <c r="K138" i="13"/>
  <c r="I138" i="13"/>
  <c r="G138" i="13"/>
  <c r="E138" i="13"/>
  <c r="E158" i="13"/>
  <c r="Q158" i="13"/>
  <c r="M158" i="13"/>
  <c r="K158" i="13"/>
  <c r="I158" i="13"/>
  <c r="G158" i="13"/>
  <c r="E754" i="7"/>
  <c r="I754" i="7" s="1"/>
  <c r="E758" i="7"/>
  <c r="I758" i="7" s="1"/>
  <c r="E762" i="7"/>
  <c r="I762" i="7" s="1"/>
  <c r="E766" i="7"/>
  <c r="I766" i="7" s="1"/>
  <c r="E770" i="7"/>
  <c r="I770" i="7" s="1"/>
  <c r="E774" i="7"/>
  <c r="I774" i="7" s="1"/>
  <c r="E778" i="7"/>
  <c r="I778" i="7" s="1"/>
  <c r="E782" i="7"/>
  <c r="I782" i="7" s="1"/>
  <c r="E786" i="7"/>
  <c r="I786" i="7" s="1"/>
  <c r="E798" i="7"/>
  <c r="I798" i="7" s="1"/>
  <c r="E806" i="7"/>
  <c r="I806" i="7" s="1"/>
  <c r="E810" i="7"/>
  <c r="I810" i="7" s="1"/>
  <c r="E814" i="7"/>
  <c r="I814" i="7" s="1"/>
  <c r="E818" i="7"/>
  <c r="I818" i="7" s="1"/>
  <c r="E822" i="7"/>
  <c r="I822" i="7" s="1"/>
  <c r="E826" i="7"/>
  <c r="I826" i="7" s="1"/>
  <c r="E830" i="7"/>
  <c r="I830" i="7" s="1"/>
  <c r="E834" i="7"/>
  <c r="I834" i="7" s="1"/>
  <c r="E838" i="7"/>
  <c r="I838" i="7" s="1"/>
  <c r="E842" i="7"/>
  <c r="I842" i="7" s="1"/>
  <c r="E846" i="7"/>
  <c r="I846" i="7" s="1"/>
  <c r="E850" i="7"/>
  <c r="I850" i="7" s="1"/>
  <c r="E854" i="7"/>
  <c r="I854" i="7" s="1"/>
  <c r="E858" i="7"/>
  <c r="I858" i="7" s="1"/>
  <c r="E862" i="7"/>
  <c r="I862" i="7" s="1"/>
  <c r="E874" i="7"/>
  <c r="I874" i="7" s="1"/>
  <c r="E878" i="7"/>
  <c r="I878" i="7" s="1"/>
  <c r="E882" i="7"/>
  <c r="I882" i="7" s="1"/>
  <c r="E886" i="7"/>
  <c r="I886" i="7" s="1"/>
  <c r="E890" i="7"/>
  <c r="I890" i="7" s="1"/>
  <c r="E894" i="7"/>
  <c r="I894" i="7" s="1"/>
  <c r="E898" i="7"/>
  <c r="I898" i="7" s="1"/>
  <c r="E902" i="7"/>
  <c r="I902" i="7" s="1"/>
  <c r="E906" i="7"/>
  <c r="I906" i="7" s="1"/>
  <c r="Q82" i="13"/>
  <c r="M82" i="13"/>
  <c r="K82" i="13"/>
  <c r="I82" i="13"/>
  <c r="G82" i="13"/>
  <c r="E82" i="13"/>
  <c r="Q106" i="13"/>
  <c r="M106" i="13"/>
  <c r="K106" i="13"/>
  <c r="I106" i="13"/>
  <c r="G106" i="13"/>
  <c r="E106" i="13"/>
  <c r="Q122" i="13"/>
  <c r="M122" i="13"/>
  <c r="K122" i="13"/>
  <c r="I122" i="13"/>
  <c r="G122" i="13"/>
  <c r="E122" i="13"/>
  <c r="Q130" i="13"/>
  <c r="M130" i="13"/>
  <c r="K130" i="13"/>
  <c r="I130" i="13"/>
  <c r="G130" i="13"/>
  <c r="E130" i="13"/>
  <c r="Q150" i="13"/>
  <c r="M150" i="13"/>
  <c r="K150" i="13"/>
  <c r="I150" i="13"/>
  <c r="G150" i="13"/>
  <c r="E150" i="13"/>
  <c r="Q231" i="13"/>
  <c r="M231" i="13"/>
  <c r="K231" i="13"/>
  <c r="I231" i="13"/>
  <c r="G231" i="13"/>
  <c r="E231" i="13"/>
  <c r="M586" i="13"/>
  <c r="K586" i="13"/>
  <c r="I586" i="13"/>
  <c r="G586" i="13"/>
  <c r="E586" i="13"/>
  <c r="Q586" i="13"/>
  <c r="G985" i="7"/>
  <c r="G1001" i="7"/>
  <c r="Q86" i="13"/>
  <c r="M86" i="13"/>
  <c r="K86" i="13"/>
  <c r="I86" i="13"/>
  <c r="G86" i="13"/>
  <c r="E86" i="13"/>
  <c r="Q110" i="13"/>
  <c r="M110" i="13"/>
  <c r="K110" i="13"/>
  <c r="I110" i="13"/>
  <c r="G110" i="13"/>
  <c r="E110" i="13"/>
  <c r="Q14" i="13"/>
  <c r="M14" i="13"/>
  <c r="K14" i="13"/>
  <c r="I14" i="13"/>
  <c r="G14" i="13"/>
  <c r="E14" i="13"/>
  <c r="Q18" i="13"/>
  <c r="M18" i="13"/>
  <c r="K18" i="13"/>
  <c r="I18" i="13"/>
  <c r="G18" i="13"/>
  <c r="E18" i="13"/>
  <c r="Q22" i="13"/>
  <c r="M22" i="13"/>
  <c r="K22" i="13"/>
  <c r="I22" i="13"/>
  <c r="G22" i="13"/>
  <c r="E22" i="13"/>
  <c r="Q90" i="13"/>
  <c r="M90" i="13"/>
  <c r="K90" i="13"/>
  <c r="I90" i="13"/>
  <c r="G90" i="13"/>
  <c r="E90" i="13"/>
  <c r="Q142" i="13"/>
  <c r="M142" i="13"/>
  <c r="K142" i="13"/>
  <c r="I142" i="13"/>
  <c r="G142" i="13"/>
  <c r="E142" i="13"/>
  <c r="Q267" i="13"/>
  <c r="M267" i="13"/>
  <c r="K267" i="13"/>
  <c r="I267" i="13"/>
  <c r="G267" i="13"/>
  <c r="E267" i="13"/>
  <c r="M554" i="13"/>
  <c r="K554" i="13"/>
  <c r="I554" i="13"/>
  <c r="G554" i="13"/>
  <c r="E554" i="13"/>
  <c r="Q554" i="13"/>
  <c r="G1009" i="7"/>
  <c r="E1009" i="7"/>
  <c r="I1009" i="7" s="1"/>
  <c r="Q26" i="13"/>
  <c r="M26" i="13"/>
  <c r="K26" i="13"/>
  <c r="I26" i="13"/>
  <c r="G26" i="13"/>
  <c r="E26" i="13"/>
  <c r="Q30" i="13"/>
  <c r="M30" i="13"/>
  <c r="K30" i="13"/>
  <c r="I30" i="13"/>
  <c r="G30" i="13"/>
  <c r="E30" i="13"/>
  <c r="Q34" i="13"/>
  <c r="M34" i="13"/>
  <c r="K34" i="13"/>
  <c r="I34" i="13"/>
  <c r="G34" i="13"/>
  <c r="E34" i="13"/>
  <c r="Q38" i="13"/>
  <c r="M38" i="13"/>
  <c r="K38" i="13"/>
  <c r="I38" i="13"/>
  <c r="G38" i="13"/>
  <c r="E38" i="13"/>
  <c r="Q42" i="13"/>
  <c r="M42" i="13"/>
  <c r="K42" i="13"/>
  <c r="I42" i="13"/>
  <c r="G42" i="13"/>
  <c r="E42" i="13"/>
  <c r="Q46" i="13"/>
  <c r="M46" i="13"/>
  <c r="K46" i="13"/>
  <c r="I46" i="13"/>
  <c r="G46" i="13"/>
  <c r="E46" i="13"/>
  <c r="Q50" i="13"/>
  <c r="M50" i="13"/>
  <c r="K50" i="13"/>
  <c r="I50" i="13"/>
  <c r="G50" i="13"/>
  <c r="E50" i="13"/>
  <c r="Q54" i="13"/>
  <c r="M54" i="13"/>
  <c r="K54" i="13"/>
  <c r="I54" i="13"/>
  <c r="G54" i="13"/>
  <c r="E54" i="13"/>
  <c r="Q58" i="13"/>
  <c r="M58" i="13"/>
  <c r="K58" i="13"/>
  <c r="I58" i="13"/>
  <c r="G58" i="13"/>
  <c r="E58" i="13"/>
  <c r="Q62" i="13"/>
  <c r="M62" i="13"/>
  <c r="K62" i="13"/>
  <c r="I62" i="13"/>
  <c r="G62" i="13"/>
  <c r="E62" i="13"/>
  <c r="Q94" i="13"/>
  <c r="M94" i="13"/>
  <c r="K94" i="13"/>
  <c r="I94" i="13"/>
  <c r="G94" i="13"/>
  <c r="E94" i="13"/>
  <c r="Q114" i="13"/>
  <c r="M114" i="13"/>
  <c r="K114" i="13"/>
  <c r="I114" i="13"/>
  <c r="G114" i="13"/>
  <c r="E114" i="13"/>
  <c r="Q134" i="13"/>
  <c r="M134" i="13"/>
  <c r="K134" i="13"/>
  <c r="I134" i="13"/>
  <c r="G134" i="13"/>
  <c r="E134" i="13"/>
  <c r="Q154" i="13"/>
  <c r="M154" i="13"/>
  <c r="K154" i="13"/>
  <c r="I154" i="13"/>
  <c r="G154" i="13"/>
  <c r="E154" i="13"/>
  <c r="Q211" i="13"/>
  <c r="M211" i="13"/>
  <c r="K211" i="13"/>
  <c r="I211" i="13"/>
  <c r="G211" i="13"/>
  <c r="E211" i="13"/>
  <c r="Q416" i="13"/>
  <c r="M416" i="13"/>
  <c r="K416" i="13"/>
  <c r="I416" i="13"/>
  <c r="G416" i="13"/>
  <c r="E416" i="13"/>
  <c r="E668" i="7"/>
  <c r="I668" i="7" s="1"/>
  <c r="E672" i="7"/>
  <c r="I672" i="7" s="1"/>
  <c r="E676" i="7"/>
  <c r="I676" i="7" s="1"/>
  <c r="E680" i="7"/>
  <c r="I680" i="7" s="1"/>
  <c r="E684" i="7"/>
  <c r="I684" i="7" s="1"/>
  <c r="E688" i="7"/>
  <c r="I688" i="7" s="1"/>
  <c r="E692" i="7"/>
  <c r="I692" i="7" s="1"/>
  <c r="E696" i="7"/>
  <c r="I696" i="7" s="1"/>
  <c r="E700" i="7"/>
  <c r="I700" i="7" s="1"/>
  <c r="E704" i="7"/>
  <c r="I704" i="7" s="1"/>
  <c r="E708" i="7"/>
  <c r="I708" i="7" s="1"/>
  <c r="E712" i="7"/>
  <c r="I712" i="7" s="1"/>
  <c r="E716" i="7"/>
  <c r="I716" i="7" s="1"/>
  <c r="E720" i="7"/>
  <c r="I720" i="7" s="1"/>
  <c r="E724" i="7"/>
  <c r="I724" i="7" s="1"/>
  <c r="E728" i="7"/>
  <c r="I728" i="7" s="1"/>
  <c r="E732" i="7"/>
  <c r="I732" i="7" s="1"/>
  <c r="E736" i="7"/>
  <c r="I736" i="7" s="1"/>
  <c r="E740" i="7"/>
  <c r="I740" i="7" s="1"/>
  <c r="E744" i="7"/>
  <c r="I744" i="7" s="1"/>
  <c r="E748" i="7"/>
  <c r="I748" i="7" s="1"/>
  <c r="E752" i="7"/>
  <c r="I752" i="7" s="1"/>
  <c r="E756" i="7"/>
  <c r="I756" i="7" s="1"/>
  <c r="E760" i="7"/>
  <c r="I760" i="7" s="1"/>
  <c r="E764" i="7"/>
  <c r="I764" i="7" s="1"/>
  <c r="E768" i="7"/>
  <c r="I768" i="7" s="1"/>
  <c r="E772" i="7"/>
  <c r="I772" i="7" s="1"/>
  <c r="E776" i="7"/>
  <c r="I776" i="7" s="1"/>
  <c r="E780" i="7"/>
  <c r="I780" i="7" s="1"/>
  <c r="E784" i="7"/>
  <c r="I784" i="7" s="1"/>
  <c r="E788" i="7"/>
  <c r="I788" i="7" s="1"/>
  <c r="E792" i="7"/>
  <c r="I792" i="7" s="1"/>
  <c r="E796" i="7"/>
  <c r="I796" i="7" s="1"/>
  <c r="E800" i="7"/>
  <c r="I800" i="7" s="1"/>
  <c r="E804" i="7"/>
  <c r="I804" i="7" s="1"/>
  <c r="E808" i="7"/>
  <c r="I808" i="7" s="1"/>
  <c r="E812" i="7"/>
  <c r="I812" i="7" s="1"/>
  <c r="E816" i="7"/>
  <c r="I816" i="7" s="1"/>
  <c r="E820" i="7"/>
  <c r="I820" i="7" s="1"/>
  <c r="E824" i="7"/>
  <c r="I824" i="7" s="1"/>
  <c r="E828" i="7"/>
  <c r="I828" i="7" s="1"/>
  <c r="E832" i="7"/>
  <c r="I832" i="7" s="1"/>
  <c r="E836" i="7"/>
  <c r="I836" i="7" s="1"/>
  <c r="E840" i="7"/>
  <c r="I840" i="7" s="1"/>
  <c r="E844" i="7"/>
  <c r="I844" i="7" s="1"/>
  <c r="E848" i="7"/>
  <c r="I848" i="7" s="1"/>
  <c r="E852" i="7"/>
  <c r="I852" i="7" s="1"/>
  <c r="E856" i="7"/>
  <c r="I856" i="7" s="1"/>
  <c r="E860" i="7"/>
  <c r="I860" i="7" s="1"/>
  <c r="E864" i="7"/>
  <c r="I864" i="7" s="1"/>
  <c r="E868" i="7"/>
  <c r="I868" i="7" s="1"/>
  <c r="E872" i="7"/>
  <c r="I872" i="7" s="1"/>
  <c r="E876" i="7"/>
  <c r="I876" i="7" s="1"/>
  <c r="E880" i="7"/>
  <c r="I880" i="7" s="1"/>
  <c r="E884" i="7"/>
  <c r="I884" i="7" s="1"/>
  <c r="E888" i="7"/>
  <c r="I888" i="7" s="1"/>
  <c r="E892" i="7"/>
  <c r="I892" i="7" s="1"/>
  <c r="E896" i="7"/>
  <c r="I896" i="7" s="1"/>
  <c r="E900" i="7"/>
  <c r="I900" i="7" s="1"/>
  <c r="E904" i="7"/>
  <c r="I904" i="7" s="1"/>
  <c r="E908" i="7"/>
  <c r="I908" i="7" s="1"/>
  <c r="E912" i="7"/>
  <c r="I912" i="7" s="1"/>
  <c r="E916" i="7"/>
  <c r="I916" i="7" s="1"/>
  <c r="E920" i="7"/>
  <c r="I920" i="7" s="1"/>
  <c r="E924" i="7"/>
  <c r="I924" i="7" s="1"/>
  <c r="E928" i="7"/>
  <c r="I928" i="7" s="1"/>
  <c r="E932" i="7"/>
  <c r="I932" i="7" s="1"/>
  <c r="E936" i="7"/>
  <c r="I936" i="7" s="1"/>
  <c r="E940" i="7"/>
  <c r="I940" i="7" s="1"/>
  <c r="E944" i="7"/>
  <c r="I944" i="7" s="1"/>
  <c r="E948" i="7"/>
  <c r="I948" i="7" s="1"/>
  <c r="E952" i="7"/>
  <c r="I952" i="7" s="1"/>
  <c r="E956" i="7"/>
  <c r="I956" i="7" s="1"/>
  <c r="E960" i="7"/>
  <c r="I960" i="7" s="1"/>
  <c r="E964" i="7"/>
  <c r="I964" i="7" s="1"/>
  <c r="E968" i="7"/>
  <c r="I968" i="7" s="1"/>
  <c r="E972" i="7"/>
  <c r="I972" i="7" s="1"/>
  <c r="E976" i="7"/>
  <c r="I976" i="7" s="1"/>
  <c r="E982" i="7"/>
  <c r="I982" i="7" s="1"/>
  <c r="E987" i="7"/>
  <c r="I987" i="7" s="1"/>
  <c r="E992" i="7"/>
  <c r="I992" i="7" s="1"/>
  <c r="E998" i="7"/>
  <c r="I998" i="7" s="1"/>
  <c r="E1003" i="7"/>
  <c r="I1003" i="7" s="1"/>
  <c r="Q66" i="13"/>
  <c r="M66" i="13"/>
  <c r="K66" i="13"/>
  <c r="I66" i="13"/>
  <c r="G66" i="13"/>
  <c r="E66" i="13"/>
  <c r="Q98" i="13"/>
  <c r="M98" i="13"/>
  <c r="K98" i="13"/>
  <c r="I98" i="13"/>
  <c r="G98" i="13"/>
  <c r="E98" i="13"/>
  <c r="Q126" i="13"/>
  <c r="M126" i="13"/>
  <c r="K126" i="13"/>
  <c r="I126" i="13"/>
  <c r="G126" i="13"/>
  <c r="E126" i="13"/>
  <c r="Q364" i="13"/>
  <c r="M364" i="13"/>
  <c r="K364" i="13"/>
  <c r="I364" i="13"/>
  <c r="G364" i="13"/>
  <c r="E364" i="13"/>
  <c r="G977" i="7"/>
  <c r="G993" i="7"/>
  <c r="Q70" i="13"/>
  <c r="M70" i="13"/>
  <c r="K70" i="13"/>
  <c r="I70" i="13"/>
  <c r="G70" i="13"/>
  <c r="E70" i="13"/>
  <c r="Q146" i="13"/>
  <c r="M146" i="13"/>
  <c r="K146" i="13"/>
  <c r="I146" i="13"/>
  <c r="G146" i="13"/>
  <c r="E146" i="13"/>
  <c r="E160" i="13"/>
  <c r="Q160" i="13"/>
  <c r="M160" i="13"/>
  <c r="K160" i="13"/>
  <c r="I160" i="13"/>
  <c r="G160" i="13"/>
  <c r="M474" i="13"/>
  <c r="K474" i="13"/>
  <c r="I474" i="13"/>
  <c r="G474" i="13"/>
  <c r="E474" i="13"/>
  <c r="Q474" i="13"/>
  <c r="Q171" i="13"/>
  <c r="M171" i="13"/>
  <c r="K171" i="13"/>
  <c r="I171" i="13"/>
  <c r="G171" i="13"/>
  <c r="Q187" i="13"/>
  <c r="M187" i="13"/>
  <c r="K187" i="13"/>
  <c r="I187" i="13"/>
  <c r="G187" i="13"/>
  <c r="Q235" i="13"/>
  <c r="M235" i="13"/>
  <c r="K235" i="13"/>
  <c r="I235" i="13"/>
  <c r="G235" i="13"/>
  <c r="Q251" i="13"/>
  <c r="M251" i="13"/>
  <c r="K251" i="13"/>
  <c r="I251" i="13"/>
  <c r="G251" i="13"/>
  <c r="Q348" i="13"/>
  <c r="M348" i="13"/>
  <c r="K348" i="13"/>
  <c r="I348" i="13"/>
  <c r="G348" i="13"/>
  <c r="E171" i="13"/>
  <c r="E187" i="13"/>
  <c r="Q215" i="13"/>
  <c r="M215" i="13"/>
  <c r="K215" i="13"/>
  <c r="I215" i="13"/>
  <c r="G215" i="13"/>
  <c r="E235" i="13"/>
  <c r="Q239" i="13"/>
  <c r="M239" i="13"/>
  <c r="K239" i="13"/>
  <c r="I239" i="13"/>
  <c r="G239" i="13"/>
  <c r="E251" i="13"/>
  <c r="Q271" i="13"/>
  <c r="M271" i="13"/>
  <c r="K271" i="13"/>
  <c r="I271" i="13"/>
  <c r="G271" i="13"/>
  <c r="Q287" i="13"/>
  <c r="M287" i="13"/>
  <c r="K287" i="13"/>
  <c r="I287" i="13"/>
  <c r="G287" i="13"/>
  <c r="Q311" i="13"/>
  <c r="M311" i="13"/>
  <c r="K311" i="13"/>
  <c r="I311" i="13"/>
  <c r="G311" i="13"/>
  <c r="E348" i="13"/>
  <c r="Q376" i="13"/>
  <c r="M376" i="13"/>
  <c r="K376" i="13"/>
  <c r="I376" i="13"/>
  <c r="G376" i="13"/>
  <c r="E376" i="13"/>
  <c r="Q432" i="13"/>
  <c r="M432" i="13"/>
  <c r="K432" i="13"/>
  <c r="I432" i="13"/>
  <c r="G432" i="13"/>
  <c r="M15" i="13"/>
  <c r="Q16" i="13"/>
  <c r="E17" i="13"/>
  <c r="M19" i="13"/>
  <c r="Q20" i="13"/>
  <c r="E21" i="13"/>
  <c r="M23" i="13"/>
  <c r="Q24" i="13"/>
  <c r="E25" i="13"/>
  <c r="M27" i="13"/>
  <c r="Q28" i="13"/>
  <c r="E29" i="13"/>
  <c r="M31" i="13"/>
  <c r="Q32" i="13"/>
  <c r="E33" i="13"/>
  <c r="M35" i="13"/>
  <c r="Q36" i="13"/>
  <c r="E37" i="13"/>
  <c r="M39" i="13"/>
  <c r="Q40" i="13"/>
  <c r="E41" i="13"/>
  <c r="M43" i="13"/>
  <c r="Q44" i="13"/>
  <c r="E45" i="13"/>
  <c r="M47" i="13"/>
  <c r="Q48" i="13"/>
  <c r="E49" i="13"/>
  <c r="M51" i="13"/>
  <c r="Q52" i="13"/>
  <c r="E53" i="13"/>
  <c r="M55" i="13"/>
  <c r="Q56" i="13"/>
  <c r="E57" i="13"/>
  <c r="M59" i="13"/>
  <c r="Q60" i="13"/>
  <c r="E61" i="13"/>
  <c r="M63" i="13"/>
  <c r="Q64" i="13"/>
  <c r="E65" i="13"/>
  <c r="M67" i="13"/>
  <c r="Q68" i="13"/>
  <c r="E69" i="13"/>
  <c r="M71" i="13"/>
  <c r="Q72" i="13"/>
  <c r="E73" i="13"/>
  <c r="M75" i="13"/>
  <c r="Q76" i="13"/>
  <c r="E77" i="13"/>
  <c r="M79" i="13"/>
  <c r="Q80" i="13"/>
  <c r="E81" i="13"/>
  <c r="M83" i="13"/>
  <c r="Q84" i="13"/>
  <c r="E85" i="13"/>
  <c r="M87" i="13"/>
  <c r="Q88" i="13"/>
  <c r="E89" i="13"/>
  <c r="M91" i="13"/>
  <c r="Q92" i="13"/>
  <c r="E93" i="13"/>
  <c r="M95" i="13"/>
  <c r="Q96" i="13"/>
  <c r="E97" i="13"/>
  <c r="M99" i="13"/>
  <c r="Q100" i="13"/>
  <c r="E101" i="13"/>
  <c r="M103" i="13"/>
  <c r="Q104" i="13"/>
  <c r="E105" i="13"/>
  <c r="M107" i="13"/>
  <c r="Q108" i="13"/>
  <c r="E109" i="13"/>
  <c r="Q112" i="13"/>
  <c r="E113" i="13"/>
  <c r="Q116" i="13"/>
  <c r="E117" i="13"/>
  <c r="Q120" i="13"/>
  <c r="E121" i="13"/>
  <c r="Q124" i="13"/>
  <c r="E125" i="13"/>
  <c r="Q128" i="13"/>
  <c r="E129" i="13"/>
  <c r="Q132" i="13"/>
  <c r="E133" i="13"/>
  <c r="Q136" i="13"/>
  <c r="E137" i="13"/>
  <c r="Q140" i="13"/>
  <c r="E141" i="13"/>
  <c r="Q144" i="13"/>
  <c r="E145" i="13"/>
  <c r="Q148" i="13"/>
  <c r="E149" i="13"/>
  <c r="Q152" i="13"/>
  <c r="E153" i="13"/>
  <c r="Q156" i="13"/>
  <c r="E157" i="13"/>
  <c r="Q175" i="13"/>
  <c r="M175" i="13"/>
  <c r="K175" i="13"/>
  <c r="I175" i="13"/>
  <c r="G175" i="13"/>
  <c r="Q191" i="13"/>
  <c r="M191" i="13"/>
  <c r="K191" i="13"/>
  <c r="I191" i="13"/>
  <c r="G191" i="13"/>
  <c r="E215" i="13"/>
  <c r="E239" i="13"/>
  <c r="Q243" i="13"/>
  <c r="M243" i="13"/>
  <c r="K243" i="13"/>
  <c r="I243" i="13"/>
  <c r="G243" i="13"/>
  <c r="Q255" i="13"/>
  <c r="M255" i="13"/>
  <c r="K255" i="13"/>
  <c r="I255" i="13"/>
  <c r="G255" i="13"/>
  <c r="Q291" i="13"/>
  <c r="M291" i="13"/>
  <c r="K291" i="13"/>
  <c r="I291" i="13"/>
  <c r="G291" i="13"/>
  <c r="Q295" i="13"/>
  <c r="M295" i="13"/>
  <c r="K295" i="13"/>
  <c r="I295" i="13"/>
  <c r="G295" i="13"/>
  <c r="Q299" i="13"/>
  <c r="M299" i="13"/>
  <c r="K299" i="13"/>
  <c r="I299" i="13"/>
  <c r="G299" i="13"/>
  <c r="Q307" i="13"/>
  <c r="M307" i="13"/>
  <c r="K307" i="13"/>
  <c r="I307" i="13"/>
  <c r="G307" i="13"/>
  <c r="Q408" i="13"/>
  <c r="M408" i="13"/>
  <c r="K408" i="13"/>
  <c r="I408" i="13"/>
  <c r="G408" i="13"/>
  <c r="Q448" i="13"/>
  <c r="M448" i="13"/>
  <c r="K448" i="13"/>
  <c r="I448" i="13"/>
  <c r="G448" i="13"/>
  <c r="G17" i="13"/>
  <c r="G21" i="13"/>
  <c r="G25" i="13"/>
  <c r="G29" i="13"/>
  <c r="G33" i="13"/>
  <c r="G37" i="13"/>
  <c r="G41" i="13"/>
  <c r="G45" i="13"/>
  <c r="G49" i="13"/>
  <c r="G53" i="13"/>
  <c r="G57" i="13"/>
  <c r="G61" i="13"/>
  <c r="G65" i="13"/>
  <c r="G69" i="13"/>
  <c r="G73" i="13"/>
  <c r="G77" i="13"/>
  <c r="G81" i="13"/>
  <c r="G85" i="13"/>
  <c r="G89" i="13"/>
  <c r="G93" i="13"/>
  <c r="G97" i="13"/>
  <c r="G101" i="13"/>
  <c r="G105" i="13"/>
  <c r="G109" i="13"/>
  <c r="G113" i="13"/>
  <c r="G117" i="13"/>
  <c r="G121" i="13"/>
  <c r="G125" i="13"/>
  <c r="G129" i="13"/>
  <c r="G133" i="13"/>
  <c r="G137" i="13"/>
  <c r="G141" i="13"/>
  <c r="G145" i="13"/>
  <c r="G149" i="13"/>
  <c r="G153" i="13"/>
  <c r="G157" i="13"/>
  <c r="M162" i="13"/>
  <c r="K162" i="13"/>
  <c r="I162" i="13"/>
  <c r="G162" i="13"/>
  <c r="E162" i="13"/>
  <c r="Q195" i="13"/>
  <c r="M195" i="13"/>
  <c r="K195" i="13"/>
  <c r="I195" i="13"/>
  <c r="G195" i="13"/>
  <c r="Q219" i="13"/>
  <c r="M219" i="13"/>
  <c r="K219" i="13"/>
  <c r="I219" i="13"/>
  <c r="G219" i="13"/>
  <c r="E255" i="13"/>
  <c r="Q259" i="13"/>
  <c r="M259" i="13"/>
  <c r="K259" i="13"/>
  <c r="I259" i="13"/>
  <c r="G259" i="13"/>
  <c r="Q275" i="13"/>
  <c r="M275" i="13"/>
  <c r="K275" i="13"/>
  <c r="I275" i="13"/>
  <c r="G275" i="13"/>
  <c r="E291" i="13"/>
  <c r="E295" i="13"/>
  <c r="E299" i="13"/>
  <c r="E307" i="13"/>
  <c r="Q384" i="13"/>
  <c r="M384" i="13"/>
  <c r="K384" i="13"/>
  <c r="I384" i="13"/>
  <c r="G384" i="13"/>
  <c r="E408" i="13"/>
  <c r="E448" i="13"/>
  <c r="W73" i="14"/>
  <c r="Q74" i="14"/>
  <c r="U73" i="14"/>
  <c r="S73" i="14"/>
  <c r="AG73" i="14"/>
  <c r="Q73" i="14"/>
  <c r="AE73" i="14"/>
  <c r="O73" i="14"/>
  <c r="AC73" i="14"/>
  <c r="M73" i="14"/>
  <c r="AA73" i="14"/>
  <c r="K73" i="14"/>
  <c r="Y73" i="14"/>
  <c r="I73" i="14"/>
  <c r="Q15" i="13"/>
  <c r="E16" i="13"/>
  <c r="I17" i="13"/>
  <c r="Q19" i="13"/>
  <c r="E20" i="13"/>
  <c r="I21" i="13"/>
  <c r="Q23" i="13"/>
  <c r="E24" i="13"/>
  <c r="I25" i="13"/>
  <c r="Q27" i="13"/>
  <c r="E28" i="13"/>
  <c r="I29" i="13"/>
  <c r="Q31" i="13"/>
  <c r="E32" i="13"/>
  <c r="I33" i="13"/>
  <c r="Q35" i="13"/>
  <c r="E36" i="13"/>
  <c r="I37" i="13"/>
  <c r="Q39" i="13"/>
  <c r="E40" i="13"/>
  <c r="I41" i="13"/>
  <c r="Q43" i="13"/>
  <c r="E44" i="13"/>
  <c r="I45" i="13"/>
  <c r="Q47" i="13"/>
  <c r="E48" i="13"/>
  <c r="I49" i="13"/>
  <c r="Q51" i="13"/>
  <c r="E52" i="13"/>
  <c r="I53" i="13"/>
  <c r="Q55" i="13"/>
  <c r="E56" i="13"/>
  <c r="I57" i="13"/>
  <c r="Q59" i="13"/>
  <c r="E60" i="13"/>
  <c r="I61" i="13"/>
  <c r="E64" i="13"/>
  <c r="I65" i="13"/>
  <c r="E68" i="13"/>
  <c r="I69" i="13"/>
  <c r="E72" i="13"/>
  <c r="I73" i="13"/>
  <c r="E76" i="13"/>
  <c r="I77" i="13"/>
  <c r="E80" i="13"/>
  <c r="I81" i="13"/>
  <c r="E84" i="13"/>
  <c r="I85" i="13"/>
  <c r="E88" i="13"/>
  <c r="I89" i="13"/>
  <c r="E92" i="13"/>
  <c r="I93" i="13"/>
  <c r="E96" i="13"/>
  <c r="I97" i="13"/>
  <c r="E100" i="13"/>
  <c r="I101" i="13"/>
  <c r="E104" i="13"/>
  <c r="I105" i="13"/>
  <c r="E108" i="13"/>
  <c r="I109" i="13"/>
  <c r="E112" i="13"/>
  <c r="I113" i="13"/>
  <c r="E116" i="13"/>
  <c r="I117" i="13"/>
  <c r="E120" i="13"/>
  <c r="I121" i="13"/>
  <c r="E124" i="13"/>
  <c r="I125" i="13"/>
  <c r="E128" i="13"/>
  <c r="I129" i="13"/>
  <c r="E132" i="13"/>
  <c r="I133" i="13"/>
  <c r="E136" i="13"/>
  <c r="I137" i="13"/>
  <c r="E140" i="13"/>
  <c r="I141" i="13"/>
  <c r="E144" i="13"/>
  <c r="I145" i="13"/>
  <c r="E148" i="13"/>
  <c r="I149" i="13"/>
  <c r="E152" i="13"/>
  <c r="I153" i="13"/>
  <c r="E156" i="13"/>
  <c r="I157" i="13"/>
  <c r="Q159" i="13"/>
  <c r="M159" i="13"/>
  <c r="I159" i="13"/>
  <c r="Q163" i="13"/>
  <c r="M163" i="13"/>
  <c r="K163" i="13"/>
  <c r="I163" i="13"/>
  <c r="G163" i="13"/>
  <c r="Q179" i="13"/>
  <c r="M179" i="13"/>
  <c r="K179" i="13"/>
  <c r="I179" i="13"/>
  <c r="G179" i="13"/>
  <c r="E195" i="13"/>
  <c r="Q199" i="13"/>
  <c r="M199" i="13"/>
  <c r="K199" i="13"/>
  <c r="I199" i="13"/>
  <c r="G199" i="13"/>
  <c r="E219" i="13"/>
  <c r="E259" i="13"/>
  <c r="E275" i="13"/>
  <c r="Q317" i="13"/>
  <c r="M317" i="13"/>
  <c r="K317" i="13"/>
  <c r="I317" i="13"/>
  <c r="G317" i="13"/>
  <c r="M319" i="13"/>
  <c r="I319" i="13"/>
  <c r="E319" i="13"/>
  <c r="Q319" i="13"/>
  <c r="K319" i="13"/>
  <c r="E384" i="13"/>
  <c r="Q424" i="13"/>
  <c r="M424" i="13"/>
  <c r="K424" i="13"/>
  <c r="I424" i="13"/>
  <c r="G424" i="13"/>
  <c r="M514" i="13"/>
  <c r="K514" i="13"/>
  <c r="I514" i="13"/>
  <c r="G514" i="13"/>
  <c r="E514" i="13"/>
  <c r="G16" i="13"/>
  <c r="K17" i="13"/>
  <c r="G20" i="13"/>
  <c r="K21" i="13"/>
  <c r="K25" i="13"/>
  <c r="G28" i="13"/>
  <c r="K29" i="13"/>
  <c r="G32" i="13"/>
  <c r="K33" i="13"/>
  <c r="G36" i="13"/>
  <c r="K37" i="13"/>
  <c r="G40" i="13"/>
  <c r="K41" i="13"/>
  <c r="G44" i="13"/>
  <c r="K45" i="13"/>
  <c r="G48" i="13"/>
  <c r="K49" i="13"/>
  <c r="G52" i="13"/>
  <c r="K53" i="13"/>
  <c r="G56" i="13"/>
  <c r="K57" i="13"/>
  <c r="G60" i="13"/>
  <c r="K61" i="13"/>
  <c r="G64" i="13"/>
  <c r="K65" i="13"/>
  <c r="G68" i="13"/>
  <c r="K69" i="13"/>
  <c r="G72" i="13"/>
  <c r="K73" i="13"/>
  <c r="G76" i="13"/>
  <c r="K77" i="13"/>
  <c r="G80" i="13"/>
  <c r="K81" i="13"/>
  <c r="G84" i="13"/>
  <c r="K85" i="13"/>
  <c r="G88" i="13"/>
  <c r="K89" i="13"/>
  <c r="G92" i="13"/>
  <c r="K93" i="13"/>
  <c r="G96" i="13"/>
  <c r="K97" i="13"/>
  <c r="K101" i="13"/>
  <c r="K105" i="13"/>
  <c r="G108" i="13"/>
  <c r="K109" i="13"/>
  <c r="G112" i="13"/>
  <c r="K113" i="13"/>
  <c r="K117" i="13"/>
  <c r="G120" i="13"/>
  <c r="K121" i="13"/>
  <c r="K125" i="13"/>
  <c r="K129" i="13"/>
  <c r="G132" i="13"/>
  <c r="K133" i="13"/>
  <c r="K137" i="13"/>
  <c r="G140" i="13"/>
  <c r="K141" i="13"/>
  <c r="G144" i="13"/>
  <c r="K145" i="13"/>
  <c r="G148" i="13"/>
  <c r="K149" i="13"/>
  <c r="G152" i="13"/>
  <c r="K153" i="13"/>
  <c r="K157" i="13"/>
  <c r="E159" i="13"/>
  <c r="Q162" i="13"/>
  <c r="E163" i="13"/>
  <c r="E179" i="13"/>
  <c r="E199" i="13"/>
  <c r="Q203" i="13"/>
  <c r="M203" i="13"/>
  <c r="K203" i="13"/>
  <c r="I203" i="13"/>
  <c r="G203" i="13"/>
  <c r="Q223" i="13"/>
  <c r="M223" i="13"/>
  <c r="K223" i="13"/>
  <c r="I223" i="13"/>
  <c r="G223" i="13"/>
  <c r="Q247" i="13"/>
  <c r="M247" i="13"/>
  <c r="K247" i="13"/>
  <c r="I247" i="13"/>
  <c r="G247" i="13"/>
  <c r="Q263" i="13"/>
  <c r="M263" i="13"/>
  <c r="K263" i="13"/>
  <c r="I263" i="13"/>
  <c r="G263" i="13"/>
  <c r="E317" i="13"/>
  <c r="G319" i="13"/>
  <c r="Q324" i="13"/>
  <c r="M324" i="13"/>
  <c r="K324" i="13"/>
  <c r="I324" i="13"/>
  <c r="G324" i="13"/>
  <c r="Q400" i="13"/>
  <c r="M400" i="13"/>
  <c r="K400" i="13"/>
  <c r="I400" i="13"/>
  <c r="G400" i="13"/>
  <c r="E424" i="13"/>
  <c r="M502" i="13"/>
  <c r="K502" i="13"/>
  <c r="I502" i="13"/>
  <c r="G502" i="13"/>
  <c r="E502" i="13"/>
  <c r="Q502" i="13"/>
  <c r="Q514" i="13"/>
  <c r="Q167" i="13"/>
  <c r="M167" i="13"/>
  <c r="K167" i="13"/>
  <c r="I167" i="13"/>
  <c r="G167" i="13"/>
  <c r="Q183" i="13"/>
  <c r="M183" i="13"/>
  <c r="K183" i="13"/>
  <c r="I183" i="13"/>
  <c r="G183" i="13"/>
  <c r="Q207" i="13"/>
  <c r="M207" i="13"/>
  <c r="K207" i="13"/>
  <c r="I207" i="13"/>
  <c r="G207" i="13"/>
  <c r="Q227" i="13"/>
  <c r="M227" i="13"/>
  <c r="K227" i="13"/>
  <c r="I227" i="13"/>
  <c r="G227" i="13"/>
  <c r="Q279" i="13"/>
  <c r="M279" i="13"/>
  <c r="K279" i="13"/>
  <c r="I279" i="13"/>
  <c r="G279" i="13"/>
  <c r="Q283" i="13"/>
  <c r="M283" i="13"/>
  <c r="K283" i="13"/>
  <c r="I283" i="13"/>
  <c r="G283" i="13"/>
  <c r="Q303" i="13"/>
  <c r="M303" i="13"/>
  <c r="K303" i="13"/>
  <c r="I303" i="13"/>
  <c r="G303" i="13"/>
  <c r="Q440" i="13"/>
  <c r="M440" i="13"/>
  <c r="K440" i="13"/>
  <c r="I440" i="13"/>
  <c r="G440" i="13"/>
  <c r="Q456" i="13"/>
  <c r="M456" i="13"/>
  <c r="K456" i="13"/>
  <c r="I456" i="13"/>
  <c r="G456" i="13"/>
  <c r="K272" i="13"/>
  <c r="K280" i="13"/>
  <c r="K292" i="13"/>
  <c r="K296" i="13"/>
  <c r="Q352" i="13"/>
  <c r="M352" i="13"/>
  <c r="K352" i="13"/>
  <c r="I352" i="13"/>
  <c r="G352" i="13"/>
  <c r="Q464" i="13"/>
  <c r="M464" i="13"/>
  <c r="K464" i="13"/>
  <c r="I464" i="13"/>
  <c r="G464" i="13"/>
  <c r="M566" i="13"/>
  <c r="K566" i="13"/>
  <c r="I566" i="13"/>
  <c r="G566" i="13"/>
  <c r="E566" i="13"/>
  <c r="Q161" i="13"/>
  <c r="M164" i="13"/>
  <c r="Q165" i="13"/>
  <c r="E166" i="13"/>
  <c r="M168" i="13"/>
  <c r="Q169" i="13"/>
  <c r="E170" i="13"/>
  <c r="M172" i="13"/>
  <c r="Q173" i="13"/>
  <c r="E174" i="13"/>
  <c r="M176" i="13"/>
  <c r="Q177" i="13"/>
  <c r="E178" i="13"/>
  <c r="M180" i="13"/>
  <c r="Q181" i="13"/>
  <c r="E182" i="13"/>
  <c r="M184" i="13"/>
  <c r="Q185" i="13"/>
  <c r="E186" i="13"/>
  <c r="M188" i="13"/>
  <c r="Q189" i="13"/>
  <c r="E190" i="13"/>
  <c r="M192" i="13"/>
  <c r="Q193" i="13"/>
  <c r="E194" i="13"/>
  <c r="M196" i="13"/>
  <c r="Q197" i="13"/>
  <c r="E198" i="13"/>
  <c r="M200" i="13"/>
  <c r="Q201" i="13"/>
  <c r="E202" i="13"/>
  <c r="M204" i="13"/>
  <c r="Q205" i="13"/>
  <c r="E206" i="13"/>
  <c r="M208" i="13"/>
  <c r="Q209" i="13"/>
  <c r="E210" i="13"/>
  <c r="M212" i="13"/>
  <c r="Q213" i="13"/>
  <c r="E214" i="13"/>
  <c r="M216" i="13"/>
  <c r="Q217" i="13"/>
  <c r="E218" i="13"/>
  <c r="M220" i="13"/>
  <c r="Q221" i="13"/>
  <c r="E222" i="13"/>
  <c r="M224" i="13"/>
  <c r="Q225" i="13"/>
  <c r="E226" i="13"/>
  <c r="M228" i="13"/>
  <c r="Q229" i="13"/>
  <c r="E230" i="13"/>
  <c r="M232" i="13"/>
  <c r="Q233" i="13"/>
  <c r="E234" i="13"/>
  <c r="M236" i="13"/>
  <c r="Q237" i="13"/>
  <c r="E238" i="13"/>
  <c r="M240" i="13"/>
  <c r="Q241" i="13"/>
  <c r="E242" i="13"/>
  <c r="M244" i="13"/>
  <c r="Q245" i="13"/>
  <c r="E246" i="13"/>
  <c r="M248" i="13"/>
  <c r="Q249" i="13"/>
  <c r="E250" i="13"/>
  <c r="M252" i="13"/>
  <c r="Q253" i="13"/>
  <c r="E254" i="13"/>
  <c r="M256" i="13"/>
  <c r="Q257" i="13"/>
  <c r="E258" i="13"/>
  <c r="M260" i="13"/>
  <c r="Q261" i="13"/>
  <c r="E262" i="13"/>
  <c r="M264" i="13"/>
  <c r="Q265" i="13"/>
  <c r="E266" i="13"/>
  <c r="M268" i="13"/>
  <c r="Q269" i="13"/>
  <c r="E270" i="13"/>
  <c r="M272" i="13"/>
  <c r="Q273" i="13"/>
  <c r="E274" i="13"/>
  <c r="M276" i="13"/>
  <c r="Q277" i="13"/>
  <c r="E278" i="13"/>
  <c r="M280" i="13"/>
  <c r="Q281" i="13"/>
  <c r="E282" i="13"/>
  <c r="M284" i="13"/>
  <c r="Q285" i="13"/>
  <c r="E286" i="13"/>
  <c r="M288" i="13"/>
  <c r="Q289" i="13"/>
  <c r="E290" i="13"/>
  <c r="M292" i="13"/>
  <c r="Q293" i="13"/>
  <c r="E294" i="13"/>
  <c r="M296" i="13"/>
  <c r="Q297" i="13"/>
  <c r="E298" i="13"/>
  <c r="M300" i="13"/>
  <c r="Q301" i="13"/>
  <c r="E302" i="13"/>
  <c r="M304" i="13"/>
  <c r="Q305" i="13"/>
  <c r="E306" i="13"/>
  <c r="Q309" i="13"/>
  <c r="E310" i="13"/>
  <c r="Q313" i="13"/>
  <c r="Q320" i="13"/>
  <c r="M320" i="13"/>
  <c r="I320" i="13"/>
  <c r="M327" i="13"/>
  <c r="K327" i="13"/>
  <c r="I327" i="13"/>
  <c r="G327" i="13"/>
  <c r="E327" i="13"/>
  <c r="Q328" i="13"/>
  <c r="M328" i="13"/>
  <c r="K328" i="13"/>
  <c r="I328" i="13"/>
  <c r="G328" i="13"/>
  <c r="E352" i="13"/>
  <c r="Q368" i="13"/>
  <c r="M368" i="13"/>
  <c r="K368" i="13"/>
  <c r="I368" i="13"/>
  <c r="G368" i="13"/>
  <c r="Q388" i="13"/>
  <c r="M388" i="13"/>
  <c r="K388" i="13"/>
  <c r="I388" i="13"/>
  <c r="G388" i="13"/>
  <c r="M482" i="13"/>
  <c r="K482" i="13"/>
  <c r="I482" i="13"/>
  <c r="G482" i="13"/>
  <c r="E482" i="13"/>
  <c r="Q482" i="13"/>
  <c r="M546" i="13"/>
  <c r="K546" i="13"/>
  <c r="I546" i="13"/>
  <c r="G546" i="13"/>
  <c r="E546" i="13"/>
  <c r="G166" i="13"/>
  <c r="G170" i="13"/>
  <c r="G174" i="13"/>
  <c r="G178" i="13"/>
  <c r="G182" i="13"/>
  <c r="G186" i="13"/>
  <c r="G190" i="13"/>
  <c r="G194" i="13"/>
  <c r="G198" i="13"/>
  <c r="G202" i="13"/>
  <c r="G206" i="13"/>
  <c r="G210" i="13"/>
  <c r="G214" i="13"/>
  <c r="G218" i="13"/>
  <c r="G222" i="13"/>
  <c r="G226" i="13"/>
  <c r="G230" i="13"/>
  <c r="G234" i="13"/>
  <c r="G238" i="13"/>
  <c r="G242" i="13"/>
  <c r="G246" i="13"/>
  <c r="G250" i="13"/>
  <c r="G254" i="13"/>
  <c r="G258" i="13"/>
  <c r="G262" i="13"/>
  <c r="G266" i="13"/>
  <c r="G270" i="13"/>
  <c r="G274" i="13"/>
  <c r="G278" i="13"/>
  <c r="G282" i="13"/>
  <c r="G286" i="13"/>
  <c r="G290" i="13"/>
  <c r="G294" i="13"/>
  <c r="G298" i="13"/>
  <c r="M316" i="13"/>
  <c r="I316" i="13"/>
  <c r="E318" i="13"/>
  <c r="Q318" i="13"/>
  <c r="E328" i="13"/>
  <c r="Q332" i="13"/>
  <c r="M332" i="13"/>
  <c r="K332" i="13"/>
  <c r="I332" i="13"/>
  <c r="G332" i="13"/>
  <c r="Q356" i="13"/>
  <c r="M356" i="13"/>
  <c r="K356" i="13"/>
  <c r="I356" i="13"/>
  <c r="G356" i="13"/>
  <c r="E368" i="13"/>
  <c r="E388" i="13"/>
  <c r="Q396" i="13"/>
  <c r="M396" i="13"/>
  <c r="K396" i="13"/>
  <c r="I396" i="13"/>
  <c r="G396" i="13"/>
  <c r="Q404" i="13"/>
  <c r="M404" i="13"/>
  <c r="K404" i="13"/>
  <c r="I404" i="13"/>
  <c r="G404" i="13"/>
  <c r="Q412" i="13"/>
  <c r="M412" i="13"/>
  <c r="K412" i="13"/>
  <c r="I412" i="13"/>
  <c r="G412" i="13"/>
  <c r="Q420" i="13"/>
  <c r="M420" i="13"/>
  <c r="K420" i="13"/>
  <c r="I420" i="13"/>
  <c r="G420" i="13"/>
  <c r="Q428" i="13"/>
  <c r="M428" i="13"/>
  <c r="K428" i="13"/>
  <c r="I428" i="13"/>
  <c r="G428" i="13"/>
  <c r="Q436" i="13"/>
  <c r="M436" i="13"/>
  <c r="K436" i="13"/>
  <c r="I436" i="13"/>
  <c r="G436" i="13"/>
  <c r="Q444" i="13"/>
  <c r="M444" i="13"/>
  <c r="K444" i="13"/>
  <c r="I444" i="13"/>
  <c r="G444" i="13"/>
  <c r="Q452" i="13"/>
  <c r="M452" i="13"/>
  <c r="K452" i="13"/>
  <c r="I452" i="13"/>
  <c r="G452" i="13"/>
  <c r="Q546" i="13"/>
  <c r="Q648" i="13"/>
  <c r="M648" i="13"/>
  <c r="K648" i="13"/>
  <c r="I648" i="13"/>
  <c r="G648" i="13"/>
  <c r="E648" i="13"/>
  <c r="E161" i="13"/>
  <c r="Q164" i="13"/>
  <c r="E165" i="13"/>
  <c r="I166" i="13"/>
  <c r="Q168" i="13"/>
  <c r="E169" i="13"/>
  <c r="I170" i="13"/>
  <c r="Q172" i="13"/>
  <c r="E173" i="13"/>
  <c r="I174" i="13"/>
  <c r="Q176" i="13"/>
  <c r="E177" i="13"/>
  <c r="I178" i="13"/>
  <c r="Q180" i="13"/>
  <c r="E181" i="13"/>
  <c r="I182" i="13"/>
  <c r="Q184" i="13"/>
  <c r="E185" i="13"/>
  <c r="I186" i="13"/>
  <c r="Q188" i="13"/>
  <c r="E189" i="13"/>
  <c r="I190" i="13"/>
  <c r="Q192" i="13"/>
  <c r="E193" i="13"/>
  <c r="I194" i="13"/>
  <c r="Q196" i="13"/>
  <c r="E197" i="13"/>
  <c r="I198" i="13"/>
  <c r="Q200" i="13"/>
  <c r="E201" i="13"/>
  <c r="I202" i="13"/>
  <c r="Q204" i="13"/>
  <c r="E205" i="13"/>
  <c r="I206" i="13"/>
  <c r="Q208" i="13"/>
  <c r="E209" i="13"/>
  <c r="I210" i="13"/>
  <c r="E213" i="13"/>
  <c r="I214" i="13"/>
  <c r="E217" i="13"/>
  <c r="I218" i="13"/>
  <c r="E221" i="13"/>
  <c r="I222" i="13"/>
  <c r="Q224" i="13"/>
  <c r="E225" i="13"/>
  <c r="I226" i="13"/>
  <c r="Q228" i="13"/>
  <c r="E229" i="13"/>
  <c r="I230" i="13"/>
  <c r="Q232" i="13"/>
  <c r="E233" i="13"/>
  <c r="I234" i="13"/>
  <c r="Q236" i="13"/>
  <c r="E237" i="13"/>
  <c r="I238" i="13"/>
  <c r="Q240" i="13"/>
  <c r="E241" i="13"/>
  <c r="I242" i="13"/>
  <c r="Q244" i="13"/>
  <c r="I246" i="13"/>
  <c r="E249" i="13"/>
  <c r="I250" i="13"/>
  <c r="Q252" i="13"/>
  <c r="E253" i="13"/>
  <c r="I254" i="13"/>
  <c r="Q256" i="13"/>
  <c r="E257" i="13"/>
  <c r="I258" i="13"/>
  <c r="Q260" i="13"/>
  <c r="E261" i="13"/>
  <c r="I262" i="13"/>
  <c r="Q264" i="13"/>
  <c r="E265" i="13"/>
  <c r="I266" i="13"/>
  <c r="Q268" i="13"/>
  <c r="E269" i="13"/>
  <c r="I270" i="13"/>
  <c r="Q272" i="13"/>
  <c r="E273" i="13"/>
  <c r="I274" i="13"/>
  <c r="Q276" i="13"/>
  <c r="E277" i="13"/>
  <c r="I278" i="13"/>
  <c r="Q280" i="13"/>
  <c r="E281" i="13"/>
  <c r="I282" i="13"/>
  <c r="I286" i="13"/>
  <c r="Q288" i="13"/>
  <c r="E289" i="13"/>
  <c r="I290" i="13"/>
  <c r="Q292" i="13"/>
  <c r="E293" i="13"/>
  <c r="I294" i="13"/>
  <c r="Q296" i="13"/>
  <c r="E297" i="13"/>
  <c r="I298" i="13"/>
  <c r="E301" i="13"/>
  <c r="E305" i="13"/>
  <c r="Q336" i="13"/>
  <c r="M336" i="13"/>
  <c r="K336" i="13"/>
  <c r="I336" i="13"/>
  <c r="G336" i="13"/>
  <c r="Q360" i="13"/>
  <c r="M360" i="13"/>
  <c r="K360" i="13"/>
  <c r="I360" i="13"/>
  <c r="G360" i="13"/>
  <c r="Q380" i="13"/>
  <c r="M380" i="13"/>
  <c r="K380" i="13"/>
  <c r="I380" i="13"/>
  <c r="G380" i="13"/>
  <c r="E444" i="13"/>
  <c r="E452" i="13"/>
  <c r="Q460" i="13"/>
  <c r="M460" i="13"/>
  <c r="K460" i="13"/>
  <c r="I460" i="13"/>
  <c r="G460" i="13"/>
  <c r="K166" i="13"/>
  <c r="K170" i="13"/>
  <c r="K174" i="13"/>
  <c r="K178" i="13"/>
  <c r="K182" i="13"/>
  <c r="K186" i="13"/>
  <c r="K190" i="13"/>
  <c r="G193" i="13"/>
  <c r="K194" i="13"/>
  <c r="G197" i="13"/>
  <c r="K198" i="13"/>
  <c r="G201" i="13"/>
  <c r="K202" i="13"/>
  <c r="G205" i="13"/>
  <c r="K206" i="13"/>
  <c r="G209" i="13"/>
  <c r="K210" i="13"/>
  <c r="G213" i="13"/>
  <c r="K214" i="13"/>
  <c r="G217" i="13"/>
  <c r="K218" i="13"/>
  <c r="G221" i="13"/>
  <c r="K222" i="13"/>
  <c r="G225" i="13"/>
  <c r="K226" i="13"/>
  <c r="G229" i="13"/>
  <c r="K230" i="13"/>
  <c r="G233" i="13"/>
  <c r="K234" i="13"/>
  <c r="G237" i="13"/>
  <c r="K238" i="13"/>
  <c r="G241" i="13"/>
  <c r="K242" i="13"/>
  <c r="K246" i="13"/>
  <c r="K250" i="13"/>
  <c r="K254" i="13"/>
  <c r="G257" i="13"/>
  <c r="K258" i="13"/>
  <c r="K262" i="13"/>
  <c r="K266" i="13"/>
  <c r="K270" i="13"/>
  <c r="G281" i="13"/>
  <c r="K282" i="13"/>
  <c r="G285" i="13"/>
  <c r="K286" i="13"/>
  <c r="G289" i="13"/>
  <c r="K290" i="13"/>
  <c r="G293" i="13"/>
  <c r="K294" i="13"/>
  <c r="G297" i="13"/>
  <c r="K298" i="13"/>
  <c r="G301" i="13"/>
  <c r="K302" i="13"/>
  <c r="G305" i="13"/>
  <c r="K306" i="13"/>
  <c r="G309" i="13"/>
  <c r="K310" i="13"/>
  <c r="G313" i="13"/>
  <c r="M314" i="13"/>
  <c r="G316" i="13"/>
  <c r="I318" i="13"/>
  <c r="K320" i="13"/>
  <c r="E336" i="13"/>
  <c r="Q340" i="13"/>
  <c r="M340" i="13"/>
  <c r="K340" i="13"/>
  <c r="I340" i="13"/>
  <c r="G340" i="13"/>
  <c r="E360" i="13"/>
  <c r="Q372" i="13"/>
  <c r="M372" i="13"/>
  <c r="K372" i="13"/>
  <c r="I372" i="13"/>
  <c r="G372" i="13"/>
  <c r="E380" i="13"/>
  <c r="E460" i="13"/>
  <c r="M538" i="13"/>
  <c r="K538" i="13"/>
  <c r="I538" i="13"/>
  <c r="G538" i="13"/>
  <c r="E538" i="13"/>
  <c r="M590" i="13"/>
  <c r="K590" i="13"/>
  <c r="I590" i="13"/>
  <c r="G590" i="13"/>
  <c r="E590" i="13"/>
  <c r="M610" i="13"/>
  <c r="K610" i="13"/>
  <c r="I610" i="13"/>
  <c r="G610" i="13"/>
  <c r="E610" i="13"/>
  <c r="Q610" i="13"/>
  <c r="K316" i="13"/>
  <c r="K318" i="13"/>
  <c r="M323" i="13"/>
  <c r="K323" i="13"/>
  <c r="I323" i="13"/>
  <c r="G323" i="13"/>
  <c r="E323" i="13"/>
  <c r="E340" i="13"/>
  <c r="Q344" i="13"/>
  <c r="M344" i="13"/>
  <c r="K344" i="13"/>
  <c r="I344" i="13"/>
  <c r="G344" i="13"/>
  <c r="E372" i="13"/>
  <c r="Q392" i="13"/>
  <c r="M392" i="13"/>
  <c r="K392" i="13"/>
  <c r="I392" i="13"/>
  <c r="G392" i="13"/>
  <c r="M574" i="13"/>
  <c r="K574" i="13"/>
  <c r="I574" i="13"/>
  <c r="G574" i="13"/>
  <c r="E574" i="13"/>
  <c r="Q590" i="13"/>
  <c r="M490" i="13"/>
  <c r="K490" i="13"/>
  <c r="I490" i="13"/>
  <c r="G490" i="13"/>
  <c r="E490" i="13"/>
  <c r="M522" i="13"/>
  <c r="K522" i="13"/>
  <c r="I522" i="13"/>
  <c r="G522" i="13"/>
  <c r="E522" i="13"/>
  <c r="M534" i="13"/>
  <c r="K534" i="13"/>
  <c r="I534" i="13"/>
  <c r="G534" i="13"/>
  <c r="E534" i="13"/>
  <c r="M582" i="13"/>
  <c r="K582" i="13"/>
  <c r="I582" i="13"/>
  <c r="G582" i="13"/>
  <c r="E582" i="13"/>
  <c r="Q616" i="13"/>
  <c r="M616" i="13"/>
  <c r="K616" i="13"/>
  <c r="I616" i="13"/>
  <c r="G616" i="13"/>
  <c r="Q656" i="13"/>
  <c r="M656" i="13"/>
  <c r="K656" i="13"/>
  <c r="I656" i="13"/>
  <c r="G656" i="13"/>
  <c r="E656" i="13"/>
  <c r="M321" i="13"/>
  <c r="Q322" i="13"/>
  <c r="M325" i="13"/>
  <c r="Q326" i="13"/>
  <c r="M329" i="13"/>
  <c r="Q330" i="13"/>
  <c r="E331" i="13"/>
  <c r="M333" i="13"/>
  <c r="Q334" i="13"/>
  <c r="E335" i="13"/>
  <c r="M337" i="13"/>
  <c r="Q338" i="13"/>
  <c r="E339" i="13"/>
  <c r="M341" i="13"/>
  <c r="Q342" i="13"/>
  <c r="E343" i="13"/>
  <c r="M345" i="13"/>
  <c r="Q346" i="13"/>
  <c r="E347" i="13"/>
  <c r="M349" i="13"/>
  <c r="Q350" i="13"/>
  <c r="E351" i="13"/>
  <c r="M353" i="13"/>
  <c r="Q354" i="13"/>
  <c r="E355" i="13"/>
  <c r="M357" i="13"/>
  <c r="Q358" i="13"/>
  <c r="E359" i="13"/>
  <c r="M361" i="13"/>
  <c r="Q362" i="13"/>
  <c r="E363" i="13"/>
  <c r="M365" i="13"/>
  <c r="Q366" i="13"/>
  <c r="E367" i="13"/>
  <c r="M369" i="13"/>
  <c r="Q370" i="13"/>
  <c r="E371" i="13"/>
  <c r="M373" i="13"/>
  <c r="Q374" i="13"/>
  <c r="E375" i="13"/>
  <c r="M377" i="13"/>
  <c r="Q378" i="13"/>
  <c r="E379" i="13"/>
  <c r="M381" i="13"/>
  <c r="Q382" i="13"/>
  <c r="E383" i="13"/>
  <c r="M385" i="13"/>
  <c r="Q386" i="13"/>
  <c r="E387" i="13"/>
  <c r="M389" i="13"/>
  <c r="E391" i="13"/>
  <c r="M393" i="13"/>
  <c r="E395" i="13"/>
  <c r="M397" i="13"/>
  <c r="E399" i="13"/>
  <c r="M401" i="13"/>
  <c r="E403" i="13"/>
  <c r="M405" i="13"/>
  <c r="E407" i="13"/>
  <c r="M409" i="13"/>
  <c r="E411" i="13"/>
  <c r="M413" i="13"/>
  <c r="E415" i="13"/>
  <c r="M417" i="13"/>
  <c r="E419" i="13"/>
  <c r="M421" i="13"/>
  <c r="E423" i="13"/>
  <c r="M425" i="13"/>
  <c r="E427" i="13"/>
  <c r="M429" i="13"/>
  <c r="E431" i="13"/>
  <c r="M433" i="13"/>
  <c r="E435" i="13"/>
  <c r="M437" i="13"/>
  <c r="E439" i="13"/>
  <c r="M441" i="13"/>
  <c r="E443" i="13"/>
  <c r="M445" i="13"/>
  <c r="E447" i="13"/>
  <c r="M449" i="13"/>
  <c r="E451" i="13"/>
  <c r="M453" i="13"/>
  <c r="E455" i="13"/>
  <c r="E459" i="13"/>
  <c r="E463" i="13"/>
  <c r="M466" i="13"/>
  <c r="I466" i="13"/>
  <c r="E466" i="13"/>
  <c r="M470" i="13"/>
  <c r="K470" i="13"/>
  <c r="I470" i="13"/>
  <c r="G470" i="13"/>
  <c r="E470" i="13"/>
  <c r="Q490" i="13"/>
  <c r="M510" i="13"/>
  <c r="K510" i="13"/>
  <c r="I510" i="13"/>
  <c r="G510" i="13"/>
  <c r="E510" i="13"/>
  <c r="M562" i="13"/>
  <c r="K562" i="13"/>
  <c r="I562" i="13"/>
  <c r="G562" i="13"/>
  <c r="E562" i="13"/>
  <c r="M606" i="13"/>
  <c r="K606" i="13"/>
  <c r="I606" i="13"/>
  <c r="G606" i="13"/>
  <c r="E606" i="13"/>
  <c r="I614" i="13"/>
  <c r="G614" i="13"/>
  <c r="Q614" i="13"/>
  <c r="M614" i="13"/>
  <c r="K614" i="13"/>
  <c r="G331" i="13"/>
  <c r="G335" i="13"/>
  <c r="G339" i="13"/>
  <c r="G343" i="13"/>
  <c r="G347" i="13"/>
  <c r="G351" i="13"/>
  <c r="G355" i="13"/>
  <c r="G359" i="13"/>
  <c r="G363" i="13"/>
  <c r="G367" i="13"/>
  <c r="G371" i="13"/>
  <c r="G375" i="13"/>
  <c r="G379" i="13"/>
  <c r="G383" i="13"/>
  <c r="G387" i="13"/>
  <c r="G391" i="13"/>
  <c r="G395" i="13"/>
  <c r="G399" i="13"/>
  <c r="G403" i="13"/>
  <c r="G407" i="13"/>
  <c r="G411" i="13"/>
  <c r="G415" i="13"/>
  <c r="G419" i="13"/>
  <c r="G423" i="13"/>
  <c r="G427" i="13"/>
  <c r="G431" i="13"/>
  <c r="G435" i="13"/>
  <c r="G439" i="13"/>
  <c r="G443" i="13"/>
  <c r="G447" i="13"/>
  <c r="G451" i="13"/>
  <c r="G455" i="13"/>
  <c r="G459" i="13"/>
  <c r="G463" i="13"/>
  <c r="G466" i="13"/>
  <c r="Q470" i="13"/>
  <c r="M498" i="13"/>
  <c r="K498" i="13"/>
  <c r="I498" i="13"/>
  <c r="G498" i="13"/>
  <c r="E498" i="13"/>
  <c r="Q510" i="13"/>
  <c r="M530" i="13"/>
  <c r="K530" i="13"/>
  <c r="I530" i="13"/>
  <c r="G530" i="13"/>
  <c r="E530" i="13"/>
  <c r="M542" i="13"/>
  <c r="K542" i="13"/>
  <c r="I542" i="13"/>
  <c r="G542" i="13"/>
  <c r="E542" i="13"/>
  <c r="M550" i="13"/>
  <c r="K550" i="13"/>
  <c r="I550" i="13"/>
  <c r="G550" i="13"/>
  <c r="E550" i="13"/>
  <c r="Q562" i="13"/>
  <c r="M578" i="13"/>
  <c r="K578" i="13"/>
  <c r="I578" i="13"/>
  <c r="G578" i="13"/>
  <c r="E578" i="13"/>
  <c r="Q606" i="13"/>
  <c r="E614" i="13"/>
  <c r="Q664" i="13"/>
  <c r="M664" i="13"/>
  <c r="K664" i="13"/>
  <c r="I664" i="13"/>
  <c r="G664" i="13"/>
  <c r="E664" i="13"/>
  <c r="Q321" i="13"/>
  <c r="E322" i="13"/>
  <c r="Q325" i="13"/>
  <c r="E326" i="13"/>
  <c r="Q329" i="13"/>
  <c r="E330" i="13"/>
  <c r="I331" i="13"/>
  <c r="Q333" i="13"/>
  <c r="E334" i="13"/>
  <c r="I335" i="13"/>
  <c r="Q337" i="13"/>
  <c r="E338" i="13"/>
  <c r="I339" i="13"/>
  <c r="Q341" i="13"/>
  <c r="E342" i="13"/>
  <c r="I343" i="13"/>
  <c r="Q345" i="13"/>
  <c r="E346" i="13"/>
  <c r="I347" i="13"/>
  <c r="E350" i="13"/>
  <c r="I351" i="13"/>
  <c r="E354" i="13"/>
  <c r="I355" i="13"/>
  <c r="Q357" i="13"/>
  <c r="E358" i="13"/>
  <c r="I359" i="13"/>
  <c r="Q361" i="13"/>
  <c r="I363" i="13"/>
  <c r="Q365" i="13"/>
  <c r="I367" i="13"/>
  <c r="Q369" i="13"/>
  <c r="I371" i="13"/>
  <c r="Q373" i="13"/>
  <c r="I375" i="13"/>
  <c r="I379" i="13"/>
  <c r="Q381" i="13"/>
  <c r="I383" i="13"/>
  <c r="Q385" i="13"/>
  <c r="I387" i="13"/>
  <c r="Q389" i="13"/>
  <c r="I391" i="13"/>
  <c r="I395" i="13"/>
  <c r="Q397" i="13"/>
  <c r="I399" i="13"/>
  <c r="Q401" i="13"/>
  <c r="I403" i="13"/>
  <c r="Q405" i="13"/>
  <c r="I407" i="13"/>
  <c r="Q409" i="13"/>
  <c r="I411" i="13"/>
  <c r="Q413" i="13"/>
  <c r="I415" i="13"/>
  <c r="Q417" i="13"/>
  <c r="I419" i="13"/>
  <c r="Q421" i="13"/>
  <c r="I423" i="13"/>
  <c r="Q425" i="13"/>
  <c r="I427" i="13"/>
  <c r="Q429" i="13"/>
  <c r="I431" i="13"/>
  <c r="Q433" i="13"/>
  <c r="I435" i="13"/>
  <c r="Q437" i="13"/>
  <c r="I439" i="13"/>
  <c r="Q441" i="13"/>
  <c r="I443" i="13"/>
  <c r="Q445" i="13"/>
  <c r="I447" i="13"/>
  <c r="Q449" i="13"/>
  <c r="I451" i="13"/>
  <c r="Q453" i="13"/>
  <c r="I455" i="13"/>
  <c r="Q457" i="13"/>
  <c r="I459" i="13"/>
  <c r="Q461" i="13"/>
  <c r="I463" i="13"/>
  <c r="K466" i="13"/>
  <c r="M478" i="13"/>
  <c r="K478" i="13"/>
  <c r="I478" i="13"/>
  <c r="G478" i="13"/>
  <c r="E478" i="13"/>
  <c r="M486" i="13"/>
  <c r="K486" i="13"/>
  <c r="I486" i="13"/>
  <c r="G486" i="13"/>
  <c r="E486" i="13"/>
  <c r="Q498" i="13"/>
  <c r="M518" i="13"/>
  <c r="K518" i="13"/>
  <c r="I518" i="13"/>
  <c r="G518" i="13"/>
  <c r="E518" i="13"/>
  <c r="Q530" i="13"/>
  <c r="M558" i="13"/>
  <c r="K558" i="13"/>
  <c r="I558" i="13"/>
  <c r="G558" i="13"/>
  <c r="E558" i="13"/>
  <c r="M570" i="13"/>
  <c r="K570" i="13"/>
  <c r="I570" i="13"/>
  <c r="G570" i="13"/>
  <c r="E570" i="13"/>
  <c r="Q578" i="13"/>
  <c r="M602" i="13"/>
  <c r="K602" i="13"/>
  <c r="I602" i="13"/>
  <c r="G602" i="13"/>
  <c r="E602" i="13"/>
  <c r="I618" i="13"/>
  <c r="G618" i="13"/>
  <c r="E618" i="13"/>
  <c r="Q618" i="13"/>
  <c r="M618" i="13"/>
  <c r="K618" i="13"/>
  <c r="G322" i="13"/>
  <c r="G326" i="13"/>
  <c r="G330" i="13"/>
  <c r="K331" i="13"/>
  <c r="G334" i="13"/>
  <c r="K335" i="13"/>
  <c r="G338" i="13"/>
  <c r="K339" i="13"/>
  <c r="G342" i="13"/>
  <c r="K343" i="13"/>
  <c r="G346" i="13"/>
  <c r="K347" i="13"/>
  <c r="G350" i="13"/>
  <c r="K351" i="13"/>
  <c r="G354" i="13"/>
  <c r="K355" i="13"/>
  <c r="G358" i="13"/>
  <c r="K359" i="13"/>
  <c r="K363" i="13"/>
  <c r="K367" i="13"/>
  <c r="K371" i="13"/>
  <c r="K375" i="13"/>
  <c r="K379" i="13"/>
  <c r="K383" i="13"/>
  <c r="K387" i="13"/>
  <c r="K391" i="13"/>
  <c r="K395" i="13"/>
  <c r="K399" i="13"/>
  <c r="K403" i="13"/>
  <c r="K407" i="13"/>
  <c r="K411" i="13"/>
  <c r="K415" i="13"/>
  <c r="K419" i="13"/>
  <c r="K423" i="13"/>
  <c r="K427" i="13"/>
  <c r="K431" i="13"/>
  <c r="K435" i="13"/>
  <c r="K439" i="13"/>
  <c r="K443" i="13"/>
  <c r="K447" i="13"/>
  <c r="K451" i="13"/>
  <c r="K455" i="13"/>
  <c r="K459" i="13"/>
  <c r="K463" i="13"/>
  <c r="Q467" i="13"/>
  <c r="M467" i="13"/>
  <c r="I467" i="13"/>
  <c r="M506" i="13"/>
  <c r="K506" i="13"/>
  <c r="I506" i="13"/>
  <c r="G506" i="13"/>
  <c r="E506" i="13"/>
  <c r="M598" i="13"/>
  <c r="K598" i="13"/>
  <c r="I598" i="13"/>
  <c r="G598" i="13"/>
  <c r="E598" i="13"/>
  <c r="Q640" i="13"/>
  <c r="M640" i="13"/>
  <c r="K640" i="13"/>
  <c r="I640" i="13"/>
  <c r="G640" i="13"/>
  <c r="E640" i="13"/>
  <c r="Q672" i="13"/>
  <c r="M672" i="13"/>
  <c r="K672" i="13"/>
  <c r="I672" i="13"/>
  <c r="G672" i="13"/>
  <c r="E672" i="13"/>
  <c r="E465" i="13"/>
  <c r="Q466" i="13"/>
  <c r="E467" i="13"/>
  <c r="M494" i="13"/>
  <c r="K494" i="13"/>
  <c r="I494" i="13"/>
  <c r="G494" i="13"/>
  <c r="E494" i="13"/>
  <c r="Q506" i="13"/>
  <c r="M526" i="13"/>
  <c r="K526" i="13"/>
  <c r="I526" i="13"/>
  <c r="G526" i="13"/>
  <c r="E526" i="13"/>
  <c r="M594" i="13"/>
  <c r="K594" i="13"/>
  <c r="I594" i="13"/>
  <c r="G594" i="13"/>
  <c r="E594" i="13"/>
  <c r="Q598" i="13"/>
  <c r="M468" i="13"/>
  <c r="Q469" i="13"/>
  <c r="I471" i="13"/>
  <c r="M472" i="13"/>
  <c r="I475" i="13"/>
  <c r="M476" i="13"/>
  <c r="I479" i="13"/>
  <c r="M480" i="13"/>
  <c r="I483" i="13"/>
  <c r="M484" i="13"/>
  <c r="I487" i="13"/>
  <c r="I491" i="13"/>
  <c r="I495" i="13"/>
  <c r="I499" i="13"/>
  <c r="I503" i="13"/>
  <c r="I507" i="13"/>
  <c r="I511" i="13"/>
  <c r="I515" i="13"/>
  <c r="I539" i="13"/>
  <c r="I543" i="13"/>
  <c r="I563" i="13"/>
  <c r="Q605" i="13"/>
  <c r="Q609" i="13"/>
  <c r="Q680" i="13"/>
  <c r="M680" i="13"/>
  <c r="K680" i="13"/>
  <c r="I680" i="13"/>
  <c r="G680" i="13"/>
  <c r="E687" i="13"/>
  <c r="Q687" i="13"/>
  <c r="M687" i="13"/>
  <c r="K687" i="13"/>
  <c r="I687" i="13"/>
  <c r="G687" i="13"/>
  <c r="Q708" i="13"/>
  <c r="M708" i="13"/>
  <c r="K708" i="13"/>
  <c r="I708" i="13"/>
  <c r="G708" i="13"/>
  <c r="E708" i="13"/>
  <c r="M790" i="13"/>
  <c r="K790" i="13"/>
  <c r="I790" i="13"/>
  <c r="G790" i="13"/>
  <c r="E790" i="13"/>
  <c r="Q790" i="13"/>
  <c r="Q872" i="13"/>
  <c r="M872" i="13"/>
  <c r="K872" i="13"/>
  <c r="G872" i="13"/>
  <c r="E872" i="13"/>
  <c r="I872" i="13"/>
  <c r="K471" i="13"/>
  <c r="K475" i="13"/>
  <c r="K479" i="13"/>
  <c r="K483" i="13"/>
  <c r="K487" i="13"/>
  <c r="K491" i="13"/>
  <c r="K495" i="13"/>
  <c r="K499" i="13"/>
  <c r="K503" i="13"/>
  <c r="K507" i="13"/>
  <c r="K511" i="13"/>
  <c r="K515" i="13"/>
  <c r="K519" i="13"/>
  <c r="K523" i="13"/>
  <c r="K527" i="13"/>
  <c r="K531" i="13"/>
  <c r="K535" i="13"/>
  <c r="K539" i="13"/>
  <c r="K543" i="13"/>
  <c r="K547" i="13"/>
  <c r="K551" i="13"/>
  <c r="K555" i="13"/>
  <c r="K559" i="13"/>
  <c r="K563" i="13"/>
  <c r="K567" i="13"/>
  <c r="K571" i="13"/>
  <c r="M619" i="13"/>
  <c r="K619" i="13"/>
  <c r="I619" i="13"/>
  <c r="G619" i="13"/>
  <c r="M635" i="13"/>
  <c r="K635" i="13"/>
  <c r="I635" i="13"/>
  <c r="G635" i="13"/>
  <c r="E635" i="13"/>
  <c r="Q704" i="13"/>
  <c r="M704" i="13"/>
  <c r="K704" i="13"/>
  <c r="I704" i="13"/>
  <c r="G704" i="13"/>
  <c r="I867" i="13"/>
  <c r="G867" i="13"/>
  <c r="E867" i="13"/>
  <c r="Q867" i="13"/>
  <c r="M867" i="13"/>
  <c r="K867" i="13"/>
  <c r="Q468" i="13"/>
  <c r="E469" i="13"/>
  <c r="M471" i="13"/>
  <c r="Q472" i="13"/>
  <c r="M475" i="13"/>
  <c r="Q476" i="13"/>
  <c r="E477" i="13"/>
  <c r="M479" i="13"/>
  <c r="Q480" i="13"/>
  <c r="E481" i="13"/>
  <c r="M483" i="13"/>
  <c r="Q484" i="13"/>
  <c r="E485" i="13"/>
  <c r="M487" i="13"/>
  <c r="Q488" i="13"/>
  <c r="E489" i="13"/>
  <c r="M491" i="13"/>
  <c r="Q492" i="13"/>
  <c r="E493" i="13"/>
  <c r="M495" i="13"/>
  <c r="Q496" i="13"/>
  <c r="E497" i="13"/>
  <c r="M499" i="13"/>
  <c r="Q500" i="13"/>
  <c r="E501" i="13"/>
  <c r="M503" i="13"/>
  <c r="Q504" i="13"/>
  <c r="E505" i="13"/>
  <c r="M507" i="13"/>
  <c r="Q508" i="13"/>
  <c r="E509" i="13"/>
  <c r="M511" i="13"/>
  <c r="Q512" i="13"/>
  <c r="E513" i="13"/>
  <c r="M515" i="13"/>
  <c r="Q516" i="13"/>
  <c r="E517" i="13"/>
  <c r="M519" i="13"/>
  <c r="Q520" i="13"/>
  <c r="E521" i="13"/>
  <c r="M523" i="13"/>
  <c r="Q524" i="13"/>
  <c r="E525" i="13"/>
  <c r="M527" i="13"/>
  <c r="Q528" i="13"/>
  <c r="E529" i="13"/>
  <c r="M531" i="13"/>
  <c r="Q532" i="13"/>
  <c r="E533" i="13"/>
  <c r="M535" i="13"/>
  <c r="Q536" i="13"/>
  <c r="E537" i="13"/>
  <c r="M539" i="13"/>
  <c r="Q540" i="13"/>
  <c r="E541" i="13"/>
  <c r="M543" i="13"/>
  <c r="Q544" i="13"/>
  <c r="E545" i="13"/>
  <c r="M547" i="13"/>
  <c r="Q548" i="13"/>
  <c r="E549" i="13"/>
  <c r="M551" i="13"/>
  <c r="Q552" i="13"/>
  <c r="E553" i="13"/>
  <c r="M555" i="13"/>
  <c r="Q556" i="13"/>
  <c r="E557" i="13"/>
  <c r="M559" i="13"/>
  <c r="Q560" i="13"/>
  <c r="E561" i="13"/>
  <c r="M563" i="13"/>
  <c r="Q564" i="13"/>
  <c r="E565" i="13"/>
  <c r="M567" i="13"/>
  <c r="Q568" i="13"/>
  <c r="E569" i="13"/>
  <c r="M571" i="13"/>
  <c r="Q572" i="13"/>
  <c r="E573" i="13"/>
  <c r="M575" i="13"/>
  <c r="Q576" i="13"/>
  <c r="E577" i="13"/>
  <c r="Q580" i="13"/>
  <c r="M615" i="13"/>
  <c r="K615" i="13"/>
  <c r="M631" i="13"/>
  <c r="K631" i="13"/>
  <c r="I631" i="13"/>
  <c r="G631" i="13"/>
  <c r="E631" i="13"/>
  <c r="Q636" i="13"/>
  <c r="M636" i="13"/>
  <c r="K636" i="13"/>
  <c r="I636" i="13"/>
  <c r="G541" i="13"/>
  <c r="G545" i="13"/>
  <c r="G549" i="13"/>
  <c r="G553" i="13"/>
  <c r="G557" i="13"/>
  <c r="G569" i="13"/>
  <c r="G573" i="13"/>
  <c r="G577" i="13"/>
  <c r="G581" i="13"/>
  <c r="G585" i="13"/>
  <c r="G589" i="13"/>
  <c r="G593" i="13"/>
  <c r="G597" i="13"/>
  <c r="G601" i="13"/>
  <c r="G605" i="13"/>
  <c r="G609" i="13"/>
  <c r="E615" i="13"/>
  <c r="Q620" i="13"/>
  <c r="M620" i="13"/>
  <c r="K620" i="13"/>
  <c r="M623" i="13"/>
  <c r="K623" i="13"/>
  <c r="I623" i="13"/>
  <c r="G623" i="13"/>
  <c r="E623" i="13"/>
  <c r="M627" i="13"/>
  <c r="K627" i="13"/>
  <c r="I627" i="13"/>
  <c r="G627" i="13"/>
  <c r="E627" i="13"/>
  <c r="Q632" i="13"/>
  <c r="M632" i="13"/>
  <c r="K632" i="13"/>
  <c r="I632" i="13"/>
  <c r="Q635" i="13"/>
  <c r="E636" i="13"/>
  <c r="Q644" i="13"/>
  <c r="M644" i="13"/>
  <c r="K644" i="13"/>
  <c r="I644" i="13"/>
  <c r="G644" i="13"/>
  <c r="Q652" i="13"/>
  <c r="M652" i="13"/>
  <c r="K652" i="13"/>
  <c r="I652" i="13"/>
  <c r="G652" i="13"/>
  <c r="Q660" i="13"/>
  <c r="M660" i="13"/>
  <c r="K660" i="13"/>
  <c r="I660" i="13"/>
  <c r="G660" i="13"/>
  <c r="Q668" i="13"/>
  <c r="M668" i="13"/>
  <c r="K668" i="13"/>
  <c r="I668" i="13"/>
  <c r="G668" i="13"/>
  <c r="Q676" i="13"/>
  <c r="M676" i="13"/>
  <c r="K676" i="13"/>
  <c r="I676" i="13"/>
  <c r="G676" i="13"/>
  <c r="Q740" i="13"/>
  <c r="M740" i="13"/>
  <c r="K740" i="13"/>
  <c r="I740" i="13"/>
  <c r="G740" i="13"/>
  <c r="E740" i="13"/>
  <c r="E520" i="13"/>
  <c r="E524" i="13"/>
  <c r="E528" i="13"/>
  <c r="I549" i="13"/>
  <c r="I553" i="13"/>
  <c r="E572" i="13"/>
  <c r="I573" i="13"/>
  <c r="E576" i="13"/>
  <c r="I577" i="13"/>
  <c r="E580" i="13"/>
  <c r="I581" i="13"/>
  <c r="E584" i="13"/>
  <c r="I585" i="13"/>
  <c r="E588" i="13"/>
  <c r="I589" i="13"/>
  <c r="E592" i="13"/>
  <c r="I593" i="13"/>
  <c r="E596" i="13"/>
  <c r="I597" i="13"/>
  <c r="E600" i="13"/>
  <c r="I601" i="13"/>
  <c r="E604" i="13"/>
  <c r="I605" i="13"/>
  <c r="E608" i="13"/>
  <c r="I609" i="13"/>
  <c r="E612" i="13"/>
  <c r="G615" i="13"/>
  <c r="Q619" i="13"/>
  <c r="E620" i="13"/>
  <c r="Q624" i="13"/>
  <c r="M624" i="13"/>
  <c r="K624" i="13"/>
  <c r="I624" i="13"/>
  <c r="Q628" i="13"/>
  <c r="M628" i="13"/>
  <c r="K628" i="13"/>
  <c r="I628" i="13"/>
  <c r="Q631" i="13"/>
  <c r="E632" i="13"/>
  <c r="G636" i="13"/>
  <c r="E644" i="13"/>
  <c r="E652" i="13"/>
  <c r="E660" i="13"/>
  <c r="E668" i="13"/>
  <c r="E676" i="13"/>
  <c r="I615" i="13"/>
  <c r="G620" i="13"/>
  <c r="Q623" i="13"/>
  <c r="E624" i="13"/>
  <c r="Q627" i="13"/>
  <c r="E628" i="13"/>
  <c r="G632" i="13"/>
  <c r="Q684" i="13"/>
  <c r="M684" i="13"/>
  <c r="K684" i="13"/>
  <c r="I684" i="13"/>
  <c r="G684" i="13"/>
  <c r="Q752" i="13"/>
  <c r="M752" i="13"/>
  <c r="K752" i="13"/>
  <c r="I752" i="13"/>
  <c r="G752" i="13"/>
  <c r="M828" i="13"/>
  <c r="K828" i="13"/>
  <c r="E828" i="13"/>
  <c r="Q828" i="13"/>
  <c r="I828" i="13"/>
  <c r="G828" i="13"/>
  <c r="E689" i="13"/>
  <c r="Q689" i="13"/>
  <c r="M689" i="13"/>
  <c r="Q712" i="13"/>
  <c r="M712" i="13"/>
  <c r="K712" i="13"/>
  <c r="I712" i="13"/>
  <c r="G712" i="13"/>
  <c r="Q716" i="13"/>
  <c r="M716" i="13"/>
  <c r="K716" i="13"/>
  <c r="I716" i="13"/>
  <c r="G716" i="13"/>
  <c r="Q720" i="13"/>
  <c r="M720" i="13"/>
  <c r="K720" i="13"/>
  <c r="I720" i="13"/>
  <c r="G720" i="13"/>
  <c r="M762" i="13"/>
  <c r="Q762" i="13"/>
  <c r="K762" i="13"/>
  <c r="I762" i="13"/>
  <c r="G762" i="13"/>
  <c r="E762" i="13"/>
  <c r="E639" i="13"/>
  <c r="E643" i="13"/>
  <c r="E647" i="13"/>
  <c r="E651" i="13"/>
  <c r="E655" i="13"/>
  <c r="E659" i="13"/>
  <c r="E663" i="13"/>
  <c r="E667" i="13"/>
  <c r="E671" i="13"/>
  <c r="E675" i="13"/>
  <c r="E679" i="13"/>
  <c r="E683" i="13"/>
  <c r="G689" i="13"/>
  <c r="E712" i="13"/>
  <c r="E716" i="13"/>
  <c r="E720" i="13"/>
  <c r="Q724" i="13"/>
  <c r="M724" i="13"/>
  <c r="K724" i="13"/>
  <c r="I724" i="13"/>
  <c r="G724" i="13"/>
  <c r="Q744" i="13"/>
  <c r="M744" i="13"/>
  <c r="K744" i="13"/>
  <c r="I744" i="13"/>
  <c r="G744" i="13"/>
  <c r="Q756" i="13"/>
  <c r="M756" i="13"/>
  <c r="K756" i="13"/>
  <c r="I756" i="13"/>
  <c r="G756" i="13"/>
  <c r="M822" i="13"/>
  <c r="K822" i="13"/>
  <c r="I822" i="13"/>
  <c r="G822" i="13"/>
  <c r="E822" i="13"/>
  <c r="G639" i="13"/>
  <c r="G643" i="13"/>
  <c r="G647" i="13"/>
  <c r="G651" i="13"/>
  <c r="G655" i="13"/>
  <c r="G659" i="13"/>
  <c r="G663" i="13"/>
  <c r="G667" i="13"/>
  <c r="G671" i="13"/>
  <c r="G675" i="13"/>
  <c r="G679" i="13"/>
  <c r="G683" i="13"/>
  <c r="I689" i="13"/>
  <c r="E724" i="13"/>
  <c r="Q728" i="13"/>
  <c r="M728" i="13"/>
  <c r="K728" i="13"/>
  <c r="I728" i="13"/>
  <c r="G728" i="13"/>
  <c r="Q732" i="13"/>
  <c r="M732" i="13"/>
  <c r="K732" i="13"/>
  <c r="I732" i="13"/>
  <c r="G732" i="13"/>
  <c r="E744" i="13"/>
  <c r="E756" i="13"/>
  <c r="E622" i="13"/>
  <c r="E626" i="13"/>
  <c r="E630" i="13"/>
  <c r="E634" i="13"/>
  <c r="E638" i="13"/>
  <c r="I639" i="13"/>
  <c r="E642" i="13"/>
  <c r="I643" i="13"/>
  <c r="E646" i="13"/>
  <c r="I647" i="13"/>
  <c r="E650" i="13"/>
  <c r="I651" i="13"/>
  <c r="E654" i="13"/>
  <c r="I655" i="13"/>
  <c r="E658" i="13"/>
  <c r="I659" i="13"/>
  <c r="E662" i="13"/>
  <c r="I663" i="13"/>
  <c r="E666" i="13"/>
  <c r="I667" i="13"/>
  <c r="E670" i="13"/>
  <c r="I671" i="13"/>
  <c r="E674" i="13"/>
  <c r="I675" i="13"/>
  <c r="E678" i="13"/>
  <c r="I679" i="13"/>
  <c r="E682" i="13"/>
  <c r="I683" i="13"/>
  <c r="E686" i="13"/>
  <c r="K689" i="13"/>
  <c r="E728" i="13"/>
  <c r="E732" i="13"/>
  <c r="G768" i="13"/>
  <c r="E768" i="13"/>
  <c r="M768" i="13"/>
  <c r="Q768" i="13"/>
  <c r="K768" i="13"/>
  <c r="I768" i="13"/>
  <c r="M778" i="13"/>
  <c r="K778" i="13"/>
  <c r="I778" i="13"/>
  <c r="G778" i="13"/>
  <c r="E778" i="13"/>
  <c r="G622" i="13"/>
  <c r="G626" i="13"/>
  <c r="G630" i="13"/>
  <c r="G634" i="13"/>
  <c r="G638" i="13"/>
  <c r="K639" i="13"/>
  <c r="G642" i="13"/>
  <c r="K643" i="13"/>
  <c r="G646" i="13"/>
  <c r="K647" i="13"/>
  <c r="G650" i="13"/>
  <c r="K651" i="13"/>
  <c r="G654" i="13"/>
  <c r="K655" i="13"/>
  <c r="G658" i="13"/>
  <c r="K659" i="13"/>
  <c r="G662" i="13"/>
  <c r="K663" i="13"/>
  <c r="G666" i="13"/>
  <c r="K667" i="13"/>
  <c r="G670" i="13"/>
  <c r="K671" i="13"/>
  <c r="G674" i="13"/>
  <c r="K675" i="13"/>
  <c r="G678" i="13"/>
  <c r="K679" i="13"/>
  <c r="G682" i="13"/>
  <c r="K683" i="13"/>
  <c r="G686" i="13"/>
  <c r="Q688" i="13"/>
  <c r="I688" i="13"/>
  <c r="Q692" i="13"/>
  <c r="M692" i="13"/>
  <c r="K692" i="13"/>
  <c r="I692" i="13"/>
  <c r="G692" i="13"/>
  <c r="Q778" i="13"/>
  <c r="I686" i="13"/>
  <c r="Q696" i="13"/>
  <c r="M696" i="13"/>
  <c r="K696" i="13"/>
  <c r="I696" i="13"/>
  <c r="G696" i="13"/>
  <c r="Q700" i="13"/>
  <c r="M700" i="13"/>
  <c r="K700" i="13"/>
  <c r="I700" i="13"/>
  <c r="G700" i="13"/>
  <c r="Q736" i="13"/>
  <c r="M736" i="13"/>
  <c r="K736" i="13"/>
  <c r="I736" i="13"/>
  <c r="G736" i="13"/>
  <c r="Q748" i="13"/>
  <c r="M748" i="13"/>
  <c r="K748" i="13"/>
  <c r="I748" i="13"/>
  <c r="G748" i="13"/>
  <c r="K697" i="13"/>
  <c r="K713" i="13"/>
  <c r="K717" i="13"/>
  <c r="K725" i="13"/>
  <c r="K729" i="13"/>
  <c r="K737" i="13"/>
  <c r="K741" i="13"/>
  <c r="K745" i="13"/>
  <c r="K749" i="13"/>
  <c r="K753" i="13"/>
  <c r="Q761" i="13"/>
  <c r="E764" i="13"/>
  <c r="M764" i="13"/>
  <c r="M766" i="13"/>
  <c r="E766" i="13"/>
  <c r="Q833" i="13"/>
  <c r="I833" i="13"/>
  <c r="M833" i="13"/>
  <c r="K833" i="13"/>
  <c r="G833" i="13"/>
  <c r="I855" i="13"/>
  <c r="G855" i="13"/>
  <c r="E855" i="13"/>
  <c r="Q855" i="13"/>
  <c r="M855" i="13"/>
  <c r="K855" i="13"/>
  <c r="M871" i="13"/>
  <c r="I871" i="13"/>
  <c r="G871" i="13"/>
  <c r="E871" i="13"/>
  <c r="Q871" i="13"/>
  <c r="Q690" i="13"/>
  <c r="E691" i="13"/>
  <c r="M693" i="13"/>
  <c r="Q694" i="13"/>
  <c r="E695" i="13"/>
  <c r="M697" i="13"/>
  <c r="Q698" i="13"/>
  <c r="E699" i="13"/>
  <c r="M701" i="13"/>
  <c r="Q702" i="13"/>
  <c r="E703" i="13"/>
  <c r="M705" i="13"/>
  <c r="Q706" i="13"/>
  <c r="E707" i="13"/>
  <c r="M709" i="13"/>
  <c r="Q710" i="13"/>
  <c r="E711" i="13"/>
  <c r="M713" i="13"/>
  <c r="Q714" i="13"/>
  <c r="E715" i="13"/>
  <c r="M717" i="13"/>
  <c r="Q718" i="13"/>
  <c r="E719" i="13"/>
  <c r="M721" i="13"/>
  <c r="Q722" i="13"/>
  <c r="E723" i="13"/>
  <c r="M725" i="13"/>
  <c r="Q726" i="13"/>
  <c r="E727" i="13"/>
  <c r="M729" i="13"/>
  <c r="Q730" i="13"/>
  <c r="E731" i="13"/>
  <c r="Q734" i="13"/>
  <c r="E735" i="13"/>
  <c r="M737" i="13"/>
  <c r="Q738" i="13"/>
  <c r="E739" i="13"/>
  <c r="M741" i="13"/>
  <c r="Q742" i="13"/>
  <c r="E743" i="13"/>
  <c r="M745" i="13"/>
  <c r="Q746" i="13"/>
  <c r="M749" i="13"/>
  <c r="Q750" i="13"/>
  <c r="E751" i="13"/>
  <c r="M753" i="13"/>
  <c r="Q754" i="13"/>
  <c r="Q758" i="13"/>
  <c r="M782" i="13"/>
  <c r="K782" i="13"/>
  <c r="I782" i="13"/>
  <c r="G782" i="13"/>
  <c r="E782" i="13"/>
  <c r="M802" i="13"/>
  <c r="K802" i="13"/>
  <c r="I802" i="13"/>
  <c r="G802" i="13"/>
  <c r="E802" i="13"/>
  <c r="M810" i="13"/>
  <c r="K810" i="13"/>
  <c r="I810" i="13"/>
  <c r="G810" i="13"/>
  <c r="E810" i="13"/>
  <c r="M818" i="13"/>
  <c r="K818" i="13"/>
  <c r="I818" i="13"/>
  <c r="G818" i="13"/>
  <c r="E818" i="13"/>
  <c r="I859" i="13"/>
  <c r="G859" i="13"/>
  <c r="E859" i="13"/>
  <c r="Q859" i="13"/>
  <c r="M859" i="13"/>
  <c r="K892" i="13"/>
  <c r="I892" i="13"/>
  <c r="G892" i="13"/>
  <c r="Q892" i="13"/>
  <c r="M892" i="13"/>
  <c r="E892" i="13"/>
  <c r="G691" i="13"/>
  <c r="G695" i="13"/>
  <c r="G699" i="13"/>
  <c r="G703" i="13"/>
  <c r="G707" i="13"/>
  <c r="G711" i="13"/>
  <c r="G715" i="13"/>
  <c r="G719" i="13"/>
  <c r="G723" i="13"/>
  <c r="G727" i="13"/>
  <c r="G731" i="13"/>
  <c r="G735" i="13"/>
  <c r="G739" i="13"/>
  <c r="G743" i="13"/>
  <c r="K769" i="13"/>
  <c r="I769" i="13"/>
  <c r="Q769" i="13"/>
  <c r="K773" i="13"/>
  <c r="I773" i="13"/>
  <c r="G773" i="13"/>
  <c r="E773" i="13"/>
  <c r="Q773" i="13"/>
  <c r="Q782" i="13"/>
  <c r="M794" i="13"/>
  <c r="K794" i="13"/>
  <c r="I794" i="13"/>
  <c r="G794" i="13"/>
  <c r="E794" i="13"/>
  <c r="E690" i="13"/>
  <c r="I691" i="13"/>
  <c r="Q693" i="13"/>
  <c r="E694" i="13"/>
  <c r="I695" i="13"/>
  <c r="Q697" i="13"/>
  <c r="E698" i="13"/>
  <c r="I699" i="13"/>
  <c r="Q701" i="13"/>
  <c r="E702" i="13"/>
  <c r="I703" i="13"/>
  <c r="Q705" i="13"/>
  <c r="E706" i="13"/>
  <c r="I707" i="13"/>
  <c r="Q709" i="13"/>
  <c r="E710" i="13"/>
  <c r="I711" i="13"/>
  <c r="Q713" i="13"/>
  <c r="E714" i="13"/>
  <c r="I715" i="13"/>
  <c r="Q717" i="13"/>
  <c r="E718" i="13"/>
  <c r="I719" i="13"/>
  <c r="Q721" i="13"/>
  <c r="E722" i="13"/>
  <c r="I723" i="13"/>
  <c r="Q725" i="13"/>
  <c r="E726" i="13"/>
  <c r="I727" i="13"/>
  <c r="Q729" i="13"/>
  <c r="E730" i="13"/>
  <c r="I731" i="13"/>
  <c r="E734" i="13"/>
  <c r="I735" i="13"/>
  <c r="Q737" i="13"/>
  <c r="E738" i="13"/>
  <c r="I739" i="13"/>
  <c r="Q741" i="13"/>
  <c r="I743" i="13"/>
  <c r="Q745" i="13"/>
  <c r="E746" i="13"/>
  <c r="Q749" i="13"/>
  <c r="E750" i="13"/>
  <c r="I751" i="13"/>
  <c r="E754" i="13"/>
  <c r="I755" i="13"/>
  <c r="Q757" i="13"/>
  <c r="E758" i="13"/>
  <c r="I759" i="13"/>
  <c r="Q760" i="13"/>
  <c r="E761" i="13"/>
  <c r="K764" i="13"/>
  <c r="K766" i="13"/>
  <c r="E769" i="13"/>
  <c r="M773" i="13"/>
  <c r="M774" i="13"/>
  <c r="K774" i="13"/>
  <c r="I774" i="13"/>
  <c r="E774" i="13"/>
  <c r="Q794" i="13"/>
  <c r="G690" i="13"/>
  <c r="K691" i="13"/>
  <c r="G694" i="13"/>
  <c r="K695" i="13"/>
  <c r="G698" i="13"/>
  <c r="K699" i="13"/>
  <c r="G702" i="13"/>
  <c r="K703" i="13"/>
  <c r="G706" i="13"/>
  <c r="K707" i="13"/>
  <c r="G710" i="13"/>
  <c r="K711" i="13"/>
  <c r="G714" i="13"/>
  <c r="K715" i="13"/>
  <c r="G718" i="13"/>
  <c r="K719" i="13"/>
  <c r="G722" i="13"/>
  <c r="K723" i="13"/>
  <c r="K727" i="13"/>
  <c r="G730" i="13"/>
  <c r="K731" i="13"/>
  <c r="G734" i="13"/>
  <c r="K735" i="13"/>
  <c r="K743" i="13"/>
  <c r="G746" i="13"/>
  <c r="G750" i="13"/>
  <c r="K751" i="13"/>
  <c r="G754" i="13"/>
  <c r="K755" i="13"/>
  <c r="G758" i="13"/>
  <c r="G761" i="13"/>
  <c r="Q763" i="13"/>
  <c r="I763" i="13"/>
  <c r="I765" i="13"/>
  <c r="Q765" i="13"/>
  <c r="G769" i="13"/>
  <c r="M786" i="13"/>
  <c r="K786" i="13"/>
  <c r="I786" i="13"/>
  <c r="G786" i="13"/>
  <c r="E786" i="13"/>
  <c r="I863" i="13"/>
  <c r="G863" i="13"/>
  <c r="E863" i="13"/>
  <c r="Q863" i="13"/>
  <c r="M863" i="13"/>
  <c r="M759" i="13"/>
  <c r="K761" i="13"/>
  <c r="E763" i="13"/>
  <c r="Q764" i="13"/>
  <c r="E765" i="13"/>
  <c r="Q766" i="13"/>
  <c r="M769" i="13"/>
  <c r="M770" i="13"/>
  <c r="I770" i="13"/>
  <c r="E770" i="13"/>
  <c r="Q786" i="13"/>
  <c r="M798" i="13"/>
  <c r="K798" i="13"/>
  <c r="I798" i="13"/>
  <c r="G798" i="13"/>
  <c r="E798" i="13"/>
  <c r="M806" i="13"/>
  <c r="K806" i="13"/>
  <c r="I806" i="13"/>
  <c r="G806" i="13"/>
  <c r="E806" i="13"/>
  <c r="M814" i="13"/>
  <c r="K814" i="13"/>
  <c r="I814" i="13"/>
  <c r="G814" i="13"/>
  <c r="E814" i="13"/>
  <c r="K863" i="13"/>
  <c r="I767" i="13"/>
  <c r="I771" i="13"/>
  <c r="M772" i="13"/>
  <c r="I775" i="13"/>
  <c r="M776" i="13"/>
  <c r="Q777" i="13"/>
  <c r="I779" i="13"/>
  <c r="M780" i="13"/>
  <c r="Q781" i="13"/>
  <c r="I783" i="13"/>
  <c r="M784" i="13"/>
  <c r="Q785" i="13"/>
  <c r="I787" i="13"/>
  <c r="M788" i="13"/>
  <c r="Q789" i="13"/>
  <c r="I791" i="13"/>
  <c r="M792" i="13"/>
  <c r="Q793" i="13"/>
  <c r="I795" i="13"/>
  <c r="M796" i="13"/>
  <c r="Q797" i="13"/>
  <c r="I799" i="13"/>
  <c r="M800" i="13"/>
  <c r="Q801" i="13"/>
  <c r="I803" i="13"/>
  <c r="M804" i="13"/>
  <c r="Q805" i="13"/>
  <c r="I807" i="13"/>
  <c r="M808" i="13"/>
  <c r="Q809" i="13"/>
  <c r="I811" i="13"/>
  <c r="M812" i="13"/>
  <c r="Q813" i="13"/>
  <c r="I815" i="13"/>
  <c r="M816" i="13"/>
  <c r="Q817" i="13"/>
  <c r="I819" i="13"/>
  <c r="M820" i="13"/>
  <c r="Q821" i="13"/>
  <c r="M824" i="13"/>
  <c r="K824" i="13"/>
  <c r="I831" i="13"/>
  <c r="G831" i="13"/>
  <c r="Q831" i="13"/>
  <c r="M836" i="13"/>
  <c r="K836" i="13"/>
  <c r="E836" i="13"/>
  <c r="I851" i="13"/>
  <c r="G851" i="13"/>
  <c r="E851" i="13"/>
  <c r="Q851" i="13"/>
  <c r="K880" i="13"/>
  <c r="I880" i="13"/>
  <c r="G880" i="13"/>
  <c r="Q880" i="13"/>
  <c r="M880" i="13"/>
  <c r="E880" i="13"/>
  <c r="K896" i="13"/>
  <c r="I896" i="13"/>
  <c r="G896" i="13"/>
  <c r="Q896" i="13"/>
  <c r="M896" i="13"/>
  <c r="E896" i="13"/>
  <c r="Q829" i="13"/>
  <c r="I829" i="13"/>
  <c r="I847" i="13"/>
  <c r="G847" i="13"/>
  <c r="E847" i="13"/>
  <c r="Q847" i="13"/>
  <c r="Q857" i="13"/>
  <c r="M857" i="13"/>
  <c r="I857" i="13"/>
  <c r="G857" i="13"/>
  <c r="Q861" i="13"/>
  <c r="M861" i="13"/>
  <c r="I861" i="13"/>
  <c r="G861" i="13"/>
  <c r="Q865" i="13"/>
  <c r="M865" i="13"/>
  <c r="I865" i="13"/>
  <c r="G865" i="13"/>
  <c r="Q869" i="13"/>
  <c r="M869" i="13"/>
  <c r="I869" i="13"/>
  <c r="G869" i="13"/>
  <c r="E944" i="13"/>
  <c r="M944" i="13"/>
  <c r="K944" i="13"/>
  <c r="I944" i="13"/>
  <c r="G944" i="13"/>
  <c r="M962" i="13"/>
  <c r="K962" i="13"/>
  <c r="G962" i="13"/>
  <c r="E962" i="13"/>
  <c r="Q962" i="13"/>
  <c r="I962" i="13"/>
  <c r="Q986" i="13"/>
  <c r="M986" i="13"/>
  <c r="K986" i="13"/>
  <c r="I986" i="13"/>
  <c r="G986" i="13"/>
  <c r="E986" i="13"/>
  <c r="Q772" i="13"/>
  <c r="Q776" i="13"/>
  <c r="E777" i="13"/>
  <c r="E781" i="13"/>
  <c r="E785" i="13"/>
  <c r="E789" i="13"/>
  <c r="E793" i="13"/>
  <c r="E797" i="13"/>
  <c r="I839" i="13"/>
  <c r="G839" i="13"/>
  <c r="E839" i="13"/>
  <c r="Q839" i="13"/>
  <c r="I843" i="13"/>
  <c r="G843" i="13"/>
  <c r="E843" i="13"/>
  <c r="Q843" i="13"/>
  <c r="Q853" i="13"/>
  <c r="M853" i="13"/>
  <c r="I853" i="13"/>
  <c r="G853" i="13"/>
  <c r="E865" i="13"/>
  <c r="E869" i="13"/>
  <c r="K884" i="13"/>
  <c r="I884" i="13"/>
  <c r="G884" i="13"/>
  <c r="Q884" i="13"/>
  <c r="M884" i="13"/>
  <c r="E884" i="13"/>
  <c r="K900" i="13"/>
  <c r="I900" i="13"/>
  <c r="G900" i="13"/>
  <c r="Q900" i="13"/>
  <c r="M900" i="13"/>
  <c r="E900" i="13"/>
  <c r="G777" i="13"/>
  <c r="G781" i="13"/>
  <c r="G785" i="13"/>
  <c r="G789" i="13"/>
  <c r="G793" i="13"/>
  <c r="G797" i="13"/>
  <c r="G801" i="13"/>
  <c r="G805" i="13"/>
  <c r="G809" i="13"/>
  <c r="G813" i="13"/>
  <c r="G817" i="13"/>
  <c r="G821" i="13"/>
  <c r="I824" i="13"/>
  <c r="I827" i="13"/>
  <c r="G827" i="13"/>
  <c r="Q827" i="13"/>
  <c r="G829" i="13"/>
  <c r="M831" i="13"/>
  <c r="M832" i="13"/>
  <c r="K832" i="13"/>
  <c r="E832" i="13"/>
  <c r="Q837" i="13"/>
  <c r="I837" i="13"/>
  <c r="K839" i="13"/>
  <c r="K843" i="13"/>
  <c r="M847" i="13"/>
  <c r="Q849" i="13"/>
  <c r="M849" i="13"/>
  <c r="I849" i="13"/>
  <c r="G849" i="13"/>
  <c r="E853" i="13"/>
  <c r="K857" i="13"/>
  <c r="K861" i="13"/>
  <c r="K865" i="13"/>
  <c r="K869" i="13"/>
  <c r="E772" i="13"/>
  <c r="E776" i="13"/>
  <c r="I777" i="13"/>
  <c r="E780" i="13"/>
  <c r="I781" i="13"/>
  <c r="E784" i="13"/>
  <c r="I785" i="13"/>
  <c r="E788" i="13"/>
  <c r="I789" i="13"/>
  <c r="E792" i="13"/>
  <c r="I793" i="13"/>
  <c r="E796" i="13"/>
  <c r="I797" i="13"/>
  <c r="E800" i="13"/>
  <c r="I801" i="13"/>
  <c r="E804" i="13"/>
  <c r="I805" i="13"/>
  <c r="E808" i="13"/>
  <c r="I809" i="13"/>
  <c r="E812" i="13"/>
  <c r="I813" i="13"/>
  <c r="E816" i="13"/>
  <c r="I817" i="13"/>
  <c r="I821" i="13"/>
  <c r="I823" i="13"/>
  <c r="G823" i="13"/>
  <c r="Q825" i="13"/>
  <c r="I825" i="13"/>
  <c r="E827" i="13"/>
  <c r="K829" i="13"/>
  <c r="G832" i="13"/>
  <c r="Q836" i="13"/>
  <c r="E837" i="13"/>
  <c r="M839" i="13"/>
  <c r="M840" i="13"/>
  <c r="K840" i="13"/>
  <c r="I840" i="13"/>
  <c r="E840" i="13"/>
  <c r="M843" i="13"/>
  <c r="Q845" i="13"/>
  <c r="M845" i="13"/>
  <c r="I845" i="13"/>
  <c r="G845" i="13"/>
  <c r="E849" i="13"/>
  <c r="K853" i="13"/>
  <c r="K888" i="13"/>
  <c r="I888" i="13"/>
  <c r="G888" i="13"/>
  <c r="Q888" i="13"/>
  <c r="M888" i="13"/>
  <c r="E888" i="13"/>
  <c r="Q824" i="13"/>
  <c r="M829" i="13"/>
  <c r="I832" i="13"/>
  <c r="I835" i="13"/>
  <c r="G835" i="13"/>
  <c r="Q835" i="13"/>
  <c r="Q841" i="13"/>
  <c r="M841" i="13"/>
  <c r="I841" i="13"/>
  <c r="G841" i="13"/>
  <c r="Q974" i="13"/>
  <c r="M974" i="13"/>
  <c r="K974" i="13"/>
  <c r="I974" i="13"/>
  <c r="G974" i="13"/>
  <c r="E974" i="13"/>
  <c r="E844" i="13"/>
  <c r="E848" i="13"/>
  <c r="E852" i="13"/>
  <c r="E856" i="13"/>
  <c r="E860" i="13"/>
  <c r="E864" i="13"/>
  <c r="E868" i="13"/>
  <c r="Q874" i="13"/>
  <c r="I874" i="13"/>
  <c r="K876" i="13"/>
  <c r="I876" i="13"/>
  <c r="Q876" i="13"/>
  <c r="M938" i="13"/>
  <c r="Q938" i="13"/>
  <c r="K938" i="13"/>
  <c r="I938" i="13"/>
  <c r="E938" i="13"/>
  <c r="M946" i="13"/>
  <c r="G946" i="13"/>
  <c r="K946" i="13"/>
  <c r="I946" i="13"/>
  <c r="E946" i="13"/>
  <c r="K904" i="13"/>
  <c r="I904" i="13"/>
  <c r="G904" i="13"/>
  <c r="Q904" i="13"/>
  <c r="K908" i="13"/>
  <c r="I908" i="13"/>
  <c r="G908" i="13"/>
  <c r="Q908" i="13"/>
  <c r="K912" i="13"/>
  <c r="I912" i="13"/>
  <c r="G912" i="13"/>
  <c r="Q912" i="13"/>
  <c r="K916" i="13"/>
  <c r="I916" i="13"/>
  <c r="G916" i="13"/>
  <c r="Q916" i="13"/>
  <c r="E932" i="13"/>
  <c r="M932" i="13"/>
  <c r="K932" i="13"/>
  <c r="I932" i="13"/>
  <c r="G932" i="13"/>
  <c r="I933" i="13"/>
  <c r="Q933" i="13"/>
  <c r="M933" i="13"/>
  <c r="G933" i="13"/>
  <c r="E940" i="13"/>
  <c r="M940" i="13"/>
  <c r="K940" i="13"/>
  <c r="I940" i="13"/>
  <c r="G940" i="13"/>
  <c r="E948" i="13"/>
  <c r="M948" i="13"/>
  <c r="K948" i="13"/>
  <c r="I948" i="13"/>
  <c r="G948" i="13"/>
  <c r="Q959" i="13"/>
  <c r="K959" i="13"/>
  <c r="M959" i="13"/>
  <c r="I959" i="13"/>
  <c r="E959" i="13"/>
  <c r="Q990" i="13"/>
  <c r="M990" i="13"/>
  <c r="K990" i="13"/>
  <c r="I990" i="13"/>
  <c r="G990" i="13"/>
  <c r="E990" i="13"/>
  <c r="I844" i="13"/>
  <c r="I848" i="13"/>
  <c r="I852" i="13"/>
  <c r="I856" i="13"/>
  <c r="E904" i="13"/>
  <c r="E908" i="13"/>
  <c r="E912" i="13"/>
  <c r="E916" i="13"/>
  <c r="K920" i="13"/>
  <c r="I920" i="13"/>
  <c r="G920" i="13"/>
  <c r="Q920" i="13"/>
  <c r="K924" i="13"/>
  <c r="I924" i="13"/>
  <c r="G924" i="13"/>
  <c r="Q924" i="13"/>
  <c r="K928" i="13"/>
  <c r="I928" i="13"/>
  <c r="G928" i="13"/>
  <c r="E928" i="13"/>
  <c r="Q928" i="13"/>
  <c r="E933" i="13"/>
  <c r="Q940" i="13"/>
  <c r="Q948" i="13"/>
  <c r="G959" i="13"/>
  <c r="M970" i="13"/>
  <c r="K970" i="13"/>
  <c r="I970" i="13"/>
  <c r="G970" i="13"/>
  <c r="E970" i="13"/>
  <c r="Q970" i="13"/>
  <c r="Q971" i="13"/>
  <c r="M971" i="13"/>
  <c r="K971" i="13"/>
  <c r="I971" i="13"/>
  <c r="E971" i="13"/>
  <c r="K844" i="13"/>
  <c r="K848" i="13"/>
  <c r="K852" i="13"/>
  <c r="K856" i="13"/>
  <c r="K860" i="13"/>
  <c r="K864" i="13"/>
  <c r="K868" i="13"/>
  <c r="K874" i="13"/>
  <c r="M876" i="13"/>
  <c r="M877" i="13"/>
  <c r="K877" i="13"/>
  <c r="E877" i="13"/>
  <c r="M881" i="13"/>
  <c r="K881" i="13"/>
  <c r="E881" i="13"/>
  <c r="M885" i="13"/>
  <c r="K885" i="13"/>
  <c r="E885" i="13"/>
  <c r="M889" i="13"/>
  <c r="K889" i="13"/>
  <c r="E889" i="13"/>
  <c r="M893" i="13"/>
  <c r="K893" i="13"/>
  <c r="E893" i="13"/>
  <c r="M897" i="13"/>
  <c r="K897" i="13"/>
  <c r="E897" i="13"/>
  <c r="M901" i="13"/>
  <c r="K901" i="13"/>
  <c r="E901" i="13"/>
  <c r="M904" i="13"/>
  <c r="M905" i="13"/>
  <c r="K905" i="13"/>
  <c r="E905" i="13"/>
  <c r="M908" i="13"/>
  <c r="M909" i="13"/>
  <c r="K909" i="13"/>
  <c r="E909" i="13"/>
  <c r="M912" i="13"/>
  <c r="M913" i="13"/>
  <c r="K913" i="13"/>
  <c r="E913" i="13"/>
  <c r="M916" i="13"/>
  <c r="M917" i="13"/>
  <c r="K917" i="13"/>
  <c r="E917" i="13"/>
  <c r="E920" i="13"/>
  <c r="E924" i="13"/>
  <c r="M928" i="13"/>
  <c r="M929" i="13"/>
  <c r="K929" i="13"/>
  <c r="I929" i="13"/>
  <c r="E929" i="13"/>
  <c r="Q932" i="13"/>
  <c r="K933" i="13"/>
  <c r="M954" i="13"/>
  <c r="K954" i="13"/>
  <c r="G954" i="13"/>
  <c r="Q954" i="13"/>
  <c r="E954" i="13"/>
  <c r="Q967" i="13"/>
  <c r="M967" i="13"/>
  <c r="K967" i="13"/>
  <c r="I967" i="13"/>
  <c r="G967" i="13"/>
  <c r="G971" i="13"/>
  <c r="Q1002" i="13"/>
  <c r="M1002" i="13"/>
  <c r="K1002" i="13"/>
  <c r="I1002" i="13"/>
  <c r="G1002" i="13"/>
  <c r="E1002" i="13"/>
  <c r="G873" i="13"/>
  <c r="M874" i="13"/>
  <c r="E875" i="13"/>
  <c r="M875" i="13"/>
  <c r="G877" i="13"/>
  <c r="G881" i="13"/>
  <c r="G885" i="13"/>
  <c r="G889" i="13"/>
  <c r="G893" i="13"/>
  <c r="G897" i="13"/>
  <c r="G901" i="13"/>
  <c r="G905" i="13"/>
  <c r="G909" i="13"/>
  <c r="G913" i="13"/>
  <c r="G917" i="13"/>
  <c r="M920" i="13"/>
  <c r="M921" i="13"/>
  <c r="K921" i="13"/>
  <c r="E921" i="13"/>
  <c r="M924" i="13"/>
  <c r="M925" i="13"/>
  <c r="K925" i="13"/>
  <c r="I925" i="13"/>
  <c r="E925" i="13"/>
  <c r="G929" i="13"/>
  <c r="M942" i="13"/>
  <c r="G942" i="13"/>
  <c r="K942" i="13"/>
  <c r="I942" i="13"/>
  <c r="E942" i="13"/>
  <c r="M950" i="13"/>
  <c r="G950" i="13"/>
  <c r="K950" i="13"/>
  <c r="I950" i="13"/>
  <c r="E950" i="13"/>
  <c r="I954" i="13"/>
  <c r="E967" i="13"/>
  <c r="I878" i="13"/>
  <c r="M879" i="13"/>
  <c r="I882" i="13"/>
  <c r="M883" i="13"/>
  <c r="I886" i="13"/>
  <c r="M887" i="13"/>
  <c r="I890" i="13"/>
  <c r="M891" i="13"/>
  <c r="I894" i="13"/>
  <c r="M895" i="13"/>
  <c r="I898" i="13"/>
  <c r="M899" i="13"/>
  <c r="I902" i="13"/>
  <c r="M903" i="13"/>
  <c r="I906" i="13"/>
  <c r="M907" i="13"/>
  <c r="I910" i="13"/>
  <c r="M911" i="13"/>
  <c r="I914" i="13"/>
  <c r="M915" i="13"/>
  <c r="M919" i="13"/>
  <c r="I922" i="13"/>
  <c r="M923" i="13"/>
  <c r="M927" i="13"/>
  <c r="M931" i="13"/>
  <c r="K936" i="13"/>
  <c r="Q937" i="13"/>
  <c r="K939" i="13"/>
  <c r="Q955" i="13"/>
  <c r="K955" i="13"/>
  <c r="Q998" i="13"/>
  <c r="M998" i="13"/>
  <c r="K998" i="13"/>
  <c r="I998" i="13"/>
  <c r="G998" i="13"/>
  <c r="E998" i="13"/>
  <c r="I935" i="13"/>
  <c r="Q936" i="13"/>
  <c r="E937" i="13"/>
  <c r="E955" i="13"/>
  <c r="Q963" i="13"/>
  <c r="K963" i="13"/>
  <c r="I963" i="13"/>
  <c r="Q982" i="13"/>
  <c r="M982" i="13"/>
  <c r="K982" i="13"/>
  <c r="I982" i="13"/>
  <c r="G982" i="13"/>
  <c r="E982" i="13"/>
  <c r="Q1010" i="13"/>
  <c r="M1010" i="13"/>
  <c r="K1010" i="13"/>
  <c r="I1010" i="13"/>
  <c r="G1010" i="13"/>
  <c r="E1010" i="13"/>
  <c r="E879" i="13"/>
  <c r="E883" i="13"/>
  <c r="E887" i="13"/>
  <c r="E891" i="13"/>
  <c r="E895" i="13"/>
  <c r="E899" i="13"/>
  <c r="E903" i="13"/>
  <c r="E907" i="13"/>
  <c r="E911" i="13"/>
  <c r="E915" i="13"/>
  <c r="E919" i="13"/>
  <c r="E923" i="13"/>
  <c r="E927" i="13"/>
  <c r="E931" i="13"/>
  <c r="G937" i="13"/>
  <c r="G955" i="13"/>
  <c r="M958" i="13"/>
  <c r="K958" i="13"/>
  <c r="G958" i="13"/>
  <c r="M966" i="13"/>
  <c r="K966" i="13"/>
  <c r="G966" i="13"/>
  <c r="E966" i="13"/>
  <c r="Q994" i="13"/>
  <c r="M994" i="13"/>
  <c r="K994" i="13"/>
  <c r="I994" i="13"/>
  <c r="G994" i="13"/>
  <c r="E994" i="13"/>
  <c r="AI72" i="14"/>
  <c r="G934" i="13"/>
  <c r="M935" i="13"/>
  <c r="K937" i="13"/>
  <c r="E939" i="13"/>
  <c r="Q943" i="13"/>
  <c r="K943" i="13"/>
  <c r="Q947" i="13"/>
  <c r="K947" i="13"/>
  <c r="Q951" i="13"/>
  <c r="K951" i="13"/>
  <c r="I955" i="13"/>
  <c r="E958" i="13"/>
  <c r="G963" i="13"/>
  <c r="I966" i="13"/>
  <c r="Q978" i="13"/>
  <c r="M978" i="13"/>
  <c r="K978" i="13"/>
  <c r="I978" i="13"/>
  <c r="G978" i="13"/>
  <c r="E978" i="13"/>
  <c r="Q1006" i="13"/>
  <c r="M1006" i="13"/>
  <c r="K1006" i="13"/>
  <c r="I1006" i="13"/>
  <c r="G1006" i="13"/>
  <c r="E1006" i="13"/>
  <c r="I975" i="13"/>
  <c r="I979" i="13"/>
  <c r="I983" i="13"/>
  <c r="I987" i="13"/>
  <c r="I991" i="13"/>
  <c r="I995" i="13"/>
  <c r="I999" i="13"/>
  <c r="I1003" i="13"/>
  <c r="I1007" i="13"/>
  <c r="I1011" i="13"/>
  <c r="K975" i="13"/>
  <c r="K979" i="13"/>
  <c r="K983" i="13"/>
  <c r="K987" i="13"/>
  <c r="K991" i="13"/>
  <c r="K995" i="13"/>
  <c r="K999" i="13"/>
  <c r="K1003" i="13"/>
  <c r="K1007" i="13"/>
  <c r="K1011" i="13"/>
  <c r="M975" i="13"/>
  <c r="M979" i="13"/>
  <c r="M983" i="13"/>
  <c r="M987" i="13"/>
  <c r="M991" i="13"/>
  <c r="M995" i="13"/>
  <c r="M999" i="13"/>
  <c r="M1003" i="13"/>
  <c r="M1007" i="13"/>
  <c r="M1011" i="13"/>
  <c r="Q991" i="13"/>
  <c r="Q999" i="13"/>
  <c r="AI73" i="14" l="1"/>
</calcChain>
</file>

<file path=xl/sharedStrings.xml><?xml version="1.0" encoding="utf-8"?>
<sst xmlns="http://schemas.openxmlformats.org/spreadsheetml/2006/main" count="6555" uniqueCount="843">
  <si>
    <t>Grantee Name:</t>
  </si>
  <si>
    <t>Contact Name(s):</t>
  </si>
  <si>
    <t>Physical Address of Program:</t>
  </si>
  <si>
    <t>Contact Phone(s):</t>
  </si>
  <si>
    <t>July 1 - 31</t>
  </si>
  <si>
    <t>Oct. 1 - 31</t>
  </si>
  <si>
    <t>Jan. 1- 31</t>
  </si>
  <si>
    <t>April 1 - 30</t>
  </si>
  <si>
    <t>August 1 - 31</t>
  </si>
  <si>
    <t>Nov. 1 - 30</t>
  </si>
  <si>
    <t>Feb. 1-28 or 29</t>
  </si>
  <si>
    <t>May 1 - 31</t>
  </si>
  <si>
    <t>Sept 1 - 30</t>
  </si>
  <si>
    <t>Dec. 1 - 31</t>
  </si>
  <si>
    <t>March 1 - 31</t>
  </si>
  <si>
    <t>Line 1</t>
  </si>
  <si>
    <t xml:space="preserve">Name of program with the version of the form; please make sure you are using the most up-to-date form.  Any changes to this information will need to be made by BBH Staff. </t>
  </si>
  <si>
    <t>Line 2</t>
  </si>
  <si>
    <t xml:space="preserve">Grantee Year:  Specifies the time span for the grant year.  Any changes to this information will need to be made by BBH Staff. </t>
  </si>
  <si>
    <t>Line 3</t>
  </si>
  <si>
    <t>Line 4</t>
  </si>
  <si>
    <t xml:space="preserve">Date Client Admitted  to Peer Recovery Support Specialist Program </t>
  </si>
  <si>
    <t>LINE 5</t>
  </si>
  <si>
    <t>Line 6-10</t>
  </si>
  <si>
    <t>LINE 11</t>
  </si>
  <si>
    <t xml:space="preserve">Fiscal Year: </t>
  </si>
  <si>
    <t>2023 (09/30/2022 - 09/29/2023)</t>
  </si>
  <si>
    <t xml:space="preserve">1a) GRANTEE - PROGRAM INFORMATION:   (Any changes will need to be made on 1BASE GRANTEE INFO &amp; UPDATES Tab) </t>
  </si>
  <si>
    <t>October 1 - 31</t>
  </si>
  <si>
    <t xml:space="preserve">1b) BRIEFLY DESCRIBE PHYSICAL AREA  (e.g. Cities/Counties/Work-Sites/etc.) SERVED BY GRANT </t>
  </si>
  <si>
    <t>NON TRADITIONAL HOURS</t>
  </si>
  <si>
    <t>YES/NO</t>
  </si>
  <si>
    <t>Is there at least one weekday of non-traditional hours available to clients?</t>
  </si>
  <si>
    <t>Is there at least one weekend block of non-traditional hours?</t>
  </si>
  <si>
    <t>#</t>
  </si>
  <si>
    <t>Staff's Role with the Grant</t>
  </si>
  <si>
    <t xml:space="preserve">1e) PERTINENT INFORMATION REGARDING THE PROGRAM </t>
  </si>
  <si>
    <t>SEPT</t>
  </si>
  <si>
    <t>OCT</t>
  </si>
  <si>
    <t>NOV</t>
  </si>
  <si>
    <t>DEC</t>
  </si>
  <si>
    <t>JAN</t>
  </si>
  <si>
    <t>FEB</t>
  </si>
  <si>
    <t>MAR</t>
  </si>
  <si>
    <t>APR</t>
  </si>
  <si>
    <t>MAY</t>
  </si>
  <si>
    <t>JUNE</t>
  </si>
  <si>
    <t>JULY</t>
  </si>
  <si>
    <t>AUG</t>
  </si>
  <si>
    <t xml:space="preserve">WITS ID (will auto populate to other tabs) </t>
  </si>
  <si>
    <t xml:space="preserve">Medical Insurance at time of admission </t>
  </si>
  <si>
    <t>Contact Name (s)</t>
  </si>
  <si>
    <t xml:space="preserve">Contact Phone(s): </t>
  </si>
  <si>
    <t>Grant Number:</t>
  </si>
  <si>
    <t xml:space="preserve">DATE  of Referral to TX Program  </t>
  </si>
  <si>
    <t xml:space="preserve">Date Referred  to CMT </t>
  </si>
  <si>
    <t xml:space="preserve">Date STARTED Contingency Mgt TX. </t>
  </si>
  <si>
    <t xml:space="preserve">Was client on CMT at time of discharge </t>
  </si>
  <si>
    <t xml:space="preserve">3a)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</si>
  <si>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</si>
  <si>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</si>
  <si>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t xml:space="preserve">Physical Address of Program: </t>
  </si>
  <si>
    <t>Month Being Reported (Month/Year):</t>
  </si>
  <si>
    <t>Program Code :</t>
  </si>
  <si>
    <t xml:space="preserve">3a) ADMISSION - TREATMENT - DISCHARGE </t>
  </si>
  <si>
    <t xml:space="preserve">STIMULANT USE DISORDER                                                                                                                        Contingency Management Treatment (CMT) </t>
  </si>
  <si>
    <t>Was the uninsured eligible person enrolled in health insurance during stay</t>
  </si>
  <si>
    <t>Housing</t>
  </si>
  <si>
    <t>Employment</t>
  </si>
  <si>
    <t>Educational</t>
  </si>
  <si>
    <t>Medical</t>
  </si>
  <si>
    <t>MH Counseling</t>
  </si>
  <si>
    <t>Childcare</t>
  </si>
  <si>
    <t>Transportation</t>
  </si>
  <si>
    <t>Support Groups</t>
  </si>
  <si>
    <t>Peer Recovery Services</t>
  </si>
  <si>
    <t>HIV Testing</t>
  </si>
  <si>
    <t>Relapse Prevention</t>
  </si>
  <si>
    <t xml:space="preserve">Recovery </t>
  </si>
  <si>
    <t>Peer Recovery Support Specialist - Hospitals</t>
  </si>
  <si>
    <t>Formal Name Listed on Grant</t>
  </si>
  <si>
    <t>List if different from Name on SOW</t>
  </si>
  <si>
    <t>Contact Name or Names</t>
  </si>
  <si>
    <t>Where is the program located</t>
  </si>
  <si>
    <t>Phone number that contact(s) can be reached</t>
  </si>
  <si>
    <t>G22</t>
  </si>
  <si>
    <t>00000</t>
  </si>
  <si>
    <t>DATE  of Referral to Program (SOR  PRSS)</t>
  </si>
  <si>
    <t>Date of Intake GPRA (Date of Admission)</t>
  </si>
  <si>
    <t>Was GPRA COMPLETED AT INTAKE?</t>
  </si>
  <si>
    <t>3 MONTHS: DATE GPRA DUE</t>
  </si>
  <si>
    <t>Was GPRA COMPLETED AT 3 MONTHS?</t>
  </si>
  <si>
    <t>6 MONTHS DATE GPRA DUE</t>
  </si>
  <si>
    <t>Was GPRA COMPLETED AT 6 MONTHS?</t>
  </si>
  <si>
    <t xml:space="preserve">Date of Discharge: GPRA </t>
  </si>
  <si>
    <t xml:space="preserve">Was GPRA COMPLETED AT DISCHARGE? </t>
  </si>
  <si>
    <t>NOTES</t>
  </si>
  <si>
    <t>WV Bureau for Behavioral Health -Peer Recovery Support Specialist  F 2021 10 01</t>
  </si>
  <si>
    <t>Fiscal Year 2022 - Time Period for Grant 09/30/2021 - 09/29/2022 [SOR 2 YEAR 2]</t>
  </si>
  <si>
    <t xml:space="preserve">Program reports need to be submitted electronically, via e-mail to DHHRBBHReporting@wv.gov  within 25 calendar days of the end of each month </t>
  </si>
  <si>
    <t xml:space="preserve">5a)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</si>
  <si>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</si>
  <si>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</si>
  <si>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theme="1"/>
        <rFont val="Calibri"/>
        <family val="2"/>
      </rPr>
      <t xml:space="preserve">Month Being Reported </t>
    </r>
    <r>
      <rPr>
        <sz val="8"/>
        <color theme="1"/>
        <rFont val="Calibri"/>
        <family val="2"/>
      </rPr>
      <t>(Month/Year)</t>
    </r>
    <r>
      <rPr>
        <sz val="11"/>
        <color theme="1"/>
        <rFont val="Calibri"/>
        <family val="2"/>
      </rPr>
      <t>:</t>
    </r>
  </si>
  <si>
    <t>5b)GPRA's Completed at intake, 90 days, 6 months and at discharge</t>
  </si>
  <si>
    <t xml:space="preserve"> Government Performance and Results Act (GPRA)</t>
  </si>
  <si>
    <t xml:space="preserve">DATE  of Referral to Program (SOR PRSS) (will auto populate to other tabs) </t>
  </si>
  <si>
    <t xml:space="preserve">Date of Intake </t>
  </si>
  <si>
    <t>NO</t>
  </si>
  <si>
    <t>YES</t>
  </si>
  <si>
    <t>x</t>
  </si>
  <si>
    <t xml:space="preserve">Internal Space for Grantee </t>
  </si>
  <si>
    <t xml:space="preserve">Internal Permanent ID </t>
  </si>
  <si>
    <t>DATE  of Referral to Program (SOR  TX)</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</si>
  <si>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</si>
  <si>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</si>
  <si>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theme="1"/>
        <rFont val="Calibri"/>
        <family val="2"/>
      </rPr>
      <t xml:space="preserve">Month Being Reported </t>
    </r>
    <r>
      <rPr>
        <sz val="8"/>
        <color theme="1"/>
        <rFont val="Calibri"/>
        <family val="2"/>
      </rPr>
      <t>(Month/Year)</t>
    </r>
    <r>
      <rPr>
        <sz val="11"/>
        <color theme="1"/>
        <rFont val="Calibri"/>
        <family val="2"/>
      </rPr>
      <t>:</t>
    </r>
  </si>
  <si>
    <t xml:space="preserve">DEMOGRAPHICS </t>
  </si>
  <si>
    <t xml:space="preserve">Internal Space for Grantee (will auto populate to other tabs) </t>
  </si>
  <si>
    <t xml:space="preserve">Internal Permanent ID (will auto populate to other tabs) </t>
  </si>
  <si>
    <t xml:space="preserve">DATE  of Referral to Program (SOR ACCESS TO TX) (will auto populate to other tabs) </t>
  </si>
  <si>
    <t xml:space="preserve">Date of Intake GPRA </t>
  </si>
  <si>
    <t xml:space="preserve">Correctional Facility </t>
  </si>
  <si>
    <r>
      <rPr>
        <b/>
        <sz val="9"/>
        <color rgb="FF0070C0"/>
        <rFont val="Calibri"/>
        <family val="2"/>
      </rPr>
      <t xml:space="preserve">DATE  of Referral to Program  (SOR  TX) </t>
    </r>
    <r>
      <rPr>
        <b/>
        <sz val="8"/>
        <color rgb="FF0070C0"/>
        <rFont val="Calibri"/>
        <family val="2"/>
      </rPr>
      <t xml:space="preserve">(will auto populate to other tabs) </t>
    </r>
  </si>
  <si>
    <t xml:space="preserve">DATE OF ADMISSION TO  UNDERINSURED / UNINSURED GRANT PROGRAM </t>
  </si>
  <si>
    <t xml:space="preserve">Date Applied for Presumptive Eligibility </t>
  </si>
  <si>
    <t xml:space="preserve">Date Approved for Presumptive Eligibility </t>
  </si>
  <si>
    <t>If not approved for Presumptive Eligibility (PE), state 
reason in the notes section.</t>
  </si>
  <si>
    <t xml:space="preserve">Did Client Receive financial support from the Treatment Fund to be used for deductibles, co pays, co-insurance, etc. </t>
  </si>
  <si>
    <t>SOR Access to Treatment Fund was utilized for Clients, If "YES" Complete Column J</t>
  </si>
  <si>
    <t xml:space="preserve">$ Amount of Funds Utilized for Client </t>
  </si>
  <si>
    <t xml:space="preserve">Discharge Date from UNDERINSURED / UNINSURED GRANT PROGRAM </t>
  </si>
  <si>
    <t xml:space="preserve">4a)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</si>
  <si>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</si>
  <si>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</si>
  <si>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t xml:space="preserve">4b) UNDERINSURED / UNINSURED GRANT ONLY - - - -USE ONLY IF PRESUMPTIVE ELIGIBILITIY AND ACCESS TO TREATMENT FUNDS ARE APPLICABLE </t>
  </si>
  <si>
    <t xml:space="preserve">CLIENT IDENTIFIER </t>
  </si>
  <si>
    <t>APPLICATION FOR PRESUMPTIVE ELIGIBILITY (PE)  [MEDICAID]</t>
  </si>
  <si>
    <t>TREATMENT FUND</t>
  </si>
  <si>
    <t xml:space="preserve">DISCHARGE </t>
  </si>
  <si>
    <t>DATE  of Referral to Program  (SOR  TX)</t>
  </si>
  <si>
    <t>SOR Access to Treatment Fund was utilized for Clients, If so Complete Column J</t>
  </si>
  <si>
    <t xml:space="preserve">Amount of Funds Utilized for Client </t>
  </si>
  <si>
    <t>Internal Space for Grantee</t>
  </si>
  <si>
    <t xml:space="preserve">Internal Client I.D </t>
  </si>
  <si>
    <r>
      <rPr>
        <b/>
        <sz val="10"/>
        <color rgb="FF0070C0"/>
        <rFont val="Calibri"/>
        <family val="2"/>
      </rPr>
      <t xml:space="preserve">Date of Admission </t>
    </r>
    <r>
      <rPr>
        <b/>
        <sz val="8"/>
        <color rgb="FF0070C0"/>
        <rFont val="Calibri"/>
        <family val="2"/>
      </rPr>
      <t xml:space="preserve">(will auto populate)                          </t>
    </r>
  </si>
  <si>
    <r>
      <rPr>
        <sz val="8"/>
        <color theme="1"/>
        <rFont val="Calibri"/>
        <family val="2"/>
      </rPr>
      <t>Employment</t>
    </r>
    <r>
      <rPr>
        <sz val="6"/>
        <color theme="1"/>
        <rFont val="Calibri"/>
        <family val="2"/>
      </rPr>
      <t xml:space="preserve">  (use numeral (1) if applicable)</t>
    </r>
  </si>
  <si>
    <r>
      <rPr>
        <sz val="8"/>
        <color theme="1"/>
        <rFont val="Calibri"/>
        <family val="2"/>
      </rPr>
      <t xml:space="preserve">Student </t>
    </r>
    <r>
      <rPr>
        <sz val="6"/>
        <color theme="1"/>
        <rFont val="Calibri"/>
        <family val="2"/>
      </rPr>
      <t>(use numeral (1) if applicable)</t>
    </r>
  </si>
  <si>
    <r>
      <rPr>
        <sz val="8"/>
        <color theme="1"/>
        <rFont val="Calibri"/>
        <family val="2"/>
      </rPr>
      <t xml:space="preserve">Stable Living Situation </t>
    </r>
    <r>
      <rPr>
        <sz val="6"/>
        <color theme="1"/>
        <rFont val="Calibri"/>
        <family val="2"/>
      </rPr>
      <t>(use numeral (1) if applicable)</t>
    </r>
  </si>
  <si>
    <r>
      <rPr>
        <sz val="8"/>
        <color theme="1"/>
        <rFont val="Calibri"/>
        <family val="2"/>
      </rPr>
      <t>LEGAL - Arrest</t>
    </r>
    <r>
      <rPr>
        <sz val="6"/>
        <color theme="1"/>
        <rFont val="Calibri"/>
        <family val="2"/>
      </rPr>
      <t xml:space="preserve"> (use numeral (1) if applicable)</t>
    </r>
  </si>
  <si>
    <r>
      <rPr>
        <sz val="8"/>
        <color theme="1"/>
        <rFont val="Calibri"/>
        <family val="2"/>
      </rPr>
      <t xml:space="preserve">Alcohol Use </t>
    </r>
    <r>
      <rPr>
        <sz val="6"/>
        <color theme="1"/>
        <rFont val="Calibri"/>
        <family val="2"/>
      </rPr>
      <t>(use numeral (1) if applicable)</t>
    </r>
  </si>
  <si>
    <r>
      <rPr>
        <sz val="8"/>
        <color theme="1"/>
        <rFont val="Calibri"/>
        <family val="2"/>
      </rPr>
      <t xml:space="preserve">Illegal drugs used </t>
    </r>
    <r>
      <rPr>
        <sz val="6"/>
        <color theme="1"/>
        <rFont val="Calibri"/>
        <family val="2"/>
      </rPr>
      <t>(use numeral (1) if applicable)</t>
    </r>
  </si>
  <si>
    <r>
      <rPr>
        <sz val="8"/>
        <color theme="1"/>
        <rFont val="Calibri"/>
        <family val="2"/>
      </rPr>
      <t xml:space="preserve">self-help groups (AA, NA, etc.) </t>
    </r>
    <r>
      <rPr>
        <sz val="6"/>
        <color theme="1"/>
        <rFont val="Calibri"/>
        <family val="2"/>
      </rPr>
      <t>(use numeral (1) if applicable)</t>
    </r>
  </si>
  <si>
    <r>
      <rPr>
        <b/>
        <sz val="10"/>
        <color rgb="FF0070C0"/>
        <rFont val="Calibri"/>
        <family val="2"/>
      </rPr>
      <t xml:space="preserve">Date of Admission </t>
    </r>
    <r>
      <rPr>
        <b/>
        <sz val="8"/>
        <color rgb="FF0070C0"/>
        <rFont val="Calibri"/>
        <family val="2"/>
      </rPr>
      <t>(will auto populate)                              00/00/0000</t>
    </r>
  </si>
  <si>
    <r>
      <rPr>
        <sz val="8"/>
        <color theme="1"/>
        <rFont val="Calibri"/>
        <family val="2"/>
      </rPr>
      <t>Employment</t>
    </r>
    <r>
      <rPr>
        <sz val="6"/>
        <color theme="1"/>
        <rFont val="Calibri"/>
        <family val="2"/>
      </rPr>
      <t xml:space="preserve">  (use numeral (1) if applicable)</t>
    </r>
  </si>
  <si>
    <r>
      <rPr>
        <sz val="8"/>
        <color theme="1"/>
        <rFont val="Calibri"/>
        <family val="2"/>
      </rPr>
      <t xml:space="preserve">Student </t>
    </r>
    <r>
      <rPr>
        <sz val="6"/>
        <color theme="1"/>
        <rFont val="Calibri"/>
        <family val="2"/>
      </rPr>
      <t>(use numeral (1) if applicable)</t>
    </r>
  </si>
  <si>
    <r>
      <rPr>
        <sz val="8"/>
        <color theme="1"/>
        <rFont val="Calibri"/>
        <family val="2"/>
      </rPr>
      <t xml:space="preserve">Stable Living Situation </t>
    </r>
    <r>
      <rPr>
        <sz val="6"/>
        <color theme="1"/>
        <rFont val="Calibri"/>
        <family val="2"/>
      </rPr>
      <t>(use numeral (1) if applicable)</t>
    </r>
  </si>
  <si>
    <r>
      <rPr>
        <sz val="8"/>
        <color theme="1"/>
        <rFont val="Calibri"/>
        <family val="2"/>
      </rPr>
      <t>LEGAL - Arrest</t>
    </r>
    <r>
      <rPr>
        <sz val="6"/>
        <color theme="1"/>
        <rFont val="Calibri"/>
        <family val="2"/>
      </rPr>
      <t xml:space="preserve"> (use numeral (1) if applicable)</t>
    </r>
  </si>
  <si>
    <r>
      <rPr>
        <sz val="8"/>
        <color theme="1"/>
        <rFont val="Calibri"/>
        <family val="2"/>
      </rPr>
      <t xml:space="preserve">Alcohol Use </t>
    </r>
    <r>
      <rPr>
        <sz val="6"/>
        <color theme="1"/>
        <rFont val="Calibri"/>
        <family val="2"/>
      </rPr>
      <t>(use numeral (1) if applicable)</t>
    </r>
  </si>
  <si>
    <r>
      <rPr>
        <sz val="8"/>
        <color theme="1"/>
        <rFont val="Calibri"/>
        <family val="2"/>
      </rPr>
      <t xml:space="preserve">Illegal drugs used </t>
    </r>
    <r>
      <rPr>
        <sz val="6"/>
        <color theme="1"/>
        <rFont val="Calibri"/>
        <family val="2"/>
      </rPr>
      <t>(use numeral (1) if applicable)</t>
    </r>
  </si>
  <si>
    <r>
      <rPr>
        <sz val="8"/>
        <color theme="1"/>
        <rFont val="Calibri"/>
        <family val="2"/>
      </rPr>
      <t xml:space="preserve">self-help groups (AA, NA, etc.) </t>
    </r>
    <r>
      <rPr>
        <sz val="6"/>
        <color theme="1"/>
        <rFont val="Calibri"/>
        <family val="2"/>
      </rPr>
      <t>(use numeral (1) if applicable)</t>
    </r>
  </si>
  <si>
    <t>WV Bureau for Behavioral Health Services - Peer Recovery Support Services  V 20200110</t>
  </si>
  <si>
    <t xml:space="preserve">A:  Grantee - Program Information </t>
  </si>
  <si>
    <r>
      <rPr>
        <sz val="11"/>
        <color theme="1"/>
        <rFont val="Calibri"/>
        <family val="2"/>
      </rPr>
      <t xml:space="preserve">Program Name:  </t>
    </r>
    <r>
      <rPr>
        <sz val="8"/>
        <color theme="1"/>
        <rFont val="Calibri"/>
        <family val="2"/>
      </rPr>
      <t xml:space="preserve">(same as on Statement of Work): </t>
    </r>
  </si>
  <si>
    <t xml:space="preserve">Peer Recovery Support Specialist </t>
  </si>
  <si>
    <t xml:space="preserve">Grantee formal Name (name on grant agreement) </t>
  </si>
  <si>
    <r>
      <rPr>
        <sz val="11"/>
        <color theme="1"/>
        <rFont val="Calibri"/>
        <family val="2"/>
      </rPr>
      <t xml:space="preserve">Name of Program </t>
    </r>
    <r>
      <rPr>
        <sz val="8"/>
        <color theme="1"/>
        <rFont val="Calibri"/>
        <family val="2"/>
      </rPr>
      <t>(given by Grantee):</t>
    </r>
  </si>
  <si>
    <t xml:space="preserve"> Peer Recovery Support Specialist </t>
  </si>
  <si>
    <t>Names of Contact(s):</t>
  </si>
  <si>
    <t>123 Any Street, Any City, WV 12345</t>
  </si>
  <si>
    <t>Phone numbers for contacts</t>
  </si>
  <si>
    <t xml:space="preserve">number on grant agreement or TFB </t>
  </si>
  <si>
    <r>
      <rPr>
        <b/>
        <sz val="11"/>
        <color rgb="FFFF0000"/>
        <rFont val="Calibri"/>
        <family val="2"/>
      </rPr>
      <t xml:space="preserve">Month Being Reported </t>
    </r>
    <r>
      <rPr>
        <sz val="8"/>
        <color rgb="FFFF0000"/>
        <rFont val="Calibri"/>
        <family val="2"/>
      </rPr>
      <t>(Month/Year)</t>
    </r>
    <r>
      <rPr>
        <sz val="11"/>
        <color rgb="FFFF0000"/>
        <rFont val="Calibri"/>
        <family val="2"/>
      </rPr>
      <t>:</t>
    </r>
  </si>
  <si>
    <t>program code can locate on SOW or  TFB</t>
  </si>
  <si>
    <r>
      <rPr>
        <b/>
        <sz val="11"/>
        <color theme="0"/>
        <rFont val="Calibri"/>
        <family val="2"/>
      </rPr>
      <t xml:space="preserve">The above Information on ROWS 5,6,7,8,9 and 10  will populate to the other tabs  - Any changes (including the date) on the above information will need to be made on the tab (GRANTEE SET UP  INFO &amp; DATE)  -                                                                                                                                                                                                                           THIS SAME FORM IS DESIGNED TO BE USED FOR THE ENTIRE YEAR </t>
    </r>
    <r>
      <rPr>
        <b/>
        <sz val="11"/>
        <color rgb="FFA8D08D"/>
        <rFont val="Calibri"/>
        <family val="2"/>
      </rPr>
      <t xml:space="preserve"> BROWN FONT INDICATES DROP-DOWN BOX        </t>
    </r>
    <r>
      <rPr>
        <b/>
        <sz val="11"/>
        <color theme="0"/>
        <rFont val="Calibri"/>
        <family val="2"/>
      </rPr>
      <t xml:space="preserve">                                                                                                                                                                                                                                                                </t>
    </r>
  </si>
  <si>
    <r>
      <rPr>
        <b/>
        <sz val="11"/>
        <color theme="1"/>
        <rFont val="Calibri"/>
        <family val="2"/>
      </rPr>
      <t xml:space="preserve">CLIENT INFORMATION </t>
    </r>
    <r>
      <rPr>
        <sz val="9"/>
        <color theme="1"/>
        <rFont val="Calibri"/>
        <family val="2"/>
      </rPr>
      <t xml:space="preserve">                           (will auto populate)</t>
    </r>
  </si>
  <si>
    <t>30 DAYS BEFORE ADMISSION  (Use numeral (1) if applicable)</t>
  </si>
  <si>
    <t>POST 30 DAYS AFTER DISCHARGE   (Use numeral (1) if applicable)</t>
  </si>
  <si>
    <r>
      <rPr>
        <b/>
        <sz val="10"/>
        <color rgb="FF0070C0"/>
        <rFont val="Calibri"/>
        <family val="2"/>
      </rPr>
      <t xml:space="preserve">Date of Admission </t>
    </r>
    <r>
      <rPr>
        <b/>
        <sz val="8"/>
        <color rgb="FF0070C0"/>
        <rFont val="Calibri"/>
        <family val="2"/>
      </rPr>
      <t>(will auto populate)                              00/00/0000</t>
    </r>
  </si>
  <si>
    <r>
      <rPr>
        <sz val="8"/>
        <color theme="1"/>
        <rFont val="Calibri"/>
        <family val="2"/>
      </rPr>
      <t>Employment</t>
    </r>
    <r>
      <rPr>
        <sz val="6"/>
        <color theme="1"/>
        <rFont val="Calibri"/>
        <family val="2"/>
      </rPr>
      <t xml:space="preserve">  (use numeral (1) if applicable)</t>
    </r>
  </si>
  <si>
    <r>
      <rPr>
        <sz val="8"/>
        <color theme="1"/>
        <rFont val="Calibri"/>
        <family val="2"/>
      </rPr>
      <t xml:space="preserve">Student </t>
    </r>
    <r>
      <rPr>
        <sz val="6"/>
        <color theme="1"/>
        <rFont val="Calibri"/>
        <family val="2"/>
      </rPr>
      <t>(use numeral (1) if applicable)</t>
    </r>
  </si>
  <si>
    <r>
      <rPr>
        <sz val="8"/>
        <color theme="1"/>
        <rFont val="Calibri"/>
        <family val="2"/>
      </rPr>
      <t xml:space="preserve">Stable Living Situation </t>
    </r>
    <r>
      <rPr>
        <sz val="6"/>
        <color theme="1"/>
        <rFont val="Calibri"/>
        <family val="2"/>
      </rPr>
      <t>(use numeral (1) if applicable)</t>
    </r>
  </si>
  <si>
    <r>
      <rPr>
        <sz val="8"/>
        <color theme="1"/>
        <rFont val="Calibri"/>
        <family val="2"/>
      </rPr>
      <t>LEGAL - Arrest</t>
    </r>
    <r>
      <rPr>
        <sz val="6"/>
        <color theme="1"/>
        <rFont val="Calibri"/>
        <family val="2"/>
      </rPr>
      <t xml:space="preserve"> (use numeral (1) if applicable)</t>
    </r>
  </si>
  <si>
    <r>
      <rPr>
        <sz val="8"/>
        <color theme="1"/>
        <rFont val="Calibri"/>
        <family val="2"/>
      </rPr>
      <t xml:space="preserve">Alcohol Use </t>
    </r>
    <r>
      <rPr>
        <sz val="6"/>
        <color theme="1"/>
        <rFont val="Calibri"/>
        <family val="2"/>
      </rPr>
      <t>(use numeral (1) if applicable)</t>
    </r>
  </si>
  <si>
    <r>
      <rPr>
        <sz val="8"/>
        <color theme="1"/>
        <rFont val="Calibri"/>
        <family val="2"/>
      </rPr>
      <t xml:space="preserve">Illegal drugs used </t>
    </r>
    <r>
      <rPr>
        <sz val="6"/>
        <color theme="1"/>
        <rFont val="Calibri"/>
        <family val="2"/>
      </rPr>
      <t>(use numeral (1) if applicable)</t>
    </r>
  </si>
  <si>
    <r>
      <rPr>
        <sz val="8"/>
        <color theme="1"/>
        <rFont val="Calibri"/>
        <family val="2"/>
      </rPr>
      <t xml:space="preserve">self-help groups (AA, NA, etc.) </t>
    </r>
    <r>
      <rPr>
        <sz val="6"/>
        <color theme="1"/>
        <rFont val="Calibri"/>
        <family val="2"/>
      </rPr>
      <t>(use numeral (1) if applicable)</t>
    </r>
  </si>
  <si>
    <r>
      <rPr>
        <b/>
        <sz val="10"/>
        <color rgb="FF0070C0"/>
        <rFont val="Calibri"/>
        <family val="2"/>
      </rPr>
      <t xml:space="preserve">Date of Admission </t>
    </r>
    <r>
      <rPr>
        <b/>
        <sz val="8"/>
        <color rgb="FF0070C0"/>
        <rFont val="Calibri"/>
        <family val="2"/>
      </rPr>
      <t>(will auto populate)                              00/00/0000</t>
    </r>
  </si>
  <si>
    <r>
      <rPr>
        <sz val="8"/>
        <color theme="1"/>
        <rFont val="Calibri"/>
        <family val="2"/>
      </rPr>
      <t>Employment</t>
    </r>
    <r>
      <rPr>
        <sz val="6"/>
        <color theme="1"/>
        <rFont val="Calibri"/>
        <family val="2"/>
      </rPr>
      <t xml:space="preserve">  (use numeral (1) if applicable)</t>
    </r>
  </si>
  <si>
    <r>
      <rPr>
        <sz val="8"/>
        <color theme="1"/>
        <rFont val="Calibri"/>
        <family val="2"/>
      </rPr>
      <t xml:space="preserve">Student </t>
    </r>
    <r>
      <rPr>
        <sz val="6"/>
        <color theme="1"/>
        <rFont val="Calibri"/>
        <family val="2"/>
      </rPr>
      <t>(use numeral (1) if applicable)</t>
    </r>
  </si>
  <si>
    <r>
      <rPr>
        <sz val="8"/>
        <color theme="1"/>
        <rFont val="Calibri"/>
        <family val="2"/>
      </rPr>
      <t xml:space="preserve">Stable Living Situation </t>
    </r>
    <r>
      <rPr>
        <sz val="6"/>
        <color theme="1"/>
        <rFont val="Calibri"/>
        <family val="2"/>
      </rPr>
      <t>(use numeral (1) if applicable)</t>
    </r>
  </si>
  <si>
    <r>
      <rPr>
        <sz val="8"/>
        <color theme="1"/>
        <rFont val="Calibri"/>
        <family val="2"/>
      </rPr>
      <t>LEGAL - Arrest</t>
    </r>
    <r>
      <rPr>
        <sz val="6"/>
        <color theme="1"/>
        <rFont val="Calibri"/>
        <family val="2"/>
      </rPr>
      <t xml:space="preserve"> (use numeral (1) if applicable)</t>
    </r>
  </si>
  <si>
    <r>
      <rPr>
        <sz val="8"/>
        <color theme="1"/>
        <rFont val="Calibri"/>
        <family val="2"/>
      </rPr>
      <t xml:space="preserve">Alcohol Use </t>
    </r>
    <r>
      <rPr>
        <sz val="6"/>
        <color theme="1"/>
        <rFont val="Calibri"/>
        <family val="2"/>
      </rPr>
      <t>(use numeral (1) if applicable)</t>
    </r>
  </si>
  <si>
    <r>
      <rPr>
        <sz val="8"/>
        <color theme="1"/>
        <rFont val="Calibri"/>
        <family val="2"/>
      </rPr>
      <t xml:space="preserve">Illegal drugs used </t>
    </r>
    <r>
      <rPr>
        <sz val="6"/>
        <color theme="1"/>
        <rFont val="Calibri"/>
        <family val="2"/>
      </rPr>
      <t>(use numeral (1) if applicable)</t>
    </r>
  </si>
  <si>
    <r>
      <rPr>
        <sz val="8"/>
        <color theme="1"/>
        <rFont val="Calibri"/>
        <family val="2"/>
      </rPr>
      <t xml:space="preserve">self-help groups (AA, NA, etc.) </t>
    </r>
    <r>
      <rPr>
        <sz val="6"/>
        <color theme="1"/>
        <rFont val="Calibri"/>
        <family val="2"/>
      </rPr>
      <t>(use numeral (1) if applicable)</t>
    </r>
  </si>
  <si>
    <t>00/00/0000</t>
  </si>
  <si>
    <t>xx</t>
  </si>
  <si>
    <t xml:space="preserve">Pick List </t>
  </si>
  <si>
    <t>MONTH</t>
  </si>
  <si>
    <t>YEAR</t>
  </si>
  <si>
    <t>RACE</t>
  </si>
  <si>
    <t>ETHNICITY</t>
  </si>
  <si>
    <t>GENDER</t>
  </si>
  <si>
    <t>COUNTY</t>
  </si>
  <si>
    <t>REGION</t>
  </si>
  <si>
    <t>Region 1</t>
  </si>
  <si>
    <t>Region 4</t>
  </si>
  <si>
    <t>Region 6</t>
  </si>
  <si>
    <t>African American /Black</t>
  </si>
  <si>
    <t>Not Hispanic or Latino</t>
  </si>
  <si>
    <t>Male</t>
  </si>
  <si>
    <t>Barbour</t>
  </si>
  <si>
    <t>Brooke</t>
  </si>
  <si>
    <t>Fayette</t>
  </si>
  <si>
    <t>Region 2</t>
  </si>
  <si>
    <t>American Indian / Alaska Native</t>
  </si>
  <si>
    <t xml:space="preserve">Hispanic-Latino </t>
  </si>
  <si>
    <t>Female</t>
  </si>
  <si>
    <t>Berkeley</t>
  </si>
  <si>
    <t>Hancock</t>
  </si>
  <si>
    <t>Braxton</t>
  </si>
  <si>
    <t>Greenbrier</t>
  </si>
  <si>
    <t>Region 3</t>
  </si>
  <si>
    <t>September 1 - 30</t>
  </si>
  <si>
    <t>Asian</t>
  </si>
  <si>
    <t>Unknown</t>
  </si>
  <si>
    <t>Transgender</t>
  </si>
  <si>
    <t>Boone</t>
  </si>
  <si>
    <t>Marshall</t>
  </si>
  <si>
    <t>Doddridge</t>
  </si>
  <si>
    <t>McDowell</t>
  </si>
  <si>
    <t>White</t>
  </si>
  <si>
    <t>Ohio</t>
  </si>
  <si>
    <t>Gilmer</t>
  </si>
  <si>
    <t>Mercer</t>
  </si>
  <si>
    <t>Region 5</t>
  </si>
  <si>
    <t>November 1 - 30</t>
  </si>
  <si>
    <t>More than one race reported</t>
  </si>
  <si>
    <t>Wetzel</t>
  </si>
  <si>
    <t>Harrison</t>
  </si>
  <si>
    <t>Monroe</t>
  </si>
  <si>
    <t xml:space="preserve">Region 6 </t>
  </si>
  <si>
    <t>December 1 - 31</t>
  </si>
  <si>
    <t>Native Hawaiian / Other Pacific Islander</t>
  </si>
  <si>
    <t>Cabell</t>
  </si>
  <si>
    <t>Lewis</t>
  </si>
  <si>
    <t>Nicholas</t>
  </si>
  <si>
    <t>January 1 - 31</t>
  </si>
  <si>
    <t>Calhoun</t>
  </si>
  <si>
    <t>Marion</t>
  </si>
  <si>
    <t>Pocahontas</t>
  </si>
  <si>
    <t>February 1 - 28/29</t>
  </si>
  <si>
    <t>Mexican / Chicano</t>
  </si>
  <si>
    <t>Clay</t>
  </si>
  <si>
    <t>Monongalia</t>
  </si>
  <si>
    <t>Raleigh</t>
  </si>
  <si>
    <t>Puerto Rican</t>
  </si>
  <si>
    <t xml:space="preserve">Do not identify as female, male or transgender </t>
  </si>
  <si>
    <t>Preston</t>
  </si>
  <si>
    <t>Summers</t>
  </si>
  <si>
    <t>Cuban</t>
  </si>
  <si>
    <t>Grant</t>
  </si>
  <si>
    <t>Randolph</t>
  </si>
  <si>
    <t>Webster</t>
  </si>
  <si>
    <t>YES - NO</t>
  </si>
  <si>
    <t>Dominican</t>
  </si>
  <si>
    <t>Hampshire</t>
  </si>
  <si>
    <t>Taylor</t>
  </si>
  <si>
    <t>Wyoming</t>
  </si>
  <si>
    <t>June 1 - 30</t>
  </si>
  <si>
    <t>Central American</t>
  </si>
  <si>
    <t>Hardy</t>
  </si>
  <si>
    <t>Tucker</t>
  </si>
  <si>
    <t>South American</t>
  </si>
  <si>
    <t>Jefferson</t>
  </si>
  <si>
    <t>Upshur</t>
  </si>
  <si>
    <t>Refused (Explain in Notes)</t>
  </si>
  <si>
    <t xml:space="preserve">Other </t>
  </si>
  <si>
    <t>Mineral</t>
  </si>
  <si>
    <t>TO WHOM REFERRED FOR MH SERVICES</t>
  </si>
  <si>
    <t>Morgan</t>
  </si>
  <si>
    <t>Public/ Private Mental Health</t>
  </si>
  <si>
    <t xml:space="preserve">TREATMENT </t>
  </si>
  <si>
    <t>Pendleton</t>
  </si>
  <si>
    <t>ER</t>
  </si>
  <si>
    <t>MOUD</t>
  </si>
  <si>
    <t>Psychiatric Hospitalization</t>
  </si>
  <si>
    <t>OUD Treatment</t>
  </si>
  <si>
    <t>Jackson</t>
  </si>
  <si>
    <t>Mobile Crisis Unit</t>
  </si>
  <si>
    <t>N/A Male</t>
  </si>
  <si>
    <t xml:space="preserve">Other TX Services (specify in Notes) </t>
  </si>
  <si>
    <t>MOUD &amp; OUD Treatment</t>
  </si>
  <si>
    <t>Kanawha</t>
  </si>
  <si>
    <t>OUD</t>
  </si>
  <si>
    <t>MOUD &amp; Other TX Services (specify in Notes)</t>
  </si>
  <si>
    <t>Lincoln</t>
  </si>
  <si>
    <t xml:space="preserve">MOUD, OUD TX &amp; Other TX Services (Specify in Notes) </t>
  </si>
  <si>
    <t>Pleasants</t>
  </si>
  <si>
    <t>Logan</t>
  </si>
  <si>
    <t>Additional Supports Needed / Requested</t>
  </si>
  <si>
    <t>Richie</t>
  </si>
  <si>
    <t>Mason</t>
  </si>
  <si>
    <t>Suicide Prevention Lifeline</t>
  </si>
  <si>
    <t>Roane</t>
  </si>
  <si>
    <t>Mingo</t>
  </si>
  <si>
    <t>Crisis Text Line</t>
  </si>
  <si>
    <t>Tyler</t>
  </si>
  <si>
    <t>Putnam</t>
  </si>
  <si>
    <t>Family</t>
  </si>
  <si>
    <t xml:space="preserve">SEXUAL ORIENTATION </t>
  </si>
  <si>
    <t>Wirt</t>
  </si>
  <si>
    <t>Wayne</t>
  </si>
  <si>
    <t>Education / Post-Secondary</t>
  </si>
  <si>
    <t>heterosexual</t>
  </si>
  <si>
    <t>Wood</t>
  </si>
  <si>
    <t>Community Organization</t>
  </si>
  <si>
    <t>gay/lesbian</t>
  </si>
  <si>
    <t xml:space="preserve">Faith-Base Organization </t>
  </si>
  <si>
    <t>bisexual</t>
  </si>
  <si>
    <t>not sure</t>
  </si>
  <si>
    <t xml:space="preserve">Additional Needs or Information: </t>
  </si>
  <si>
    <t>Substance Abuse Treatment</t>
  </si>
  <si>
    <t>School-based Health Center</t>
  </si>
  <si>
    <t>Homelessness</t>
  </si>
  <si>
    <t>Training</t>
  </si>
  <si>
    <t>Military / Veteran</t>
  </si>
  <si>
    <t>Source of EI for RAIS</t>
  </si>
  <si>
    <t>Mandatory</t>
  </si>
  <si>
    <t>Domestic Violence</t>
  </si>
  <si>
    <t>Evidence Based Training</t>
  </si>
  <si>
    <t>Suicide Attempt Survivor</t>
  </si>
  <si>
    <t>Both Mandatory and EBT</t>
  </si>
  <si>
    <t>Support Group</t>
  </si>
  <si>
    <t>Other (Specify in Notes)</t>
  </si>
  <si>
    <t>Survivor of Suicide Loss</t>
  </si>
  <si>
    <t>MH Provider</t>
  </si>
  <si>
    <t>School Staff</t>
  </si>
  <si>
    <t>ACTIVITES</t>
  </si>
  <si>
    <t>Primary Role of Participants</t>
  </si>
  <si>
    <t>Child Welfare</t>
  </si>
  <si>
    <t>Cross Planning Initiatives</t>
  </si>
  <si>
    <t>Ed - K-12</t>
  </si>
  <si>
    <t xml:space="preserve">Probation Officer </t>
  </si>
  <si>
    <t>Service Activity Implemented with other sectors</t>
  </si>
  <si>
    <t>Higher Ed</t>
  </si>
  <si>
    <t>Primary Care Physician</t>
  </si>
  <si>
    <t>Ritchie</t>
  </si>
  <si>
    <t xml:space="preserve">Meeting Attended </t>
  </si>
  <si>
    <t>SA</t>
  </si>
  <si>
    <t>Emergency Room / Department</t>
  </si>
  <si>
    <t>Specific Activities with goal  to Reach High-Risk Populations (Specify Population in Notes)</t>
  </si>
  <si>
    <t>Justice</t>
  </si>
  <si>
    <t>Law Enforcement</t>
  </si>
  <si>
    <t>Peer Reviews</t>
  </si>
  <si>
    <t xml:space="preserve">Community (Specify) </t>
  </si>
  <si>
    <t>Self</t>
  </si>
  <si>
    <t>Peer Support Groups</t>
  </si>
  <si>
    <t xml:space="preserve">Internal (Grantee referral) </t>
  </si>
  <si>
    <t>Coalitions</t>
  </si>
  <si>
    <t>Other - Specify in Note Section</t>
  </si>
  <si>
    <t xml:space="preserve">Materials Distributed (specify kind &amp; amount in notes) </t>
  </si>
  <si>
    <t xml:space="preserve">Other (Specify in Notes) </t>
  </si>
  <si>
    <t xml:space="preserve">LIVING SITUATION </t>
  </si>
  <si>
    <t>Owned or rented Home</t>
  </si>
  <si>
    <t>SCREENING</t>
  </si>
  <si>
    <t>Someone else's home</t>
  </si>
  <si>
    <t>screened positive</t>
  </si>
  <si>
    <t>Homeless</t>
  </si>
  <si>
    <t>screened negative</t>
  </si>
  <si>
    <t xml:space="preserve">Residential SA TX </t>
  </si>
  <si>
    <t xml:space="preserve">refused </t>
  </si>
  <si>
    <t>Detox (Inpatient, Residential)</t>
  </si>
  <si>
    <t xml:space="preserve">not completed (explain  in notes) </t>
  </si>
  <si>
    <t>Hospital (Medical)</t>
  </si>
  <si>
    <t>Hospital (Psychiatric)</t>
  </si>
  <si>
    <t xml:space="preserve">Occupation </t>
  </si>
  <si>
    <t xml:space="preserve">REFERRED TO: </t>
  </si>
  <si>
    <t xml:space="preserve">Other (Specify) </t>
  </si>
  <si>
    <t>Public / Private MH Center</t>
  </si>
  <si>
    <t>Healthcare Industry</t>
  </si>
  <si>
    <t xml:space="preserve">Emergency Room / Emergency Dept. </t>
  </si>
  <si>
    <t>Business Management - Sales</t>
  </si>
  <si>
    <t>Arts and Entertainment</t>
  </si>
  <si>
    <t xml:space="preserve">Mining Industry </t>
  </si>
  <si>
    <t xml:space="preserve">Construction Industry </t>
  </si>
  <si>
    <t>Hospitality and Food Service</t>
  </si>
  <si>
    <t>Unemployed</t>
  </si>
  <si>
    <t xml:space="preserve">Student </t>
  </si>
  <si>
    <t xml:space="preserve">Other (specify in Notes) </t>
  </si>
  <si>
    <t xml:space="preserve">type of Consumer Feedback Services </t>
  </si>
  <si>
    <t>Focus group</t>
  </si>
  <si>
    <t xml:space="preserve">DIAGNOSIS(ES) </t>
  </si>
  <si>
    <t>Key-informant interview</t>
  </si>
  <si>
    <t>Opioid Use Disorder (OUD)</t>
  </si>
  <si>
    <t>Survey</t>
  </si>
  <si>
    <t>Substance Use Disorder (SUD)</t>
  </si>
  <si>
    <t xml:space="preserve">Other (specify in Note Section) </t>
  </si>
  <si>
    <t>Mental Health (MH)</t>
  </si>
  <si>
    <t>OUD &amp;  MH</t>
  </si>
  <si>
    <t>parallel</t>
  </si>
  <si>
    <t>SUD &amp; MH</t>
  </si>
  <si>
    <t xml:space="preserve">Survey Completed For: </t>
  </si>
  <si>
    <t>Service Rendered</t>
  </si>
  <si>
    <t xml:space="preserve">Information that was received </t>
  </si>
  <si>
    <t xml:space="preserve">Both Service Rendered &amp; Information that was received </t>
  </si>
  <si>
    <t>RESOURCES</t>
  </si>
  <si>
    <t>Discharge Criteria</t>
  </si>
  <si>
    <t>Offered</t>
  </si>
  <si>
    <t xml:space="preserve">Referred to an  equivalent program  </t>
  </si>
  <si>
    <t xml:space="preserve">Referred </t>
  </si>
  <si>
    <t xml:space="preserve">mutually agreed cessation </t>
  </si>
  <si>
    <t xml:space="preserve">Both </t>
  </si>
  <si>
    <t xml:space="preserve">Withdrew from / DECLINED </t>
  </si>
  <si>
    <t>Emergency Department</t>
  </si>
  <si>
    <t>SUMMARY PAGE</t>
  </si>
  <si>
    <t>Methadone</t>
  </si>
  <si>
    <t>Hospital Inpatient Treatment Unit</t>
  </si>
  <si>
    <t>same day as assessment</t>
  </si>
  <si>
    <t>Buprenorphine (Oral/Sublingual/Buccal)</t>
  </si>
  <si>
    <t>Detoxification Services (hospital)</t>
  </si>
  <si>
    <t>Next day of assessment</t>
  </si>
  <si>
    <t>Buprenorphine - Injectable</t>
  </si>
  <si>
    <t>Evidence Based Training (EBT)</t>
  </si>
  <si>
    <t>Detoxification Services (residential)</t>
  </si>
  <si>
    <t>Within 2 days of assessment</t>
  </si>
  <si>
    <t>Buprenorphine Implant</t>
  </si>
  <si>
    <t>Education</t>
  </si>
  <si>
    <t>Substance Use Residential Services</t>
  </si>
  <si>
    <t>3 - 6 days of assessment</t>
  </si>
  <si>
    <t>Naltrexone - Oral</t>
  </si>
  <si>
    <t>SAMHSA TA</t>
  </si>
  <si>
    <t>Correctional Detention Facilities</t>
  </si>
  <si>
    <t>Naltrexone - Injectable</t>
  </si>
  <si>
    <t xml:space="preserve">Changed MOUD Type (Explain in Notes) </t>
  </si>
  <si>
    <t>1: ASAM Level of Care - Outpatient</t>
  </si>
  <si>
    <t>Inpatient / Hospital (Other than Detox)</t>
  </si>
  <si>
    <t>2.1:  ASAM Level of Care - Intensive Outpatient</t>
  </si>
  <si>
    <t>Outpatient</t>
  </si>
  <si>
    <t>2.5:  ASAM Level of Care - Partial Hospitalization Services</t>
  </si>
  <si>
    <t>HIV/Hepatitis B &amp; C Testing</t>
  </si>
  <si>
    <t>Intensive Outpatient</t>
  </si>
  <si>
    <t>3.1:  Clinically Managed Lo-Intensity Residential Services</t>
  </si>
  <si>
    <t>partial Hospitalization</t>
  </si>
  <si>
    <t>3.3: Clinically Managed Population-Specific High-Intensity Residential Services</t>
  </si>
  <si>
    <t>Residential / Rehabilitation</t>
  </si>
  <si>
    <t>3.5:  Clinically Managed High Intensity Residential Services</t>
  </si>
  <si>
    <t>Detox - Hospital Inpatient</t>
  </si>
  <si>
    <t>3.7: Medically Monitored Intensive Inpatient Services</t>
  </si>
  <si>
    <t>Medicaid Only</t>
  </si>
  <si>
    <t>Detox - Free Standing Clinic</t>
  </si>
  <si>
    <t xml:space="preserve">4: Medical Managed Intensive Inpatient Services </t>
  </si>
  <si>
    <t>Medicare Only</t>
  </si>
  <si>
    <t>Detox - Ambulatory Support</t>
  </si>
  <si>
    <t>Medicare + Supplement</t>
  </si>
  <si>
    <t>Both Medicaid and Medicare</t>
  </si>
  <si>
    <t>Private Insurance</t>
  </si>
  <si>
    <t xml:space="preserve">Veterans </t>
  </si>
  <si>
    <t>Residential SA TX</t>
  </si>
  <si>
    <t>No Insurance</t>
  </si>
  <si>
    <t>yes</t>
  </si>
  <si>
    <t>no</t>
  </si>
  <si>
    <t>refused</t>
  </si>
  <si>
    <t xml:space="preserve">unable to contact </t>
  </si>
  <si>
    <t>Successful Face to Face</t>
  </si>
  <si>
    <t>Prevention Materials</t>
  </si>
  <si>
    <t>Successful Telehealth</t>
  </si>
  <si>
    <t>Vaping Materials</t>
  </si>
  <si>
    <t xml:space="preserve">Successful Telephone </t>
  </si>
  <si>
    <t xml:space="preserve">Other (List) </t>
  </si>
  <si>
    <t xml:space="preserve">Successful Virtual </t>
  </si>
  <si>
    <t>N/A</t>
  </si>
  <si>
    <t xml:space="preserve">Not Successful </t>
  </si>
  <si>
    <t>Hospital Inpatient TX</t>
  </si>
  <si>
    <t>employed</t>
  </si>
  <si>
    <t xml:space="preserve">Detoxification -  Hospital Withdrawal Mgt </t>
  </si>
  <si>
    <t>Detoxification -  Residential Withdrawal Mgt</t>
  </si>
  <si>
    <t>Not in Labor Force</t>
  </si>
  <si>
    <t xml:space="preserve">Not Available </t>
  </si>
  <si>
    <t>Activity</t>
  </si>
  <si>
    <t>Meeting</t>
  </si>
  <si>
    <t xml:space="preserve">Event </t>
  </si>
  <si>
    <t>Health Fair</t>
  </si>
  <si>
    <t>Family Outreach Center</t>
  </si>
  <si>
    <t xml:space="preserve">Other Event (List) </t>
  </si>
  <si>
    <t xml:space="preserve">ETHNICITY - GPRA </t>
  </si>
  <si>
    <t>GENDER GPRA</t>
  </si>
  <si>
    <t>No, not of Hispanic, Latino/a, or Spanish origin</t>
  </si>
  <si>
    <t xml:space="preserve">Yes,  Hispanic, Latino, or Spanish origin </t>
  </si>
  <si>
    <t>Declined</t>
  </si>
  <si>
    <t>Don't Know</t>
  </si>
  <si>
    <t xml:space="preserve">Race - GPRA </t>
  </si>
  <si>
    <t>Full Time</t>
  </si>
  <si>
    <t>Black or African American</t>
  </si>
  <si>
    <t xml:space="preserve">Part Time </t>
  </si>
  <si>
    <t>Part Time</t>
  </si>
  <si>
    <t>American Indian</t>
  </si>
  <si>
    <t>Not Employed</t>
  </si>
  <si>
    <t xml:space="preserve">Not a Student </t>
  </si>
  <si>
    <t>Other (Specify)</t>
  </si>
  <si>
    <t>Alaska Native</t>
  </si>
  <si>
    <t xml:space="preserve">Refused </t>
  </si>
  <si>
    <t xml:space="preserve">HISPANIC ORIGIN </t>
  </si>
  <si>
    <t>Cross Planning Initiative</t>
  </si>
  <si>
    <t xml:space="preserve">Community Event/Initiative (List) </t>
  </si>
  <si>
    <t>Refused</t>
  </si>
  <si>
    <t>Professional Development Training</t>
  </si>
  <si>
    <t>Coalition</t>
  </si>
  <si>
    <t>Technical Assistance</t>
  </si>
  <si>
    <t>Nonprofessional Development Training</t>
  </si>
  <si>
    <t xml:space="preserve">Materials Distributed (specify)  </t>
  </si>
  <si>
    <t>Professional Development Event</t>
  </si>
  <si>
    <t>Specific Activities with goal  to Reach High-Risk Populations (Specify Population)</t>
  </si>
  <si>
    <t>Nonprofessional Development Event</t>
  </si>
  <si>
    <t>Health Fairs</t>
  </si>
  <si>
    <t>Family Outreach Centers</t>
  </si>
  <si>
    <t xml:space="preserve">Technical Assistance </t>
  </si>
  <si>
    <t xml:space="preserve">UNKNOWN </t>
  </si>
  <si>
    <t xml:space="preserve">NOT financially eligible </t>
  </si>
  <si>
    <t xml:space="preserve">Medicaid Only </t>
  </si>
  <si>
    <t>Have received PE in past 12 months</t>
  </si>
  <si>
    <t>NOT a WV Resident</t>
  </si>
  <si>
    <t>NOT a US Citizen</t>
  </si>
  <si>
    <t>Over age 65</t>
  </si>
  <si>
    <t>09/30/2021 - 09/29/2022</t>
  </si>
  <si>
    <t>2022 (09/30/2021 - 09/29/2022)</t>
  </si>
  <si>
    <t>09/30/2022 - 09/29/2023</t>
  </si>
  <si>
    <t>09/30/2023 - 09/29/2024</t>
  </si>
  <si>
    <t>2024 (09/30/2023 - 09/29/2024)</t>
  </si>
  <si>
    <t>09/30/2024 - 09/29/2025</t>
  </si>
  <si>
    <t>2025 (09/30/2024 - 09/29/2025)</t>
  </si>
  <si>
    <t>09/30/2025 - 09/29/2026</t>
  </si>
  <si>
    <t>2026 (09/30/2025 - 09/29/2026)</t>
  </si>
  <si>
    <t>09/30/2026 - 09/29/2027</t>
  </si>
  <si>
    <t>2027 (09/30/2026 - 09/29/2027)</t>
  </si>
  <si>
    <t>09/30/2027 - 09/29/2028</t>
  </si>
  <si>
    <t>2028 (09/30/2027 - 09/29/2028)</t>
  </si>
  <si>
    <t>09/30/2028 - 09/29/2029</t>
  </si>
  <si>
    <t>2029 (09/30/2028 - 09/29/2029)</t>
  </si>
  <si>
    <t>09/30/2029 - 09/29/2030</t>
  </si>
  <si>
    <t>2030 (09/30/2029 - 09/29/2030)</t>
  </si>
  <si>
    <t>FOLLOW-UP DUE DATE: 30 DAYS from referral(Date)</t>
  </si>
  <si>
    <t xml:space="preserve">STILL IN RECOVERY at 30 days from referral? </t>
  </si>
  <si>
    <t>FOLLOW-UP DUE DATE:  60 DAYS from referral (Date)</t>
  </si>
  <si>
    <t xml:space="preserve">STILL IN RECOVERY 60 days from referral? </t>
  </si>
  <si>
    <t>FOLLOW-UP DUE DATE:  90 DAYS from referral (Date)</t>
  </si>
  <si>
    <t xml:space="preserve">STILL IN RECOVERY 90 days from referral? </t>
  </si>
  <si>
    <t>FOLLOW-UP DUE DATE:  6 MONTHS  from referral (Date)</t>
  </si>
  <si>
    <t xml:space="preserve">STILL IN RECOVERY 6 months from referral? </t>
  </si>
  <si>
    <t xml:space="preserve">FOLLOW-UP DUE DATE: 1 YEAR from referral (Date) </t>
  </si>
  <si>
    <t xml:space="preserve">STILL IN RECOVERY 1 year from referral? </t>
  </si>
  <si>
    <t xml:space="preserve">6a)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</si>
  <si>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</si>
  <si>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</si>
  <si>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theme="1"/>
        <rFont val="Calibri"/>
        <family val="2"/>
      </rPr>
      <t xml:space="preserve">Month Being Reported </t>
    </r>
    <r>
      <rPr>
        <sz val="8"/>
        <color theme="1"/>
        <rFont val="Calibri"/>
        <family val="2"/>
      </rPr>
      <t>(Month/Year)</t>
    </r>
    <r>
      <rPr>
        <sz val="11"/>
        <color theme="1"/>
        <rFont val="Calibri"/>
        <family val="2"/>
      </rPr>
      <t>:</t>
    </r>
  </si>
  <si>
    <t>6b) Follow-up - Individuals still in Recovery 30 - 60 - 90 - 6 months and 1 year of referral  - - - -GPRA's Completed at intake, 90 days, 6 months and at discharge</t>
  </si>
  <si>
    <t>Receiving RECOVERY Services   30 DAYS from date of referral.</t>
  </si>
  <si>
    <t>Receiving RECOVERY  Services  60 DAYS from date of referral.</t>
  </si>
  <si>
    <t>Receiving RECOVERY  Services  90 DAYS from date of referral.</t>
  </si>
  <si>
    <t>Receiving RECOVERY Services  6 MONTHS from date of referral.</t>
  </si>
  <si>
    <t>Receiving RECOVERY  Services  1 YEAR   from date of   referral.</t>
  </si>
  <si>
    <t xml:space="preserve">10a) GRANTEE - PROGRAM INFORMATION:  (Any changes will need to be made on 1BASE GRANTEE INFO &amp; UPDATES Tab) </t>
  </si>
  <si>
    <r>
      <rPr>
        <b/>
        <sz val="11"/>
        <color theme="1"/>
        <rFont val="Calibri"/>
        <family val="2"/>
      </rPr>
      <t xml:space="preserve">Program: </t>
    </r>
    <r>
      <rPr>
        <sz val="8"/>
        <color theme="1"/>
        <rFont val="Calibri"/>
        <family val="2"/>
      </rPr>
      <t>(same as on Statement of Work [SOW])</t>
    </r>
  </si>
  <si>
    <r>
      <rPr>
        <b/>
        <sz val="11"/>
        <color theme="1"/>
        <rFont val="Calibri"/>
        <family val="2"/>
      </rPr>
      <t xml:space="preserve">Name of Program: </t>
    </r>
    <r>
      <rPr>
        <sz val="11"/>
        <color theme="1"/>
        <rFont val="Calibri"/>
        <family val="2"/>
      </rPr>
      <t>(given by Grantee)</t>
    </r>
  </si>
  <si>
    <r>
      <rPr>
        <b/>
        <sz val="11"/>
        <color theme="1"/>
        <rFont val="Calibri"/>
        <family val="2"/>
      </rPr>
      <t>Grant Number:</t>
    </r>
    <r>
      <rPr>
        <sz val="11"/>
        <color theme="1"/>
        <rFont val="Calibri"/>
        <family val="2"/>
      </rPr>
      <t xml:space="preserve"> </t>
    </r>
    <r>
      <rPr>
        <sz val="8"/>
        <color theme="1"/>
        <rFont val="Calibri"/>
        <family val="2"/>
      </rPr>
      <t xml:space="preserve">(located on Grant Agreement) </t>
    </r>
  </si>
  <si>
    <r>
      <rPr>
        <b/>
        <sz val="11"/>
        <color theme="1"/>
        <rFont val="Calibri"/>
        <family val="2"/>
      </rPr>
      <t>Month/Year Being Reported</t>
    </r>
    <r>
      <rPr>
        <b/>
        <sz val="8"/>
        <color theme="1"/>
        <rFont val="Calibri"/>
        <family val="2"/>
      </rPr>
      <t xml:space="preserve"> </t>
    </r>
    <r>
      <rPr>
        <sz val="8"/>
        <color theme="1"/>
        <rFont val="Calibri"/>
        <family val="2"/>
      </rPr>
      <t xml:space="preserve">(Drop-Down box) </t>
    </r>
  </si>
  <si>
    <r>
      <rPr>
        <b/>
        <sz val="11"/>
        <color theme="1"/>
        <rFont val="Calibri"/>
        <family val="2"/>
      </rPr>
      <t>Program Code:</t>
    </r>
    <r>
      <rPr>
        <sz val="11"/>
        <color theme="1"/>
        <rFont val="Calibri"/>
        <family val="2"/>
      </rPr>
      <t xml:space="preserve"> </t>
    </r>
    <r>
      <rPr>
        <sz val="8"/>
        <color theme="1"/>
        <rFont val="Calibri"/>
        <family val="2"/>
      </rPr>
      <t xml:space="preserve">(located on TFB or SOW) </t>
    </r>
  </si>
  <si>
    <t>10b) SUMMARY</t>
  </si>
  <si>
    <t xml:space="preserve">1BASE GRANTEE INFO &amp; UPDATES </t>
  </si>
  <si>
    <t xml:space="preserve">Number of Staff Funded by the Grant </t>
  </si>
  <si>
    <t>STAFF</t>
  </si>
  <si>
    <t>Employed</t>
  </si>
  <si>
    <t xml:space="preserve">Left Employment </t>
  </si>
  <si>
    <t>2DEMOGRAPHICS</t>
  </si>
  <si>
    <t>DEMOGRAPHICS - AGE</t>
  </si>
  <si>
    <t xml:space="preserve">DEMOGRAPHICS -RACE </t>
  </si>
  <si>
    <t xml:space="preserve">DEMOGRAPHICS -ETHNICITY </t>
  </si>
  <si>
    <t>AGE: 0-12</t>
  </si>
  <si>
    <t>RACE:  White</t>
  </si>
  <si>
    <t>Hispanic or Latino:  YES</t>
  </si>
  <si>
    <t>AGE: 13-17</t>
  </si>
  <si>
    <t>RACE: Black or African American</t>
  </si>
  <si>
    <t>Hispanic or Latino: NO</t>
  </si>
  <si>
    <t>AGE: 18-20</t>
  </si>
  <si>
    <t xml:space="preserve">RACE:  Asian </t>
  </si>
  <si>
    <t>Hispanic or Latino: Refused</t>
  </si>
  <si>
    <t>AGE: 21-24</t>
  </si>
  <si>
    <t>RACE: American Indian</t>
  </si>
  <si>
    <t xml:space="preserve">Unknown </t>
  </si>
  <si>
    <t>AGE: 25-34</t>
  </si>
  <si>
    <t>RACE: Native Hawaiian or Other Pacific Islander</t>
  </si>
  <si>
    <t xml:space="preserve">TOTAL: </t>
  </si>
  <si>
    <t>AGE: 35-44</t>
  </si>
  <si>
    <t xml:space="preserve">RACE: Alaska Native </t>
  </si>
  <si>
    <t>AGE: 45 -54</t>
  </si>
  <si>
    <r>
      <rPr>
        <sz val="14"/>
        <color theme="0"/>
        <rFont val="Calibri"/>
        <family val="2"/>
      </rPr>
      <t>DEMOGRAPHICS -</t>
    </r>
    <r>
      <rPr>
        <sz val="10"/>
        <color theme="0"/>
        <rFont val="Calibri"/>
        <family val="2"/>
      </rPr>
      <t xml:space="preserve"> Baby Due and Birth DATES</t>
    </r>
  </si>
  <si>
    <t>AGE: 55-64</t>
  </si>
  <si>
    <t>Due Dates for Babies during fiscal year</t>
  </si>
  <si>
    <t>AGE: 65-74</t>
  </si>
  <si>
    <t xml:space="preserve">Two or more races may have been selected for individuals, therefore number may be more than clients enrolled </t>
  </si>
  <si>
    <t>Birth Dates for Babies during the year</t>
  </si>
  <si>
    <t xml:space="preserve">AGE: 75 and over </t>
  </si>
  <si>
    <t>VETERAN:  YES</t>
  </si>
  <si>
    <t xml:space="preserve">DEMOGRAPHICS - GENDER </t>
  </si>
  <si>
    <t>VETERAN:  NO</t>
  </si>
  <si>
    <t>GENDER: Male</t>
  </si>
  <si>
    <r>
      <rPr>
        <sz val="14"/>
        <color theme="0"/>
        <rFont val="Calibri"/>
        <family val="2"/>
      </rPr>
      <t>DEMOGRAPHICS -</t>
    </r>
    <r>
      <rPr>
        <sz val="10"/>
        <color theme="0"/>
        <rFont val="Calibri"/>
        <family val="2"/>
      </rPr>
      <t xml:space="preserve"> IF FEMALE, PREGNANCY STATUS </t>
    </r>
  </si>
  <si>
    <t>GENDER: Female</t>
  </si>
  <si>
    <t>If Female, Pregnant</t>
  </si>
  <si>
    <t>GENDER: Transgender</t>
  </si>
  <si>
    <t xml:space="preserve">If Female, Not Pregnant </t>
  </si>
  <si>
    <t>GENDER: Other (Specify)</t>
  </si>
  <si>
    <t xml:space="preserve">GENDER: Refused </t>
  </si>
  <si>
    <t>Demographics - Miscellaneous</t>
  </si>
  <si>
    <t xml:space="preserve">YES </t>
  </si>
  <si>
    <t>If female, are they parenting (own children)</t>
  </si>
  <si>
    <t>Involved in Criminal Justice System at time of Admission</t>
  </si>
  <si>
    <t xml:space="preserve">Employment Status </t>
  </si>
  <si>
    <t xml:space="preserve">Student Status </t>
  </si>
  <si>
    <t>3TREATMENT</t>
  </si>
  <si>
    <t xml:space="preserve">SOR Access to Treatment Fund was utilized for Clients, If so Complete Column O </t>
  </si>
  <si>
    <t>Sept</t>
  </si>
  <si>
    <t>Oct</t>
  </si>
  <si>
    <t>Nov</t>
  </si>
  <si>
    <t>Dec</t>
  </si>
  <si>
    <t>Jan</t>
  </si>
  <si>
    <t>Feb</t>
  </si>
  <si>
    <t>Mar</t>
  </si>
  <si>
    <t>Apr</t>
  </si>
  <si>
    <t>May</t>
  </si>
  <si>
    <t>June</t>
  </si>
  <si>
    <t>July</t>
  </si>
  <si>
    <t>Aug</t>
  </si>
  <si>
    <t>TOTAL</t>
  </si>
  <si>
    <t xml:space="preserve">Date Referred to Electronic Cigarette Usage Cessation </t>
  </si>
  <si>
    <t xml:space="preserve">Date ADMITTED  to Electronic Cigarette Usage Cessation </t>
  </si>
  <si>
    <t xml:space="preserve">Was Client in an Electronic Cigarette Usage Cessation at time of discharge? </t>
  </si>
  <si>
    <t>Date Referred for admission to CMT /CBT</t>
  </si>
  <si>
    <t>Date ADMITTED to CMT /CBT</t>
  </si>
  <si>
    <t xml:space="preserve">Was client on CMT/CBT at time of discharge? </t>
  </si>
  <si>
    <t>Date Referred for admission to  MOUD</t>
  </si>
  <si>
    <t xml:space="preserve">DATE ADMITTED to MOUD </t>
  </si>
  <si>
    <t xml:space="preserve">Was client on MOUD at time of discharge? </t>
  </si>
  <si>
    <t xml:space="preserve">Changed MAT Type (Explain in Notes) </t>
  </si>
  <si>
    <t>TIME SPAN</t>
  </si>
  <si>
    <t xml:space="preserve">SAME DAY </t>
  </si>
  <si>
    <t>24 HOURS                            (1 DAY)</t>
  </si>
  <si>
    <t>48 HOURS                          (2 DAYS)</t>
  </si>
  <si>
    <t xml:space="preserve">72 HOURS                   (3 DAYS) </t>
  </si>
  <si>
    <t xml:space="preserve">96 HOURS                  (4 DAYS) </t>
  </si>
  <si>
    <t>120 HOURS             (5 DAYS)</t>
  </si>
  <si>
    <t xml:space="preserve">144 + HOURS                  (6+ DAYS) </t>
  </si>
  <si>
    <t xml:space="preserve">TOTAL  </t>
  </si>
  <si>
    <t>Time Span between referral and initial contact</t>
  </si>
  <si>
    <t>`</t>
  </si>
  <si>
    <t>Time Span between referral and face to face  contact</t>
  </si>
  <si>
    <t>5 SERVICES REFERRED TO OFFERED</t>
  </si>
  <si>
    <t>REFERRALS / OFFERS FOR SERVICES</t>
  </si>
  <si>
    <t>REFERRED or OFFERED SERVICE</t>
  </si>
  <si>
    <t xml:space="preserve">FOLLOW UP </t>
  </si>
  <si>
    <t>OUTCOME</t>
  </si>
  <si>
    <t>Referred</t>
  </si>
  <si>
    <t xml:space="preserve">REFUSED </t>
  </si>
  <si>
    <t>UNABLE TO CONTACT</t>
  </si>
  <si>
    <t xml:space="preserve">Hepatitis B Testing </t>
  </si>
  <si>
    <t xml:space="preserve">Hepatitis C Testing </t>
  </si>
  <si>
    <t>6Followup and GPRA</t>
  </si>
  <si>
    <t xml:space="preserve">Follow-up </t>
  </si>
  <si>
    <t xml:space="preserve">GPRA's COMPLETED </t>
  </si>
  <si>
    <t>30 DAYS</t>
  </si>
  <si>
    <t xml:space="preserve">TIME SPAN </t>
  </si>
  <si>
    <t>INTAKE</t>
  </si>
  <si>
    <t>60 DAYS</t>
  </si>
  <si>
    <t>90 DAYS</t>
  </si>
  <si>
    <t>6 MONTHS</t>
  </si>
  <si>
    <t>1 YEAR</t>
  </si>
  <si>
    <t xml:space="preserve">8NALOXONE KITS DISTRIBUTED </t>
  </si>
  <si>
    <t xml:space="preserve">Total # of Naloxone overdose reversal kits distributed </t>
  </si>
  <si>
    <t>Naloxone Kits funded wholly or in part by SOR</t>
  </si>
  <si>
    <t>Date Range  Aware of Overdose Reversals</t>
  </si>
  <si>
    <t xml:space="preserve">Number of Overdose Reversals                </t>
  </si>
  <si>
    <t xml:space="preserve">7TRAINING </t>
  </si>
  <si>
    <t xml:space="preserve">TYPE OF DEVELOPMENTAL TRAINING / EVENT </t>
  </si>
  <si>
    <t xml:space="preserve">FULFILLMENT OF SOW - FUNDING </t>
  </si>
  <si>
    <t xml:space="preserve">TOTAL </t>
  </si>
  <si>
    <t xml:space="preserve">Was  Development Training/ Event done to fulfil the SOW (YES/NO) </t>
  </si>
  <si>
    <t>Was Training funded by the SOR program (YES/NO)</t>
  </si>
  <si>
    <t xml:space="preserve"> Staff FUNDED BY GRANT Attendance </t>
  </si>
  <si>
    <t xml:space="preserve">Staff NOT FUNDED BY GRANT Attendance </t>
  </si>
  <si>
    <t>Peer Recovery Support Positions</t>
  </si>
  <si>
    <t>Physicians</t>
  </si>
  <si>
    <t>Physician Assistants</t>
  </si>
  <si>
    <t>Nurse Practitioners</t>
  </si>
  <si>
    <t>Nurse (RN, LPN)</t>
  </si>
  <si>
    <t>Social Workers</t>
  </si>
  <si>
    <t>Addiction Counselors</t>
  </si>
  <si>
    <t>Prevention</t>
  </si>
  <si>
    <t xml:space="preserve">Other (Describe in Column T Note Section) </t>
  </si>
  <si>
    <t>9Consumer Feedback Activities</t>
  </si>
  <si>
    <t>Number of Surveys Conducted</t>
  </si>
  <si>
    <t>Number of Individuals Participating in Surveys</t>
  </si>
  <si>
    <t>Number of Interviews Conducted</t>
  </si>
  <si>
    <t>Number of Individuals Participating in Interviews</t>
  </si>
  <si>
    <t xml:space="preserve">Number of Focus Groups Conducted </t>
  </si>
  <si>
    <t>Number of Individuals Participating in Focus Groups</t>
  </si>
  <si>
    <t xml:space="preserve">Number of Other Activities to obtain feedback conducted </t>
  </si>
  <si>
    <t>Number of Individuals Participating in Other Activities to obtain feedback</t>
  </si>
  <si>
    <t>Month</t>
  </si>
  <si>
    <t>Due By</t>
  </si>
  <si>
    <t>Supplemental Government Performance and Results Act (GPRA) Data</t>
  </si>
  <si>
    <t xml:space="preserve">Use the following link to report Supplemental GPRA Data: </t>
  </si>
  <si>
    <t>https://forms.gle/YLU4P4MypHLJutbRA</t>
  </si>
  <si>
    <t xml:space="preserve">Physical location of the program </t>
  </si>
  <si>
    <t>1c) PROGRAM HOURS</t>
  </si>
  <si>
    <t>1d)  STAFF FUNDED BY THE GRANT</t>
  </si>
  <si>
    <t xml:space="preserve">4a) GRANTEE - PROGRAM INFORMATION FOR DOCR COORDINATOR GRANT (Any changes will need to be made on 1BASE GRANTEE INFO &amp; UPDATES Tab) </t>
  </si>
  <si>
    <t>4b) Monthly Referral Totals</t>
  </si>
  <si>
    <t>Regional Jail</t>
  </si>
  <si>
    <t>Year</t>
  </si>
  <si>
    <t>1.</t>
  </si>
  <si>
    <t>2.</t>
  </si>
  <si>
    <t>3.</t>
  </si>
  <si>
    <t>4.</t>
  </si>
  <si>
    <t>5.</t>
  </si>
  <si>
    <t>6.</t>
  </si>
  <si>
    <t>Northern Regional</t>
  </si>
  <si>
    <t>North Central Regional</t>
  </si>
  <si>
    <t>Tygart Valley</t>
  </si>
  <si>
    <t>Central Regional</t>
  </si>
  <si>
    <t>Potomac Highlands</t>
  </si>
  <si>
    <t>Eastern Regional</t>
  </si>
  <si>
    <t>Western</t>
  </si>
  <si>
    <t>Southwestern Regional</t>
  </si>
  <si>
    <t>Southern Regional</t>
  </si>
  <si>
    <t>Other</t>
  </si>
  <si>
    <t>Other - See Notes Section</t>
  </si>
  <si>
    <t>Notes 
(Name of Facility)</t>
  </si>
  <si>
    <t>Total # 
of Referrals</t>
  </si>
  <si>
    <t>Total # 
Intakes Completed</t>
  </si>
  <si>
    <t>JUN</t>
  </si>
  <si>
    <t>Total Referals</t>
  </si>
  <si>
    <t>Total Intakes</t>
  </si>
  <si>
    <t>South Central Regional</t>
  </si>
  <si>
    <t>Month/Year Being Reported</t>
  </si>
  <si>
    <t xml:space="preserve">Program: </t>
  </si>
  <si>
    <t>Program Code:</t>
  </si>
  <si>
    <t>Notes 
(Name of Correctional Facility)</t>
  </si>
  <si>
    <r>
      <t xml:space="preserve">Program: 
</t>
    </r>
    <r>
      <rPr>
        <sz val="10"/>
        <color theme="1"/>
        <rFont val="Calibri"/>
        <family val="2"/>
        <scheme val="minor"/>
      </rPr>
      <t>(same as on Statement of Work [SOW])</t>
    </r>
  </si>
  <si>
    <r>
      <t xml:space="preserve">Grant Number: 
</t>
    </r>
    <r>
      <rPr>
        <sz val="10"/>
        <color theme="1"/>
        <rFont val="Calibri"/>
        <family val="2"/>
        <scheme val="minor"/>
      </rPr>
      <t xml:space="preserve">(located on Grant Agreement) </t>
    </r>
  </si>
  <si>
    <r>
      <t xml:space="preserve">Month/Year Being Reported 
</t>
    </r>
    <r>
      <rPr>
        <sz val="10"/>
        <color theme="1"/>
        <rFont val="Calibri"/>
        <family val="2"/>
        <scheme val="minor"/>
      </rPr>
      <t xml:space="preserve">(Drop-Down box) </t>
    </r>
  </si>
  <si>
    <r>
      <t xml:space="preserve">Program Code: 
</t>
    </r>
    <r>
      <rPr>
        <sz val="10"/>
        <color theme="1"/>
        <rFont val="Calibri"/>
        <family val="2"/>
        <scheme val="minor"/>
      </rPr>
      <t xml:space="preserve">(located on TFB or SOW) </t>
    </r>
  </si>
  <si>
    <t>Staff Information</t>
  </si>
  <si>
    <t>If Staff is a PRSS, the below fields need to be completed</t>
  </si>
  <si>
    <t>First/Last Name of Staff</t>
  </si>
  <si>
    <t>Date Started Employment for Grant 
MM/DD/YYYY</t>
  </si>
  <si>
    <t>End Date for Employment for Grant 
MM/DD/YYYY</t>
  </si>
  <si>
    <t>Assigned Worksite (Facility Name)</t>
  </si>
  <si>
    <t>WVCBAPP Peer Recovery Certification Date
MM/DD/YYYY</t>
  </si>
  <si>
    <t>Obtained a National Provider Identifier (NPI)? 
Y/N</t>
  </si>
  <si>
    <t>If no NPI, is application pending? 
Y/N</t>
  </si>
  <si>
    <t>For each month of the funding period, provide the following:
  1) A description of 3 Major Activities / Accomplishments related to measurable outcomes;
  2) A description of barriers, how they were addressed, as well as remaining barriers; and
  3) A description of addressing the needs of diverse populations (e.g. racial/ethnic minorities, LGBTQ+, older adults) and implementation of targeted interventions.</t>
  </si>
  <si>
    <t>Fiscal Year</t>
  </si>
  <si>
    <r>
      <rPr>
        <b/>
        <sz val="12"/>
        <color theme="1"/>
        <rFont val="Calibri"/>
        <family val="2"/>
      </rPr>
      <t xml:space="preserve">Program: 
</t>
    </r>
    <r>
      <rPr>
        <sz val="10"/>
        <color theme="1"/>
        <rFont val="Calibri"/>
        <family val="2"/>
      </rPr>
      <t>(same as on Statement of Work [SOW])</t>
    </r>
  </si>
  <si>
    <r>
      <rPr>
        <b/>
        <sz val="12"/>
        <color theme="1"/>
        <rFont val="Calibri"/>
        <family val="2"/>
      </rPr>
      <t>Grant Number:</t>
    </r>
    <r>
      <rPr>
        <sz val="12"/>
        <color theme="1"/>
        <rFont val="Calibri"/>
        <family val="2"/>
      </rPr>
      <t xml:space="preserve"> 
</t>
    </r>
    <r>
      <rPr>
        <sz val="10"/>
        <color theme="1"/>
        <rFont val="Calibri"/>
        <family val="2"/>
      </rPr>
      <t xml:space="preserve">(located on Grant Agreement) </t>
    </r>
  </si>
  <si>
    <r>
      <rPr>
        <b/>
        <sz val="12"/>
        <color theme="1"/>
        <rFont val="Calibri"/>
        <family val="2"/>
      </rPr>
      <t xml:space="preserve">Month/Year Being Reported 
</t>
    </r>
    <r>
      <rPr>
        <sz val="9"/>
        <color theme="1"/>
        <rFont val="Calibri"/>
        <family val="2"/>
      </rPr>
      <t xml:space="preserve">(Drop-Down box) </t>
    </r>
  </si>
  <si>
    <r>
      <rPr>
        <b/>
        <sz val="12"/>
        <color theme="1"/>
        <rFont val="Calibri"/>
        <family val="2"/>
      </rPr>
      <t>Program Code:</t>
    </r>
    <r>
      <rPr>
        <sz val="12"/>
        <color theme="1"/>
        <rFont val="Calibri"/>
        <family val="2"/>
      </rPr>
      <t xml:space="preserve"> 
</t>
    </r>
    <r>
      <rPr>
        <sz val="9"/>
        <color theme="1"/>
        <rFont val="Calibri"/>
        <family val="2"/>
      </rPr>
      <t xml:space="preserve">(located on TFB or SOW) </t>
    </r>
  </si>
  <si>
    <r>
      <t xml:space="preserve">This form is designed to be used for the </t>
    </r>
    <r>
      <rPr>
        <b/>
        <u/>
        <sz val="20"/>
        <color theme="0"/>
        <rFont val="Calibri"/>
        <family val="2"/>
      </rPr>
      <t>entire</t>
    </r>
    <r>
      <rPr>
        <b/>
        <sz val="20"/>
        <color theme="0"/>
        <rFont val="Calibri"/>
        <family val="2"/>
      </rPr>
      <t xml:space="preserve"> fiscal year even if the grant is delayed.                                                                                                                                                                                                                                                                                                                                                                                                                                                                                                                                                                                                                                               </t>
    </r>
  </si>
  <si>
    <t xml:space="preserve">5  FOLLOWUP and GPRA- Individuals still in Recovery 30 - 60 - 90 - 6 months and 1 year of referral  - - - -GPRA's Completed </t>
  </si>
  <si>
    <t xml:space="preserve">Column Headings: This line can be locked by going to View, Freeze Panes, Freeze Top Row;  As the Lines get longer, Grantee's have found this to be helpful in completing the form. </t>
  </si>
  <si>
    <r>
      <rPr>
        <b/>
        <sz val="11"/>
        <color theme="1"/>
        <rFont val="Calibri"/>
        <family val="2"/>
      </rPr>
      <t xml:space="preserve">Reminder that the forms need to be submitted electronically to DHHR.BHHReporting@wv.gov.  You can  cc other individuals; however, it is </t>
    </r>
    <r>
      <rPr>
        <b/>
        <u/>
        <sz val="11"/>
        <color theme="1"/>
        <rFont val="Calibri"/>
        <family val="2"/>
      </rPr>
      <t>critical</t>
    </r>
    <r>
      <rPr>
        <b/>
        <sz val="11"/>
        <color theme="1"/>
        <rFont val="Calibri"/>
        <family val="2"/>
      </rPr>
      <t xml:space="preserve"> that all forms be sent to this e-mail address. Any changes to this information will need to be made by BBH Staff. </t>
    </r>
  </si>
  <si>
    <t xml:space="preserve">GRANTEE - PROGRAM INFORMATION:  (Any changes will need to be made on 1BASE GRANTEE INFO &amp; UPDATES Tab) </t>
  </si>
  <si>
    <t xml:space="preserve">Grantee - Program Information: ON LINES 6 - 10 ALL INFORMATION WILL NEED TO BE ENTERED AND CHANGES MADE (INCLUDING THE DATE)  ON THE 1BASE GRANTEE SET INFO &amp; UPDATES TAB - INFORMATION FROM THE 1BASE GRANTEE INFO &amp; UPDATES Tab will populate to this tab. </t>
  </si>
  <si>
    <t xml:space="preserve"> Follow-up - Individuals still in Recovery 30 - 60 - 90 - 6 months and 1 year of referral  - - - -GPRA's Completed </t>
  </si>
  <si>
    <t>Line 12</t>
  </si>
  <si>
    <t>Sub Headings</t>
  </si>
  <si>
    <t xml:space="preserve">Line 13 </t>
  </si>
  <si>
    <t xml:space="preserve">Column Headings </t>
  </si>
  <si>
    <t>Lines 14&gt;:  Column A</t>
  </si>
  <si>
    <t xml:space="preserve">Lines for Client Activity automatically numbered. </t>
  </si>
  <si>
    <t>Lines 14&gt;: Column B</t>
  </si>
  <si>
    <t>Internal Space for Grantee - will auto populate from 2DEMOGRAPHICS.</t>
  </si>
  <si>
    <t>Lines 14&gt;:  Column C</t>
  </si>
  <si>
    <t>Internal Client I.D.:  will auto populate from 2DEMOGRAPHICS.</t>
  </si>
  <si>
    <t>Lines 14&gt;:  Column D</t>
  </si>
  <si>
    <t>DATE  of Referral to Program: will auto populate from 2DEMOGRAPHICS.</t>
  </si>
  <si>
    <t>Lines 12&gt;:  Column E</t>
  </si>
  <si>
    <t>FOLLOW-UP DUE DATE: 30 DAYS from referral(Date):   Date will auto calculate.</t>
  </si>
  <si>
    <t>Lines 14&gt;:  Column F</t>
  </si>
  <si>
    <t xml:space="preserve">STILL IN RECOVERY at 30 days from referral?  Select an option from drop-down box. </t>
  </si>
  <si>
    <t>Lines 14&gt;:  Column G</t>
  </si>
  <si>
    <t>FOLLOW-UP DUE DATE:  60 DAYS from referral (Date):   Date will auto calculate.</t>
  </si>
  <si>
    <t>Lines 14&gt;: Column H</t>
  </si>
  <si>
    <t xml:space="preserve">STILL IN RECOVERY 60  days from referral? Select an option from drop-down box. </t>
  </si>
  <si>
    <t>Lines 14&gt;: Column I</t>
  </si>
  <si>
    <t>FOLLOW-UP DUE DATE:  90 DAYS from referral (Date):   Date will auto calculate.</t>
  </si>
  <si>
    <t>Lines 14&gt;: Column J</t>
  </si>
  <si>
    <t xml:space="preserve">STILL IN RECOVERY 90 days from referral? Select an option from drop-down box. </t>
  </si>
  <si>
    <t>Lines 14&gt;:  Column K</t>
  </si>
  <si>
    <t>FOLLOW-UP DUE DATE:  6 MONTHS  from referral (Date):   Date will auto calculate.</t>
  </si>
  <si>
    <t>Lines 14&gt;: Column L</t>
  </si>
  <si>
    <t xml:space="preserve">STILL IN RECOVERY 6 months from referral? Select an option from drop-down box. </t>
  </si>
  <si>
    <t>Lines 14&gt;: Column M</t>
  </si>
  <si>
    <t xml:space="preserve">FOLLOW-UP DUE DATE: 1 YEAR from referral (Date):   Date will auto calculate. </t>
  </si>
  <si>
    <t>Lines 14&gt;: Column N</t>
  </si>
  <si>
    <t xml:space="preserve">STILL IN RECOVERY 1 year from referral? Select an option from drop-down box. </t>
  </si>
  <si>
    <t>Lines 14&gt;: Column O</t>
  </si>
  <si>
    <t xml:space="preserve">Date of Intake GPRA:  Will auto populate. </t>
  </si>
  <si>
    <t>Lines 14&gt;:  Column P</t>
  </si>
  <si>
    <t xml:space="preserve">Was GPRA COMPLETED AT INTAKE?  Select an option from drop-down box. </t>
  </si>
  <si>
    <t>Lines 14&gt;: Column Q</t>
  </si>
  <si>
    <t>3 MONTHS: DATE GPRA DUE: Will auto populate.</t>
  </si>
  <si>
    <t>Lines 14&gt;: Column R</t>
  </si>
  <si>
    <t xml:space="preserve">Was GPRA COMPLETED AT 3 MONTHS? Select an option from drop-down box. </t>
  </si>
  <si>
    <t>Lines 14&gt;: Column S</t>
  </si>
  <si>
    <t>6 MONTHS DATE GPRA DUE: Will auto populate.</t>
  </si>
  <si>
    <t>Lines 14&gt;:  Column T</t>
  </si>
  <si>
    <t xml:space="preserve">Was GPRA COMPLETED AT 6 MONTHS? Select an option from drop-down box. </t>
  </si>
  <si>
    <t>Lines 14&gt;:  Column U</t>
  </si>
  <si>
    <t xml:space="preserve">Date of Discharge: GPRA :  Will auto populate. </t>
  </si>
  <si>
    <t>Lines 14&gt;: Column V</t>
  </si>
  <si>
    <t xml:space="preserve">Was GPRA COMPLETED AT DISCHARGE?  Select an option from drop-down box. </t>
  </si>
  <si>
    <t>WV Bureau for Behavioral Health - SOR - PRSS DOCR Coordinator</t>
  </si>
  <si>
    <t>PRSS DOCR Coordinator</t>
  </si>
  <si>
    <t>FY25</t>
  </si>
  <si>
    <t>Total:</t>
  </si>
  <si>
    <t>SAMHSA has added additional data points that they require from the West Virginia Bureau for Behavioral Health (BBH). Revisions made to the State Opioid Response (SOR) data points will assist SAMHSA in providing comprehensive data on the full range of required activities including informing Congressionally mandated reports for the SOR program. This includes naloxone and/or fentanyl strip distribution and education. If SOR funds are used to purchase naloxone and/or fentanyl strips OR if SOR funds support staff providing naloxone and/or fentanyl strips education then the following survey needs to be completed.
Although SAMHSA only requires BBH to report these data points quarterly, we are asking West Virginia SOR grantees to report monthly. Monthly reports are keeping to the system already established for SOR reporting.</t>
  </si>
  <si>
    <t>Please note:  "Month Being Reported" is from 1st -30th (or 31st) of each month.  The report for the "Month Being Reported" is due by the 25th of the following month. Examples:</t>
  </si>
  <si>
    <t>Aug. 25</t>
  </si>
  <si>
    <t>Sept. 25</t>
  </si>
  <si>
    <t>Oct. 25</t>
  </si>
  <si>
    <t>Nov. 25</t>
  </si>
  <si>
    <t>Dec. 25</t>
  </si>
  <si>
    <t>Jan. 25</t>
  </si>
  <si>
    <t>Feb. 25</t>
  </si>
  <si>
    <t>Mar. 25</t>
  </si>
  <si>
    <t>Apr. 25</t>
  </si>
  <si>
    <t>May 25</t>
  </si>
  <si>
    <t>June 25</t>
  </si>
  <si>
    <t>July 25</t>
  </si>
  <si>
    <t xml:space="preserve">Program reports need to be submitted electronically, via e-mail to bbhreporting@wv.gov within 25 calendar days of the end of each month </t>
  </si>
  <si>
    <r>
      <t xml:space="preserve">All forms </t>
    </r>
    <r>
      <rPr>
        <b/>
        <u/>
        <sz val="16"/>
        <color theme="0"/>
        <rFont val="Calibri"/>
        <family val="2"/>
      </rPr>
      <t>must be emailed to</t>
    </r>
    <r>
      <rPr>
        <b/>
        <sz val="16"/>
        <color theme="0"/>
        <rFont val="Calibri"/>
        <family val="2"/>
      </rPr>
      <t xml:space="preserve"> bbhreporting@wv.gov with SOR Program Manager cc'd
</t>
    </r>
    <r>
      <rPr>
        <b/>
        <sz val="12"/>
        <color theme="0"/>
        <rFont val="Calibri"/>
        <family val="2"/>
      </rPr>
      <t xml:space="preserve"> </t>
    </r>
    <r>
      <rPr>
        <b/>
        <u/>
        <sz val="12"/>
        <color theme="0"/>
        <rFont val="Calibri"/>
        <family val="2"/>
      </rPr>
      <t>Include the Grant Number and Program Name in the subject line of the e-mail</t>
    </r>
  </si>
  <si>
    <t>G25****</t>
  </si>
  <si>
    <t>1000****</t>
  </si>
  <si>
    <t>Legal Name of Agency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</si>
</sst>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82"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font>
    <font>
      <sz val="11"/>
      <name val="Calibri"/>
      <family val="2"/>
    </font>
    <font>
      <sz val="12"/>
      <color theme="1"/>
      <name val="Calibri"/>
      <family val="2"/>
    </font>
    <font>
      <sz val="11"/>
      <color theme="1"/>
      <name val="Calibri"/>
      <family val="2"/>
    </font>
    <font>
      <sz val="8"/>
      <color theme="1"/>
      <name val="Calibri"/>
      <family val="2"/>
    </font>
    <font>
      <b/>
      <sz val="11"/>
      <color theme="1"/>
      <name val="Calibri"/>
      <family val="2"/>
    </font>
    <font>
      <b/>
      <sz val="11"/>
      <color rgb="FFFF0000"/>
      <name val="Calibri"/>
      <family val="2"/>
    </font>
    <font>
      <b/>
      <sz val="20"/>
      <color theme="0"/>
      <name val="Calibri"/>
      <family val="2"/>
    </font>
    <font>
      <sz val="10"/>
      <color theme="1"/>
      <name val="Calibri"/>
      <family val="2"/>
    </font>
    <font>
      <b/>
      <sz val="16"/>
      <color theme="0"/>
      <name val="Calibri"/>
      <family val="2"/>
    </font>
    <font>
      <b/>
      <sz val="11"/>
      <color rgb="FF1E4E79"/>
      <name val="Calibri"/>
      <family val="2"/>
    </font>
    <font>
      <b/>
      <sz val="14"/>
      <color theme="1"/>
      <name val="Calibri"/>
      <family val="2"/>
    </font>
    <font>
      <sz val="9"/>
      <color theme="1"/>
      <name val="Calibri"/>
      <family val="2"/>
    </font>
    <font>
      <b/>
      <sz val="14"/>
      <color theme="0"/>
      <name val="Calibri"/>
      <family val="2"/>
    </font>
    <font>
      <b/>
      <sz val="11"/>
      <color theme="0"/>
      <name val="Calibri"/>
      <family val="2"/>
    </font>
    <font>
      <b/>
      <sz val="12"/>
      <color theme="0"/>
      <name val="Calibri"/>
      <family val="2"/>
    </font>
    <font>
      <sz val="11"/>
      <color theme="0"/>
      <name val="Calibri"/>
      <family val="2"/>
    </font>
    <font>
      <b/>
      <sz val="11"/>
      <color rgb="FF7F6000"/>
      <name val="Calibri"/>
      <family val="2"/>
    </font>
    <font>
      <b/>
      <sz val="12"/>
      <color rgb="FFFF0000"/>
      <name val="Calibri"/>
      <family val="2"/>
    </font>
    <font>
      <b/>
      <sz val="9"/>
      <color theme="1"/>
      <name val="Calibri"/>
      <family val="2"/>
    </font>
    <font>
      <b/>
      <sz val="10"/>
      <color theme="1"/>
      <name val="Calibri"/>
      <family val="2"/>
    </font>
    <font>
      <b/>
      <sz val="11"/>
      <color rgb="FFC5E0B3"/>
      <name val="Calibri"/>
      <family val="2"/>
    </font>
    <font>
      <b/>
      <sz val="8"/>
      <color theme="1"/>
      <name val="Calibri"/>
      <family val="2"/>
    </font>
    <font>
      <sz val="14"/>
      <color theme="1"/>
      <name val="Calibri"/>
      <family val="2"/>
    </font>
    <font>
      <b/>
      <sz val="9"/>
      <color rgb="FF0070C0"/>
      <name val="Calibri"/>
      <family val="2"/>
    </font>
    <font>
      <b/>
      <sz val="9"/>
      <color rgb="FF1E4E79"/>
      <name val="Calibri"/>
      <family val="2"/>
    </font>
    <font>
      <sz val="11"/>
      <color rgb="FFFF0000"/>
      <name val="Calibri"/>
      <family val="2"/>
    </font>
    <font>
      <b/>
      <sz val="9"/>
      <color rgb="FF7F6000"/>
      <name val="Calibri"/>
      <family val="2"/>
    </font>
    <font>
      <b/>
      <sz val="10"/>
      <color rgb="FF7F6000"/>
      <name val="Calibri"/>
      <family val="2"/>
    </font>
    <font>
      <b/>
      <sz val="10"/>
      <color rgb="FF0070C0"/>
      <name val="Calibri"/>
      <family val="2"/>
    </font>
    <font>
      <b/>
      <sz val="11"/>
      <color rgb="FF0070C0"/>
      <name val="Calibri"/>
      <family val="2"/>
    </font>
    <font>
      <i/>
      <sz val="11"/>
      <color theme="1"/>
      <name val="Calibri"/>
      <family val="2"/>
    </font>
    <font>
      <sz val="14"/>
      <color theme="0"/>
      <name val="Calibri"/>
      <family val="2"/>
    </font>
    <font>
      <b/>
      <sz val="8"/>
      <color rgb="FF7F6000"/>
      <name val="Calibri"/>
      <family val="2"/>
    </font>
    <font>
      <b/>
      <sz val="8"/>
      <color rgb="FF1E4E79"/>
      <name val="Calibri"/>
      <family val="2"/>
    </font>
    <font>
      <b/>
      <sz val="16"/>
      <color rgb="FF1E4E79"/>
      <name val="Calibri"/>
      <family val="2"/>
    </font>
    <font>
      <b/>
      <sz val="20"/>
      <color theme="1"/>
      <name val="Calibri"/>
      <family val="2"/>
    </font>
    <font>
      <b/>
      <sz val="10"/>
      <color rgb="FF1E4E79"/>
      <name val="Calibri"/>
      <family val="2"/>
    </font>
    <font>
      <sz val="6"/>
      <color theme="1"/>
      <name val="Calibri"/>
      <family val="2"/>
    </font>
    <font>
      <i/>
      <sz val="12"/>
      <color theme="1"/>
      <name val="Calibri"/>
      <family val="2"/>
    </font>
    <font>
      <b/>
      <sz val="11"/>
      <color rgb="FFFF00FF"/>
      <name val="Calibri"/>
      <family val="2"/>
    </font>
    <font>
      <sz val="11"/>
      <color theme="1"/>
      <name val="Calibri"/>
      <family val="2"/>
      <scheme val="minor"/>
    </font>
    <font>
      <sz val="8"/>
      <color rgb="FF0070C0"/>
      <name val="Calibri"/>
      <family val="2"/>
    </font>
    <font>
      <sz val="9"/>
      <color rgb="FF833C0B"/>
      <name val="Calibri"/>
      <family val="2"/>
    </font>
    <font>
      <sz val="11"/>
      <color rgb="FF1E4E79"/>
      <name val="Calibri"/>
      <family val="2"/>
    </font>
    <font>
      <sz val="8"/>
      <color theme="0"/>
      <name val="Calibri"/>
      <family val="2"/>
    </font>
    <font>
      <b/>
      <sz val="8"/>
      <color rgb="FF684D00"/>
      <name val="Calibri"/>
      <family val="2"/>
    </font>
    <font>
      <b/>
      <sz val="10"/>
      <color rgb="FF684D00"/>
      <name val="Calibri"/>
      <family val="2"/>
    </font>
    <font>
      <sz val="16"/>
      <color theme="0"/>
      <name val="Calibri"/>
      <family val="2"/>
    </font>
    <font>
      <sz val="12"/>
      <color theme="0"/>
      <name val="Calibri"/>
      <family val="2"/>
    </font>
    <font>
      <b/>
      <u/>
      <sz val="20"/>
      <color theme="0"/>
      <name val="Calibri"/>
      <family val="2"/>
    </font>
    <font>
      <b/>
      <u/>
      <sz val="16"/>
      <color theme="0"/>
      <name val="Calibri"/>
      <family val="2"/>
    </font>
    <font>
      <b/>
      <sz val="8"/>
      <color rgb="FF0070C0"/>
      <name val="Calibri"/>
      <family val="2"/>
    </font>
    <font>
      <sz val="8"/>
      <color rgb="FFFF0000"/>
      <name val="Calibri"/>
      <family val="2"/>
    </font>
    <font>
      <b/>
      <sz val="11"/>
      <color rgb="FFA8D08D"/>
      <name val="Calibri"/>
      <family val="2"/>
    </font>
    <font>
      <sz val="10"/>
      <color theme="0"/>
      <name val="Calibri"/>
      <family val="2"/>
    </font>
    <font>
      <sz val="11"/>
      <color theme="1"/>
      <name val="Calibri"/>
      <family val="2"/>
      <scheme val="minor"/>
    </font>
    <font>
      <b/>
      <sz val="11"/>
      <color theme="3"/>
      <name val="Calibri"/>
      <family val="2"/>
      <scheme val="minor"/>
    </font>
    <font>
      <b/>
      <sz val="11"/>
      <color theme="1"/>
      <name val="Calibri"/>
      <family val="2"/>
      <scheme val="minor"/>
    </font>
    <font>
      <u/>
      <sz val="11"/>
      <color theme="10"/>
      <name val="Calibri"/>
      <family val="2"/>
      <scheme val="minor"/>
    </font>
    <font>
      <u/>
      <sz val="11"/>
      <color theme="0"/>
      <name val="Calibri"/>
      <family val="2"/>
      <scheme val="minor"/>
    </font>
    <font>
      <b/>
      <sz val="14"/>
      <color theme="0"/>
      <name val="Calibri"/>
      <family val="2"/>
    </font>
    <font>
      <sz val="8"/>
      <name val="Calibri"/>
      <family val="2"/>
      <scheme val="minor"/>
    </font>
    <font>
      <b/>
      <sz val="12"/>
      <color theme="1"/>
      <name val="Calibri"/>
      <family val="2"/>
      <scheme val="minor"/>
    </font>
    <font>
      <sz val="12"/>
      <color theme="1"/>
      <name val="Calibri"/>
      <family val="2"/>
      <scheme val="minor"/>
    </font>
    <font>
      <sz val="10"/>
      <color theme="1"/>
      <name val="Calibri"/>
      <family val="2"/>
      <scheme val="minor"/>
    </font>
    <font>
      <sz val="12"/>
      <color rgb="FF7F6000"/>
      <name val="Calibri"/>
      <family val="2"/>
    </font>
    <font>
      <b/>
      <sz val="12"/>
      <color rgb="FFC5E0B3"/>
      <name val="Calibri"/>
      <family val="2"/>
    </font>
    <font>
      <b/>
      <sz val="12"/>
      <color rgb="FF7F6000"/>
      <name val="Calibri"/>
      <family val="2"/>
    </font>
    <font>
      <sz val="11"/>
      <color theme="1"/>
      <name val="Calibri"/>
      <family val="2"/>
      <scheme val="minor"/>
    </font>
    <font>
      <sz val="12"/>
      <name val="Calibri"/>
      <family val="2"/>
    </font>
    <font>
      <sz val="20"/>
      <name val="Calibri"/>
      <family val="2"/>
    </font>
    <font>
      <b/>
      <u/>
      <sz val="12"/>
      <color theme="0"/>
      <name val="Calibri"/>
      <family val="2"/>
    </font>
    <font>
      <b/>
      <u/>
      <sz val="11"/>
      <color theme="1"/>
      <name val="Calibri"/>
      <family val="2"/>
    </font>
    <font>
      <b/>
      <sz val="14"/>
      <color theme="3"/>
      <name val="Calibri"/>
      <family val="2"/>
      <scheme val="minor"/>
    </font>
    <font>
      <b/>
      <sz val="14"/>
      <color theme="3"/>
      <name val="Calibri"/>
      <family val="2"/>
    </font>
    <font>
      <b/>
      <sz val="12"/>
      <name val="Calibri"/>
      <family val="2"/>
    </font>
  </fonts>
  <fills count="80">
    <fill>
      <patternFill patternType="none"/>
    </fill>
    <fill>
      <patternFill patternType="gray125"/>
    </fill>
    <fill>
      <patternFill patternType="solid">
        <fgColor rgb="FFFFD965"/>
        <bgColor rgb="FFFFD965"/>
      </patternFill>
    </fill>
    <fill>
      <patternFill patternType="solid">
        <fgColor theme="1"/>
        <bgColor theme="1"/>
      </patternFill>
    </fill>
    <fill>
      <patternFill patternType="solid">
        <fgColor rgb="FFFEF2CB"/>
        <bgColor rgb="FFFEF2CB"/>
      </patternFill>
    </fill>
    <fill>
      <patternFill patternType="solid">
        <fgColor rgb="FFFFFF66"/>
        <bgColor rgb="FFFFFF66"/>
      </patternFill>
    </fill>
    <fill>
      <patternFill patternType="solid">
        <fgColor rgb="FFFFFFCC"/>
        <bgColor rgb="FFFFFFCC"/>
      </patternFill>
    </fill>
    <fill>
      <patternFill patternType="solid">
        <fgColor rgb="FF00B0F0"/>
        <bgColor rgb="FF00B0F0"/>
      </patternFill>
    </fill>
    <fill>
      <patternFill patternType="solid">
        <fgColor rgb="FFDEEAF6"/>
        <bgColor rgb="FFDEEAF6"/>
      </patternFill>
    </fill>
    <fill>
      <patternFill patternType="solid">
        <fgColor rgb="FFBDD6EE"/>
        <bgColor rgb="FFBDD6EE"/>
      </patternFill>
    </fill>
    <fill>
      <patternFill patternType="solid">
        <fgColor rgb="FFFFE598"/>
        <bgColor rgb="FFFFE598"/>
      </patternFill>
    </fill>
    <fill>
      <patternFill patternType="solid">
        <fgColor rgb="FFF7CAAC"/>
        <bgColor rgb="FFF7CAAC"/>
      </patternFill>
    </fill>
    <fill>
      <patternFill patternType="solid">
        <fgColor rgb="FFF4B083"/>
        <bgColor rgb="FFF4B083"/>
      </patternFill>
    </fill>
    <fill>
      <patternFill patternType="solid">
        <fgColor rgb="FF60FE64"/>
        <bgColor rgb="FF60FE64"/>
      </patternFill>
    </fill>
    <fill>
      <patternFill patternType="solid">
        <fgColor rgb="FFA0FEA2"/>
        <bgColor rgb="FFA0FEA2"/>
      </patternFill>
    </fill>
    <fill>
      <patternFill patternType="solid">
        <fgColor rgb="FFA8D08D"/>
        <bgColor rgb="FFA8D08D"/>
      </patternFill>
    </fill>
    <fill>
      <patternFill patternType="solid">
        <fgColor rgb="FFC5E0B3"/>
        <bgColor rgb="FFC5E0B3"/>
      </patternFill>
    </fill>
    <fill>
      <patternFill patternType="solid">
        <fgColor rgb="FF833C0B"/>
        <bgColor rgb="FF833C0B"/>
      </patternFill>
    </fill>
    <fill>
      <patternFill patternType="solid">
        <fgColor theme="0"/>
        <bgColor theme="0"/>
      </patternFill>
    </fill>
    <fill>
      <patternFill patternType="solid">
        <fgColor rgb="FFFFFF85"/>
        <bgColor rgb="FFFFFF85"/>
      </patternFill>
    </fill>
    <fill>
      <patternFill patternType="solid">
        <fgColor rgb="FF385623"/>
        <bgColor rgb="FF385623"/>
      </patternFill>
    </fill>
    <fill>
      <patternFill patternType="solid">
        <fgColor rgb="FFE2EFD9"/>
        <bgColor rgb="FFE2EFD9"/>
      </patternFill>
    </fill>
    <fill>
      <patternFill patternType="solid">
        <fgColor rgb="FF548135"/>
        <bgColor rgb="FF548135"/>
      </patternFill>
    </fill>
    <fill>
      <patternFill patternType="solid">
        <fgColor rgb="FF9CC2E5"/>
        <bgColor rgb="FF9CC2E5"/>
      </patternFill>
    </fill>
    <fill>
      <patternFill patternType="solid">
        <fgColor rgb="FF7030A0"/>
        <bgColor rgb="FF7030A0"/>
      </patternFill>
    </fill>
    <fill>
      <patternFill patternType="solid">
        <fgColor rgb="FFD6BBEB"/>
        <bgColor rgb="FFD6BBEB"/>
      </patternFill>
    </fill>
    <fill>
      <patternFill patternType="solid">
        <fgColor rgb="FFC7A1E3"/>
        <bgColor rgb="FFC7A1E3"/>
      </patternFill>
    </fill>
    <fill>
      <patternFill patternType="solid">
        <fgColor rgb="FFBFBFBF"/>
        <bgColor rgb="FFBFBFBF"/>
      </patternFill>
    </fill>
    <fill>
      <patternFill patternType="solid">
        <fgColor rgb="FF7F7F7F"/>
        <bgColor rgb="FF7F7F7F"/>
      </patternFill>
    </fill>
    <fill>
      <patternFill patternType="solid">
        <fgColor rgb="FFFFFF00"/>
        <bgColor rgb="FFFFFF00"/>
      </patternFill>
    </fill>
    <fill>
      <patternFill patternType="solid">
        <fgColor rgb="FF2E75B5"/>
        <bgColor rgb="FF2E75B5"/>
      </patternFill>
    </fill>
    <fill>
      <patternFill patternType="solid">
        <fgColor rgb="FF002060"/>
        <bgColor rgb="FF002060"/>
      </patternFill>
    </fill>
    <fill>
      <patternFill patternType="solid">
        <fgColor rgb="FFC55A11"/>
        <bgColor rgb="FFC55A11"/>
      </patternFill>
    </fill>
    <fill>
      <patternFill patternType="solid">
        <fgColor rgb="FFFBE4D5"/>
        <bgColor rgb="FFFBE4D5"/>
      </patternFill>
    </fill>
    <fill>
      <patternFill patternType="solid">
        <fgColor rgb="FF8CFE8F"/>
        <bgColor rgb="FF8CFE8F"/>
      </patternFill>
    </fill>
    <fill>
      <patternFill patternType="solid">
        <fgColor rgb="FFB685DB"/>
        <bgColor rgb="FFB685DB"/>
      </patternFill>
    </fill>
    <fill>
      <patternFill patternType="solid">
        <fgColor rgb="FF8FC26C"/>
        <bgColor rgb="FF8FC26C"/>
      </patternFill>
    </fill>
    <fill>
      <patternFill patternType="solid">
        <fgColor rgb="FFFFFF4F"/>
        <bgColor rgb="FFFFFF4F"/>
      </patternFill>
    </fill>
    <fill>
      <patternFill patternType="solid">
        <fgColor rgb="FFFFFF33"/>
        <bgColor rgb="FFFFFF33"/>
      </patternFill>
    </fill>
    <fill>
      <patternFill patternType="solid">
        <fgColor rgb="FFFFFF1D"/>
        <bgColor rgb="FFFFFF1D"/>
      </patternFill>
    </fill>
    <fill>
      <patternFill patternType="solid">
        <fgColor rgb="FFECECEC"/>
        <bgColor rgb="FFECECEC"/>
      </patternFill>
    </fill>
    <fill>
      <patternFill patternType="solid">
        <fgColor rgb="FFC8C8C8"/>
        <bgColor rgb="FFC8C8C8"/>
      </patternFill>
    </fill>
    <fill>
      <patternFill patternType="solid">
        <fgColor rgb="FFDADADA"/>
        <bgColor rgb="FFDADADA"/>
      </patternFill>
    </fill>
    <fill>
      <patternFill patternType="solid">
        <fgColor rgb="FF93CDDD"/>
        <bgColor rgb="FF93CDDD"/>
      </patternFill>
    </fill>
    <fill>
      <patternFill patternType="solid">
        <fgColor rgb="FFFFFFA3"/>
        <bgColor rgb="FFFFFFA3"/>
      </patternFill>
    </fill>
    <fill>
      <patternFill patternType="solid">
        <fgColor rgb="FFBAE18F"/>
        <bgColor rgb="FFBAE18F"/>
      </patternFill>
    </fill>
    <fill>
      <patternFill patternType="solid">
        <fgColor rgb="FFCDACE6"/>
        <bgColor rgb="FFCDACE6"/>
      </patternFill>
    </fill>
    <fill>
      <patternFill patternType="solid">
        <fgColor rgb="FFFFD357"/>
        <bgColor rgb="FFFFD357"/>
      </patternFill>
    </fill>
    <fill>
      <patternFill patternType="solid">
        <fgColor rgb="FF0070C0"/>
        <bgColor rgb="FF0070C0"/>
      </patternFill>
    </fill>
    <fill>
      <patternFill patternType="solid">
        <fgColor rgb="FF57D3FF"/>
        <bgColor rgb="FF57D3FF"/>
      </patternFill>
    </fill>
    <fill>
      <patternFill patternType="solid">
        <fgColor rgb="FF7DDDFF"/>
        <bgColor rgb="FF7DDDFF"/>
      </patternFill>
    </fill>
    <fill>
      <patternFill patternType="solid">
        <fgColor rgb="FF584300"/>
        <bgColor rgb="FF584300"/>
      </patternFill>
    </fill>
    <fill>
      <patternFill patternType="solid">
        <fgColor rgb="FF642F04"/>
        <bgColor rgb="FF642F04"/>
      </patternFill>
    </fill>
    <fill>
      <patternFill patternType="solid">
        <fgColor rgb="FFA5A5A5"/>
        <bgColor rgb="FFA5A5A5"/>
      </patternFill>
    </fill>
    <fill>
      <patternFill patternType="solid">
        <fgColor rgb="FFC197E1"/>
        <bgColor rgb="FFC197E1"/>
      </patternFill>
    </fill>
    <fill>
      <patternFill patternType="solid">
        <fgColor rgb="FF1F3864"/>
        <bgColor rgb="FF1F3864"/>
      </patternFill>
    </fill>
    <fill>
      <patternFill patternType="solid">
        <fgColor rgb="FFFFFFCC"/>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1"/>
        <bgColor indexed="64"/>
      </patternFill>
    </fill>
    <fill>
      <patternFill patternType="solid">
        <fgColor theme="7" tint="0.39997558519241921"/>
        <bgColor indexed="64"/>
      </patternFill>
    </fill>
    <fill>
      <patternFill patternType="solid">
        <fgColor theme="4" tint="0.39997558519241921"/>
        <bgColor indexed="65"/>
      </patternFill>
    </fill>
    <fill>
      <patternFill patternType="solid">
        <fgColor theme="8" tint="0.59999389629810485"/>
        <bgColor indexed="64"/>
      </patternFill>
    </fill>
    <fill>
      <patternFill patternType="solid">
        <fgColor theme="7" tint="0.79998168889431442"/>
        <bgColor indexed="64"/>
      </patternFill>
    </fill>
    <fill>
      <patternFill patternType="solid">
        <fgColor theme="4" tint="-0.499984740745262"/>
        <bgColor rgb="FF002060"/>
      </patternFill>
    </fill>
    <fill>
      <patternFill patternType="solid">
        <fgColor theme="2" tint="-4.9989318521683403E-2"/>
        <bgColor indexed="64"/>
      </patternFill>
    </fill>
    <fill>
      <patternFill patternType="solid">
        <fgColor theme="8" tint="0.79998168889431442"/>
        <bgColor indexed="65"/>
      </patternFill>
    </fill>
    <fill>
      <patternFill patternType="solid">
        <fgColor theme="8" tint="0.59999389629810485"/>
        <bgColor rgb="FFBDD6EE"/>
      </patternFill>
    </fill>
    <fill>
      <patternFill patternType="solid">
        <fgColor theme="7" tint="0.79998168889431442"/>
        <bgColor rgb="FFBDD6EE"/>
      </patternFill>
    </fill>
    <fill>
      <patternFill patternType="solid">
        <fgColor rgb="FFFFFF00"/>
        <bgColor indexed="64"/>
      </patternFill>
    </fill>
    <fill>
      <patternFill patternType="solid">
        <fgColor rgb="FF9966FF"/>
        <bgColor theme="1"/>
      </patternFill>
    </fill>
    <fill>
      <patternFill patternType="solid">
        <fgColor rgb="FFD1B2E8"/>
        <bgColor rgb="FFD1B2E8"/>
      </patternFill>
    </fill>
    <fill>
      <patternFill patternType="solid">
        <fgColor theme="4" tint="-0.499984740745262"/>
        <bgColor theme="1"/>
      </patternFill>
    </fill>
    <fill>
      <patternFill patternType="solid">
        <fgColor theme="7" tint="0.79998168889431442"/>
        <bgColor rgb="FFDEEAF6"/>
      </patternFill>
    </fill>
    <fill>
      <patternFill patternType="solid">
        <fgColor theme="8" tint="0.39997558519241921"/>
        <bgColor rgb="FFFFFF00"/>
      </patternFill>
    </fill>
    <fill>
      <patternFill patternType="solid">
        <fgColor theme="7" tint="0.79998168889431442"/>
        <bgColor rgb="FFFFFF00"/>
      </patternFill>
    </fill>
    <fill>
      <patternFill patternType="solid">
        <fgColor theme="4" tint="-0.499984740745262"/>
        <bgColor indexed="64"/>
      </patternFill>
    </fill>
    <fill>
      <patternFill patternType="solid">
        <fgColor theme="8" tint="0.59999389629810485"/>
        <bgColor rgb="FF002060"/>
      </patternFill>
    </fill>
  </fills>
  <borders count="150">
    <border>
      <left/>
      <right/>
      <top/>
      <bottom/>
      <diagonal/>
    </border>
    <border>
      <left style="thin">
        <color rgb="FF000000"/>
      </left>
      <right/>
      <top/>
      <bottom/>
      <diagonal/>
    </border>
    <border>
      <left/>
      <right/>
      <top/>
      <bottom/>
      <diagonal/>
    </border>
    <border>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ck">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ck">
        <color rgb="FF000000"/>
      </bottom>
      <diagonal/>
    </border>
    <border>
      <left/>
      <right/>
      <top/>
      <bottom/>
      <diagonal/>
    </border>
    <border>
      <left/>
      <right/>
      <top/>
      <bottom style="thin">
        <color rgb="FF000000"/>
      </bottom>
      <diagonal/>
    </border>
    <border>
      <left/>
      <right/>
      <top/>
      <bottom style="thin">
        <color rgb="FF000000"/>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ck">
        <color rgb="FF000000"/>
      </top>
      <bottom style="thin">
        <color rgb="FF000000"/>
      </bottom>
      <diagonal/>
    </border>
    <border>
      <left/>
      <right/>
      <top style="thick">
        <color rgb="FF000000"/>
      </top>
      <bottom style="thin">
        <color rgb="FF000000"/>
      </bottom>
      <diagonal/>
    </border>
    <border>
      <left/>
      <right/>
      <top style="thin">
        <color rgb="FF000000"/>
      </top>
      <bottom style="thick">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diagonal/>
    </border>
    <border>
      <left style="thin">
        <color rgb="FF000000"/>
      </left>
      <right/>
      <top/>
      <bottom/>
      <diagonal/>
    </border>
    <border>
      <left style="thick">
        <color rgb="FF000000"/>
      </left>
      <right style="thin">
        <color rgb="FF000000"/>
      </right>
      <top style="thin">
        <color rgb="FF000000"/>
      </top>
      <bottom style="thin">
        <color rgb="FF000000"/>
      </bottom>
      <diagonal/>
    </border>
    <border>
      <left style="dotted">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ck">
        <color rgb="FF000000"/>
      </right>
      <top style="thin">
        <color rgb="FF000000"/>
      </top>
      <bottom style="thin">
        <color rgb="FF000000"/>
      </bottom>
      <diagonal/>
    </border>
    <border>
      <left style="thin">
        <color rgb="FF000000"/>
      </left>
      <right style="thick">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thick">
        <color rgb="FF000000"/>
      </right>
      <top style="thin">
        <color rgb="FF000000"/>
      </top>
      <bottom style="thin">
        <color rgb="FF000000"/>
      </bottom>
      <diagonal/>
    </border>
    <border>
      <left/>
      <right style="thick">
        <color rgb="FF000000"/>
      </right>
      <top/>
      <bottom style="thin">
        <color rgb="FF000000"/>
      </bottom>
      <diagonal/>
    </border>
    <border>
      <left style="thick">
        <color rgb="FF000000"/>
      </left>
      <right style="thin">
        <color rgb="FF000000"/>
      </right>
      <top style="thin">
        <color rgb="FF000000"/>
      </top>
      <bottom/>
      <diagonal/>
    </border>
    <border>
      <left style="dotted">
        <color rgb="FF000000"/>
      </left>
      <right/>
      <top style="thin">
        <color rgb="FF000000"/>
      </top>
      <bottom style="thin">
        <color rgb="FF000000"/>
      </bottom>
      <diagonal/>
    </border>
    <border>
      <left/>
      <right style="thick">
        <color rgb="FF000000"/>
      </right>
      <top style="thin">
        <color rgb="FF000000"/>
      </top>
      <bottom/>
      <diagonal/>
    </border>
    <border>
      <left/>
      <right style="thick">
        <color rgb="FF000000"/>
      </right>
      <top/>
      <bottom/>
      <diagonal/>
    </border>
    <border>
      <left style="thin">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right/>
      <top style="thick">
        <color rgb="FF000000"/>
      </top>
      <bottom style="thin">
        <color rgb="FF000000"/>
      </bottom>
      <diagonal/>
    </border>
    <border>
      <left/>
      <right style="thick">
        <color rgb="FF000000"/>
      </right>
      <top style="thick">
        <color rgb="FF000000"/>
      </top>
      <bottom style="thin">
        <color rgb="FF000000"/>
      </bottom>
      <diagonal/>
    </border>
    <border>
      <left/>
      <right/>
      <top style="thin">
        <color rgb="FF000000"/>
      </top>
      <bottom style="thick">
        <color rgb="FF000000"/>
      </bottom>
      <diagonal/>
    </border>
    <border>
      <left/>
      <right style="thick">
        <color rgb="FF000000"/>
      </right>
      <top style="thin">
        <color rgb="FF000000"/>
      </top>
      <bottom style="thick">
        <color rgb="FF000000"/>
      </bottom>
      <diagonal/>
    </border>
    <border>
      <left style="thick">
        <color rgb="FF000000"/>
      </left>
      <right/>
      <top style="thin">
        <color rgb="FF000000"/>
      </top>
      <bottom style="thin">
        <color rgb="FF000000"/>
      </bottom>
      <diagonal/>
    </border>
    <border>
      <left style="dotted">
        <color rgb="FF000000"/>
      </left>
      <right style="thick">
        <color rgb="FF000000"/>
      </right>
      <top style="thin">
        <color rgb="FF000000"/>
      </top>
      <bottom style="thin">
        <color rgb="FF000000"/>
      </bottom>
      <diagonal/>
    </border>
    <border>
      <left style="thin">
        <color rgb="FF000000"/>
      </left>
      <right style="thick">
        <color rgb="FF000000"/>
      </right>
      <top style="thin">
        <color rgb="FF000000"/>
      </top>
      <bottom/>
      <diagonal/>
    </border>
    <border>
      <left/>
      <right style="thin">
        <color rgb="FF000000"/>
      </right>
      <top/>
      <bottom/>
      <diagonal/>
    </border>
    <border>
      <left style="dotted">
        <color rgb="FF000000"/>
      </left>
      <right style="dotted">
        <color rgb="FF000000"/>
      </right>
      <top style="thin">
        <color rgb="FF000000"/>
      </top>
      <bottom style="thin">
        <color rgb="FF000000"/>
      </bottom>
      <diagonal/>
    </border>
    <border>
      <left style="thin">
        <color rgb="FF000000"/>
      </left>
      <right style="thick">
        <color rgb="FF000000"/>
      </right>
      <top/>
      <bottom/>
      <diagonal/>
    </border>
    <border>
      <left/>
      <right style="dotted">
        <color rgb="FF000000"/>
      </right>
      <top style="thin">
        <color rgb="FF000000"/>
      </top>
      <bottom style="thin">
        <color rgb="FF000000"/>
      </bottom>
      <diagonal/>
    </border>
    <border>
      <left/>
      <right/>
      <top/>
      <bottom style="double">
        <color rgb="FF000000"/>
      </bottom>
      <diagonal/>
    </border>
    <border>
      <left/>
      <right/>
      <top/>
      <bottom style="double">
        <color rgb="FF000000"/>
      </bottom>
      <diagonal/>
    </border>
    <border>
      <left/>
      <right/>
      <top/>
      <bottom style="double">
        <color rgb="FF000000"/>
      </bottom>
      <diagonal/>
    </border>
    <border>
      <left style="double">
        <color rgb="FF000000"/>
      </left>
      <right/>
      <top/>
      <bottom/>
      <diagonal/>
    </border>
    <border>
      <left/>
      <right/>
      <top style="thin">
        <color rgb="FF000000"/>
      </top>
      <bottom/>
      <diagonal/>
    </border>
    <border>
      <left/>
      <right/>
      <top style="thin">
        <color rgb="FFA5A5A5"/>
      </top>
      <bottom/>
      <diagonal/>
    </border>
    <border>
      <left/>
      <right/>
      <top style="thin">
        <color rgb="FFA5A5A5"/>
      </top>
      <bottom/>
      <diagonal/>
    </border>
    <border>
      <left/>
      <right/>
      <top style="thin">
        <color rgb="FFA5A5A5"/>
      </top>
      <bottom/>
      <diagonal/>
    </border>
    <border>
      <left style="dotted">
        <color rgb="FF000000"/>
      </left>
      <right style="thin">
        <color rgb="FF000000"/>
      </right>
      <top style="thin">
        <color rgb="FF000000"/>
      </top>
      <bottom/>
      <diagonal/>
    </border>
    <border>
      <left style="thin">
        <color rgb="FF000000"/>
      </left>
      <right/>
      <top/>
      <bottom/>
      <diagonal/>
    </border>
    <border>
      <left style="thin">
        <color rgb="FFB2B2B2"/>
      </left>
      <right style="thin">
        <color rgb="FFB2B2B2"/>
      </right>
      <top style="thin">
        <color rgb="FFB2B2B2"/>
      </top>
      <bottom style="thin">
        <color rgb="FFB2B2B2"/>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right style="thin">
        <color indexed="64"/>
      </right>
      <top style="thin">
        <color indexed="64"/>
      </top>
      <bottom style="thin">
        <color indexed="64"/>
      </bottom>
      <diagonal/>
    </border>
    <border>
      <left/>
      <right/>
      <top/>
      <bottom style="medium">
        <color indexed="64"/>
      </bottom>
      <diagonal/>
    </border>
    <border>
      <left/>
      <right/>
      <top style="thin">
        <color indexed="64"/>
      </top>
      <bottom style="thin">
        <color indexed="64"/>
      </bottom>
      <diagonal/>
    </border>
    <border>
      <left style="thin">
        <color indexed="64"/>
      </left>
      <right style="medium">
        <color auto="1"/>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rgb="FF000000"/>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rgb="FF000000"/>
      </left>
      <right/>
      <top style="medium">
        <color indexed="64"/>
      </top>
      <bottom style="thin">
        <color indexed="64"/>
      </bottom>
      <diagonal/>
    </border>
    <border>
      <left style="thin">
        <color indexed="64"/>
      </left>
      <right/>
      <top style="medium">
        <color indexed="64"/>
      </top>
      <bottom style="thin">
        <color indexed="64"/>
      </bottom>
      <diagonal/>
    </border>
    <border>
      <left/>
      <right style="thin">
        <color rgb="FF000000"/>
      </right>
      <top style="medium">
        <color indexed="64"/>
      </top>
      <bottom style="thin">
        <color indexed="64"/>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right style="medium">
        <color indexed="64"/>
      </right>
      <top style="medium">
        <color indexed="64"/>
      </top>
      <bottom style="thin">
        <color indexed="64"/>
      </bottom>
      <diagonal/>
    </border>
    <border>
      <left style="medium">
        <color indexed="64"/>
      </left>
      <right/>
      <top style="thin">
        <color rgb="FF000000"/>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rgb="FF000000"/>
      </bottom>
      <diagonal/>
    </border>
    <border>
      <left/>
      <right/>
      <top/>
      <bottom style="double">
        <color indexed="64"/>
      </bottom>
      <diagonal/>
    </border>
  </borders>
  <cellStyleXfs count="10">
    <xf numFmtId="0" fontId="0" fillId="0" borderId="0"/>
    <xf numFmtId="0" fontId="61" fillId="56" borderId="78" applyNumberFormat="0" applyFont="0" applyAlignment="0" applyProtection="0"/>
    <xf numFmtId="0" fontId="4" fillId="57" borderId="0" applyNumberFormat="0" applyBorder="0" applyAlignment="0" applyProtection="0"/>
    <xf numFmtId="0" fontId="4" fillId="58" borderId="0" applyNumberFormat="0" applyBorder="0" applyAlignment="0" applyProtection="0"/>
    <xf numFmtId="0" fontId="4" fillId="60" borderId="0" applyNumberFormat="0" applyBorder="0" applyAlignment="0" applyProtection="0"/>
    <xf numFmtId="0" fontId="64" fillId="0" borderId="0" applyNumberFormat="0" applyFill="0" applyBorder="0" applyAlignment="0" applyProtection="0"/>
    <xf numFmtId="0" fontId="3" fillId="63" borderId="0" applyNumberFormat="0" applyBorder="0" applyAlignment="0" applyProtection="0"/>
    <xf numFmtId="0" fontId="2" fillId="68" borderId="0" applyNumberFormat="0" applyBorder="0" applyAlignment="0" applyProtection="0"/>
    <xf numFmtId="0" fontId="2" fillId="59" borderId="0" applyNumberFormat="0" applyBorder="0" applyAlignment="0" applyProtection="0"/>
    <xf numFmtId="9" fontId="74" fillId="0" borderId="0" applyFont="0" applyFill="0" applyBorder="0" applyAlignment="0" applyProtection="0"/>
  </cellStyleXfs>
  <cellXfs count="827">
    <xf numFmtId="0" fontId="0" fillId="0" borderId="0" xfId="0"/>
    <xf numFmtId="0" fontId="8" fillId="3" borderId="19" xfId="0" applyFont="1" applyFill="1" applyBorder="1"/>
    <xf numFmtId="0" fontId="29" fillId="10" borderId="40" xfId="0" applyFont="1" applyFill="1" applyBorder="1" applyAlignment="1">
      <alignment horizontal="center" vertical="center" wrapText="1"/>
    </xf>
    <xf numFmtId="0" fontId="9" fillId="11" borderId="46" xfId="0" applyFont="1" applyFill="1" applyBorder="1" applyAlignment="1">
      <alignment horizontal="center" vertical="center"/>
    </xf>
    <xf numFmtId="0" fontId="29" fillId="12" borderId="44" xfId="0" applyFont="1" applyFill="1" applyBorder="1" applyAlignment="1">
      <alignment horizontal="center" vertical="center" wrapText="1"/>
    </xf>
    <xf numFmtId="0" fontId="30" fillId="11" borderId="36" xfId="0" applyFont="1" applyFill="1" applyBorder="1" applyAlignment="1">
      <alignment horizontal="center" vertical="center" wrapText="1"/>
    </xf>
    <xf numFmtId="0" fontId="10" fillId="13" borderId="36" xfId="0" applyFont="1" applyFill="1" applyBorder="1" applyAlignment="1">
      <alignment horizontal="center" vertical="center" wrapText="1"/>
    </xf>
    <xf numFmtId="0" fontId="10" fillId="14" borderId="19" xfId="0" applyFont="1" applyFill="1" applyBorder="1" applyAlignment="1">
      <alignment horizontal="center" vertical="center" wrapText="1"/>
    </xf>
    <xf numFmtId="0" fontId="22" fillId="14" borderId="44" xfId="0" applyFont="1" applyFill="1" applyBorder="1" applyAlignment="1">
      <alignment horizontal="center" vertical="center" wrapText="1"/>
    </xf>
    <xf numFmtId="0" fontId="11" fillId="19" borderId="19" xfId="0" applyFont="1" applyFill="1" applyBorder="1" applyAlignment="1">
      <alignment horizontal="center" vertical="center"/>
    </xf>
    <xf numFmtId="0" fontId="16" fillId="11" borderId="21" xfId="0" applyFont="1" applyFill="1" applyBorder="1" applyAlignment="1">
      <alignment horizontal="center" vertical="center" wrapText="1"/>
    </xf>
    <xf numFmtId="0" fontId="10" fillId="11" borderId="38" xfId="0" applyFont="1" applyFill="1" applyBorder="1" applyAlignment="1">
      <alignment horizontal="center" vertical="center"/>
    </xf>
    <xf numFmtId="0" fontId="10" fillId="13" borderId="41" xfId="0" applyFont="1" applyFill="1" applyBorder="1" applyAlignment="1">
      <alignment horizontal="center" vertical="center" wrapText="1"/>
    </xf>
    <xf numFmtId="0" fontId="9" fillId="33" borderId="38" xfId="0" applyFont="1" applyFill="1" applyBorder="1" applyAlignment="1">
      <alignment horizontal="center" vertical="center"/>
    </xf>
    <xf numFmtId="0" fontId="34" fillId="33" borderId="19" xfId="0" applyFont="1" applyFill="1" applyBorder="1" applyAlignment="1">
      <alignment horizontal="center" vertical="center" wrapText="1"/>
    </xf>
    <xf numFmtId="14" fontId="35" fillId="33" borderId="44" xfId="0" applyNumberFormat="1" applyFont="1" applyFill="1" applyBorder="1" applyAlignment="1">
      <alignment horizontal="center" vertical="center" wrapText="1"/>
    </xf>
    <xf numFmtId="14" fontId="15" fillId="11" borderId="41" xfId="0" applyNumberFormat="1" applyFont="1" applyFill="1" applyBorder="1" applyAlignment="1">
      <alignment horizontal="center" vertical="center" wrapText="1"/>
    </xf>
    <xf numFmtId="14" fontId="10" fillId="14" borderId="37" xfId="0" applyNumberFormat="1" applyFont="1" applyFill="1" applyBorder="1" applyAlignment="1">
      <alignment horizontal="center" vertical="center" wrapText="1"/>
    </xf>
    <xf numFmtId="14" fontId="10" fillId="14" borderId="19" xfId="0" applyNumberFormat="1" applyFont="1" applyFill="1" applyBorder="1" applyAlignment="1">
      <alignment horizontal="center" vertical="center" wrapText="1"/>
    </xf>
    <xf numFmtId="0" fontId="34" fillId="11" borderId="19" xfId="0" applyFont="1" applyFill="1" applyBorder="1" applyAlignment="1">
      <alignment horizontal="center" vertical="center" wrapText="1"/>
    </xf>
    <xf numFmtId="14" fontId="35" fillId="11" borderId="44" xfId="0" applyNumberFormat="1" applyFont="1" applyFill="1" applyBorder="1" applyAlignment="1">
      <alignment horizontal="center" vertical="center" wrapText="1"/>
    </xf>
    <xf numFmtId="14" fontId="10" fillId="13" borderId="37" xfId="0" applyNumberFormat="1" applyFont="1" applyFill="1" applyBorder="1" applyAlignment="1">
      <alignment horizontal="center" vertical="center" wrapText="1"/>
    </xf>
    <xf numFmtId="14" fontId="10" fillId="34" borderId="19" xfId="0" applyNumberFormat="1" applyFont="1" applyFill="1" applyBorder="1" applyAlignment="1">
      <alignment horizontal="center" vertical="center" wrapText="1"/>
    </xf>
    <xf numFmtId="0" fontId="22" fillId="34" borderId="44" xfId="0" applyFont="1" applyFill="1" applyBorder="1" applyAlignment="1">
      <alignment horizontal="center" vertical="center" wrapText="1"/>
    </xf>
    <xf numFmtId="14" fontId="8" fillId="0" borderId="0" xfId="0" applyNumberFormat="1" applyFont="1"/>
    <xf numFmtId="0" fontId="15" fillId="16" borderId="47" xfId="0" applyFont="1" applyFill="1" applyBorder="1" applyAlignment="1">
      <alignment horizontal="center" vertical="center"/>
    </xf>
    <xf numFmtId="0" fontId="39" fillId="16" borderId="46" xfId="0" applyFont="1" applyFill="1" applyBorder="1" applyAlignment="1">
      <alignment horizontal="center" vertical="center" wrapText="1"/>
    </xf>
    <xf numFmtId="0" fontId="15" fillId="26" borderId="50" xfId="0" applyFont="1" applyFill="1" applyBorder="1" applyAlignment="1">
      <alignment vertical="center" wrapText="1"/>
    </xf>
    <xf numFmtId="0" fontId="22" fillId="25" borderId="63" xfId="0" applyFont="1" applyFill="1" applyBorder="1" applyAlignment="1">
      <alignment vertical="center" wrapText="1"/>
    </xf>
    <xf numFmtId="0" fontId="8" fillId="0" borderId="64" xfId="0" applyFont="1" applyBorder="1"/>
    <xf numFmtId="0" fontId="15" fillId="15" borderId="38" xfId="0" applyFont="1" applyFill="1" applyBorder="1" applyAlignment="1">
      <alignment horizontal="center" vertical="center"/>
    </xf>
    <xf numFmtId="0" fontId="15" fillId="16" borderId="38" xfId="0" applyFont="1" applyFill="1" applyBorder="1" applyAlignment="1">
      <alignment horizontal="center" vertical="center"/>
    </xf>
    <xf numFmtId="0" fontId="39" fillId="16" borderId="44" xfId="0" applyFont="1" applyFill="1" applyBorder="1" applyAlignment="1">
      <alignment horizontal="center" vertical="center" wrapText="1"/>
    </xf>
    <xf numFmtId="0" fontId="15" fillId="26" borderId="37" xfId="0" applyFont="1" applyFill="1" applyBorder="1" applyAlignment="1">
      <alignment vertical="center" wrapText="1"/>
    </xf>
    <xf numFmtId="0" fontId="22" fillId="25" borderId="38" xfId="0" applyFont="1" applyFill="1" applyBorder="1" applyAlignment="1">
      <alignment vertical="center" wrapText="1"/>
    </xf>
    <xf numFmtId="0" fontId="15" fillId="26" borderId="41" xfId="0" applyFont="1" applyFill="1" applyBorder="1" applyAlignment="1">
      <alignment vertical="center" wrapText="1"/>
    </xf>
    <xf numFmtId="0" fontId="22" fillId="25" borderId="44" xfId="0" applyFont="1" applyFill="1" applyBorder="1" applyAlignment="1">
      <alignment vertical="center" wrapText="1"/>
    </xf>
    <xf numFmtId="0" fontId="39" fillId="16" borderId="38" xfId="0" applyFont="1" applyFill="1" applyBorder="1" applyAlignment="1">
      <alignment horizontal="center" vertical="center"/>
    </xf>
    <xf numFmtId="0" fontId="42" fillId="16" borderId="19" xfId="0" applyFont="1" applyFill="1" applyBorder="1" applyAlignment="1">
      <alignment horizontal="center" vertical="center" wrapText="1"/>
    </xf>
    <xf numFmtId="14" fontId="15" fillId="16" borderId="44" xfId="0" applyNumberFormat="1" applyFont="1" applyFill="1" applyBorder="1" applyAlignment="1">
      <alignment horizontal="center" vertical="center" wrapText="1"/>
    </xf>
    <xf numFmtId="14" fontId="15" fillId="26" borderId="37" xfId="0" applyNumberFormat="1" applyFont="1" applyFill="1" applyBorder="1" applyAlignment="1">
      <alignment horizontal="center" vertical="center" wrapText="1"/>
    </xf>
    <xf numFmtId="14" fontId="15" fillId="26" borderId="41" xfId="0" applyNumberFormat="1" applyFont="1" applyFill="1" applyBorder="1" applyAlignment="1">
      <alignment horizontal="center" vertical="center" wrapText="1"/>
    </xf>
    <xf numFmtId="14" fontId="8" fillId="0" borderId="0" xfId="0" applyNumberFormat="1" applyFont="1" applyAlignment="1">
      <alignment horizontal="center" vertical="center"/>
    </xf>
    <xf numFmtId="14" fontId="8" fillId="0" borderId="64" xfId="0" applyNumberFormat="1" applyFont="1" applyBorder="1"/>
    <xf numFmtId="14" fontId="15" fillId="35" borderId="41" xfId="0" applyNumberFormat="1" applyFont="1" applyFill="1" applyBorder="1" applyAlignment="1">
      <alignment horizontal="center" vertical="center" wrapText="1"/>
    </xf>
    <xf numFmtId="0" fontId="30" fillId="16" borderId="47" xfId="0" applyFont="1" applyFill="1" applyBorder="1" applyAlignment="1">
      <alignment horizontal="center" vertical="center" wrapText="1"/>
    </xf>
    <xf numFmtId="0" fontId="8" fillId="15" borderId="19" xfId="0" applyFont="1" applyFill="1" applyBorder="1" applyAlignment="1">
      <alignment vertical="center"/>
    </xf>
    <xf numFmtId="0" fontId="8" fillId="19" borderId="19" xfId="0" applyFont="1" applyFill="1" applyBorder="1"/>
    <xf numFmtId="0" fontId="30" fillId="16" borderId="41" xfId="0" applyFont="1" applyFill="1" applyBorder="1" applyAlignment="1">
      <alignment horizontal="center" vertical="center" wrapText="1"/>
    </xf>
    <xf numFmtId="0" fontId="30" fillId="16" borderId="19" xfId="0" applyFont="1" applyFill="1" applyBorder="1" applyAlignment="1">
      <alignment horizontal="center" vertical="center" wrapText="1"/>
    </xf>
    <xf numFmtId="0" fontId="15" fillId="16" borderId="41" xfId="0" applyFont="1" applyFill="1" applyBorder="1" applyAlignment="1">
      <alignment horizontal="center" vertical="center" wrapText="1"/>
    </xf>
    <xf numFmtId="0" fontId="42" fillId="36" borderId="19" xfId="0" applyFont="1" applyFill="1" applyBorder="1" applyAlignment="1">
      <alignment horizontal="center" vertical="center" wrapText="1"/>
    </xf>
    <xf numFmtId="0" fontId="8" fillId="0" borderId="0" xfId="0" applyFont="1" applyAlignment="1">
      <alignment horizontal="center" vertical="center"/>
    </xf>
    <xf numFmtId="0" fontId="29" fillId="12" borderId="41" xfId="0" applyFont="1" applyFill="1" applyBorder="1" applyAlignment="1">
      <alignment horizontal="center" vertical="center" wrapText="1"/>
    </xf>
    <xf numFmtId="0" fontId="29" fillId="11" borderId="19" xfId="0" applyFont="1" applyFill="1" applyBorder="1" applyAlignment="1">
      <alignment horizontal="center" vertical="center" wrapText="1"/>
    </xf>
    <xf numFmtId="0" fontId="25" fillId="5" borderId="61" xfId="0" applyFont="1" applyFill="1" applyBorder="1" applyAlignment="1">
      <alignment horizontal="center" vertical="center" wrapText="1"/>
    </xf>
    <xf numFmtId="0" fontId="25" fillId="23" borderId="42" xfId="0" applyFont="1" applyFill="1" applyBorder="1" applyAlignment="1">
      <alignment horizontal="center" vertical="center" wrapText="1"/>
    </xf>
    <xf numFmtId="0" fontId="25" fillId="9" borderId="65" xfId="0" applyFont="1" applyFill="1" applyBorder="1" applyAlignment="1">
      <alignment horizontal="center" vertical="center" wrapText="1"/>
    </xf>
    <xf numFmtId="0" fontId="22" fillId="9" borderId="62" xfId="0" applyFont="1" applyFill="1" applyBorder="1" applyAlignment="1">
      <alignment horizontal="center" vertical="center" wrapText="1"/>
    </xf>
    <xf numFmtId="0" fontId="33" fillId="5" borderId="36" xfId="0" applyFont="1" applyFill="1" applyBorder="1" applyAlignment="1">
      <alignment horizontal="center" vertical="center" wrapText="1"/>
    </xf>
    <xf numFmtId="0" fontId="38" fillId="37" borderId="61" xfId="0" applyFont="1" applyFill="1" applyBorder="1" applyAlignment="1">
      <alignment horizontal="center" vertical="center" wrapText="1"/>
    </xf>
    <xf numFmtId="0" fontId="10" fillId="37" borderId="38" xfId="0" applyFont="1" applyFill="1" applyBorder="1" applyAlignment="1">
      <alignment horizontal="center" vertical="center" wrapText="1"/>
    </xf>
    <xf numFmtId="0" fontId="13" fillId="11" borderId="66" xfId="0" applyFont="1" applyFill="1" applyBorder="1" applyAlignment="1">
      <alignment horizontal="center" vertical="center" wrapText="1"/>
    </xf>
    <xf numFmtId="0" fontId="11" fillId="19" borderId="19" xfId="0" applyFont="1" applyFill="1" applyBorder="1" applyAlignment="1">
      <alignment horizontal="center" vertical="center" wrapText="1"/>
    </xf>
    <xf numFmtId="0" fontId="8" fillId="12" borderId="33" xfId="0" applyFont="1" applyFill="1" applyBorder="1" applyAlignment="1">
      <alignment horizontal="center" vertical="center"/>
    </xf>
    <xf numFmtId="0" fontId="16" fillId="37" borderId="41" xfId="0" applyFont="1" applyFill="1" applyBorder="1" applyAlignment="1">
      <alignment horizontal="center" vertical="center"/>
    </xf>
    <xf numFmtId="0" fontId="16" fillId="37" borderId="19" xfId="0" applyFont="1" applyFill="1" applyBorder="1" applyAlignment="1">
      <alignment horizontal="center" vertical="center"/>
    </xf>
    <xf numFmtId="0" fontId="16" fillId="12" borderId="44" xfId="0" applyFont="1" applyFill="1" applyBorder="1" applyAlignment="1">
      <alignment horizontal="center" vertical="center"/>
    </xf>
    <xf numFmtId="0" fontId="38" fillId="37" borderId="19" xfId="0" applyFont="1" applyFill="1" applyBorder="1" applyAlignment="1">
      <alignment horizontal="center" vertical="center" wrapText="1"/>
    </xf>
    <xf numFmtId="0" fontId="10" fillId="37" borderId="19" xfId="0" applyFont="1" applyFill="1" applyBorder="1" applyAlignment="1">
      <alignment horizontal="center" vertical="center" wrapText="1"/>
    </xf>
    <xf numFmtId="0" fontId="13" fillId="11" borderId="45" xfId="0" applyFont="1" applyFill="1" applyBorder="1" applyAlignment="1">
      <alignment horizontal="center" vertical="center" wrapText="1"/>
    </xf>
    <xf numFmtId="0" fontId="35" fillId="33" borderId="41" xfId="0" applyFont="1" applyFill="1" applyBorder="1" applyAlignment="1">
      <alignment horizontal="center" vertical="center" wrapText="1"/>
    </xf>
    <xf numFmtId="14" fontId="15" fillId="5" borderId="61" xfId="0" applyNumberFormat="1" applyFont="1" applyFill="1" applyBorder="1" applyAlignment="1">
      <alignment horizontal="center" vertical="center" wrapText="1"/>
    </xf>
    <xf numFmtId="14" fontId="10" fillId="8" borderId="42" xfId="0" applyNumberFormat="1" applyFont="1" applyFill="1" applyBorder="1" applyAlignment="1">
      <alignment horizontal="center" vertical="center" wrapText="1"/>
    </xf>
    <xf numFmtId="14" fontId="10" fillId="8" borderId="36" xfId="0" applyNumberFormat="1" applyFont="1" applyFill="1" applyBorder="1" applyAlignment="1">
      <alignment horizontal="center" vertical="center" wrapText="1"/>
    </xf>
    <xf numFmtId="14" fontId="38" fillId="8" borderId="62" xfId="0" applyNumberFormat="1" applyFont="1" applyFill="1" applyBorder="1" applyAlignment="1">
      <alignment horizontal="left" vertical="center" wrapText="1"/>
    </xf>
    <xf numFmtId="14" fontId="38" fillId="5" borderId="41" xfId="0" applyNumberFormat="1" applyFont="1" applyFill="1" applyBorder="1" applyAlignment="1">
      <alignment horizontal="center" vertical="center" wrapText="1"/>
    </xf>
    <xf numFmtId="0" fontId="22" fillId="37" borderId="67" xfId="0" applyFont="1" applyFill="1" applyBorder="1" applyAlignment="1">
      <alignment horizontal="center" vertical="center" wrapText="1"/>
    </xf>
    <xf numFmtId="164" fontId="10" fillId="37" borderId="51" xfId="0" applyNumberFormat="1" applyFont="1" applyFill="1" applyBorder="1" applyAlignment="1">
      <alignment horizontal="center" vertical="center" wrapText="1"/>
    </xf>
    <xf numFmtId="14" fontId="8" fillId="33" borderId="44" xfId="0" applyNumberFormat="1" applyFont="1" applyFill="1" applyBorder="1" applyAlignment="1">
      <alignment horizontal="center" vertical="center"/>
    </xf>
    <xf numFmtId="0" fontId="35" fillId="11" borderId="41" xfId="0" applyFont="1" applyFill="1" applyBorder="1" applyAlignment="1">
      <alignment horizontal="center" vertical="center" wrapText="1"/>
    </xf>
    <xf numFmtId="14" fontId="10" fillId="9" borderId="42" xfId="0" applyNumberFormat="1" applyFont="1" applyFill="1" applyBorder="1" applyAlignment="1">
      <alignment horizontal="center" vertical="center" wrapText="1"/>
    </xf>
    <xf numFmtId="0" fontId="10" fillId="9" borderId="36" xfId="0" applyFont="1" applyFill="1" applyBorder="1" applyAlignment="1">
      <alignment horizontal="center" vertical="center" wrapText="1"/>
    </xf>
    <xf numFmtId="14" fontId="38" fillId="9" borderId="62" xfId="0" applyNumberFormat="1" applyFont="1" applyFill="1" applyBorder="1" applyAlignment="1">
      <alignment horizontal="left" vertical="center" wrapText="1"/>
    </xf>
    <xf numFmtId="14" fontId="38" fillId="38" borderId="41" xfId="0" applyNumberFormat="1" applyFont="1" applyFill="1" applyBorder="1" applyAlignment="1">
      <alignment horizontal="center" vertical="center" wrapText="1"/>
    </xf>
    <xf numFmtId="0" fontId="22" fillId="39" borderId="67" xfId="0" applyFont="1" applyFill="1" applyBorder="1" applyAlignment="1">
      <alignment horizontal="center" vertical="center" wrapText="1"/>
    </xf>
    <xf numFmtId="164" fontId="10" fillId="39" borderId="51" xfId="0" applyNumberFormat="1" applyFont="1" applyFill="1" applyBorder="1" applyAlignment="1">
      <alignment horizontal="center" vertical="center" wrapText="1"/>
    </xf>
    <xf numFmtId="14" fontId="8" fillId="12" borderId="44" xfId="0" applyNumberFormat="1" applyFont="1" applyFill="1" applyBorder="1" applyAlignment="1">
      <alignment horizontal="center" vertical="center"/>
    </xf>
    <xf numFmtId="0" fontId="10" fillId="8" borderId="36" xfId="0" applyFont="1" applyFill="1" applyBorder="1" applyAlignment="1">
      <alignment horizontal="center" vertical="center" wrapText="1"/>
    </xf>
    <xf numFmtId="0" fontId="10" fillId="8" borderId="19" xfId="0" applyFont="1" applyFill="1" applyBorder="1" applyAlignment="1">
      <alignment horizontal="center" vertical="center"/>
    </xf>
    <xf numFmtId="0" fontId="16" fillId="9" borderId="26" xfId="0" applyFont="1" applyFill="1" applyBorder="1" applyAlignment="1">
      <alignment horizontal="center" vertical="center"/>
    </xf>
    <xf numFmtId="0" fontId="8" fillId="31" borderId="26" xfId="0" applyFont="1" applyFill="1" applyBorder="1"/>
    <xf numFmtId="0" fontId="44" fillId="9" borderId="26" xfId="0" applyFont="1" applyFill="1" applyBorder="1" applyAlignment="1">
      <alignment horizontal="center" vertical="center" wrapText="1"/>
    </xf>
    <xf numFmtId="0" fontId="8" fillId="3" borderId="26" xfId="0" applyFont="1" applyFill="1" applyBorder="1"/>
    <xf numFmtId="0" fontId="8" fillId="0" borderId="9" xfId="0" applyFont="1" applyBorder="1"/>
    <xf numFmtId="0" fontId="31" fillId="31" borderId="26" xfId="0" applyFont="1" applyFill="1" applyBorder="1"/>
    <xf numFmtId="0" fontId="46" fillId="0" borderId="0" xfId="0" applyFont="1"/>
    <xf numFmtId="0" fontId="8" fillId="29" borderId="26" xfId="0" applyFont="1" applyFill="1" applyBorder="1"/>
    <xf numFmtId="0" fontId="9" fillId="0" borderId="0" xfId="0" applyFont="1"/>
    <xf numFmtId="0" fontId="9" fillId="0" borderId="0" xfId="0" applyFont="1" applyAlignment="1">
      <alignment horizontal="left" vertical="top"/>
    </xf>
    <xf numFmtId="0" fontId="9" fillId="0" borderId="0" xfId="0" applyFont="1" applyAlignment="1">
      <alignment horizontal="center" vertical="top"/>
    </xf>
    <xf numFmtId="0" fontId="47" fillId="0" borderId="0" xfId="0" applyFont="1"/>
    <xf numFmtId="0" fontId="9" fillId="0" borderId="0" xfId="0" applyFont="1" applyAlignment="1">
      <alignment vertical="top"/>
    </xf>
    <xf numFmtId="0" fontId="9" fillId="29" borderId="26" xfId="0" applyFont="1" applyFill="1" applyBorder="1"/>
    <xf numFmtId="0" fontId="8" fillId="45" borderId="26" xfId="0" applyFont="1" applyFill="1" applyBorder="1"/>
    <xf numFmtId="0" fontId="13" fillId="29" borderId="26" xfId="0" applyFont="1" applyFill="1" applyBorder="1"/>
    <xf numFmtId="0" fontId="13" fillId="0" borderId="0" xfId="0" applyFont="1"/>
    <xf numFmtId="0" fontId="17" fillId="0" borderId="0" xfId="0" applyFont="1" applyAlignment="1">
      <alignment horizontal="left" vertical="top" wrapText="1"/>
    </xf>
    <xf numFmtId="0" fontId="17" fillId="0" borderId="0" xfId="0" applyFont="1" applyAlignment="1">
      <alignment horizontal="left" vertical="center" wrapText="1"/>
    </xf>
    <xf numFmtId="0" fontId="17" fillId="0" borderId="0" xfId="0" applyFont="1"/>
    <xf numFmtId="0" fontId="48" fillId="0" borderId="0" xfId="0" applyFont="1" applyAlignment="1">
      <alignment vertical="center" wrapText="1"/>
    </xf>
    <xf numFmtId="0" fontId="48" fillId="29" borderId="26" xfId="0" applyFont="1" applyFill="1" applyBorder="1" applyAlignment="1">
      <alignment vertical="center" wrapText="1"/>
    </xf>
    <xf numFmtId="0" fontId="17" fillId="21" borderId="26" xfId="0" applyFont="1" applyFill="1" applyBorder="1" applyAlignment="1">
      <alignment vertical="center" wrapText="1"/>
    </xf>
    <xf numFmtId="0" fontId="48" fillId="21" borderId="26" xfId="0" applyFont="1" applyFill="1" applyBorder="1" applyAlignment="1">
      <alignment vertical="center" wrapText="1"/>
    </xf>
    <xf numFmtId="14" fontId="17" fillId="0" borderId="0" xfId="0" applyNumberFormat="1" applyFont="1"/>
    <xf numFmtId="0" fontId="15" fillId="16" borderId="19" xfId="0" applyFont="1" applyFill="1" applyBorder="1" applyAlignment="1">
      <alignment horizontal="center" vertical="center"/>
    </xf>
    <xf numFmtId="0" fontId="39" fillId="16" borderId="38" xfId="0" applyFont="1" applyFill="1" applyBorder="1" applyAlignment="1">
      <alignment horizontal="center" vertical="center" wrapText="1"/>
    </xf>
    <xf numFmtId="0" fontId="42" fillId="15" borderId="41" xfId="0" applyFont="1" applyFill="1" applyBorder="1" applyAlignment="1">
      <alignment horizontal="center" vertical="center" wrapText="1"/>
    </xf>
    <xf numFmtId="0" fontId="22" fillId="15" borderId="44" xfId="0" applyFont="1" applyFill="1" applyBorder="1" applyAlignment="1">
      <alignment vertical="center" wrapText="1"/>
    </xf>
    <xf numFmtId="0" fontId="42" fillId="16" borderId="41" xfId="0" applyFont="1" applyFill="1" applyBorder="1" applyAlignment="1">
      <alignment horizontal="center" vertical="center" wrapText="1"/>
    </xf>
    <xf numFmtId="0" fontId="22" fillId="16" borderId="44" xfId="0" applyFont="1" applyFill="1" applyBorder="1" applyAlignment="1">
      <alignment vertical="center" wrapText="1"/>
    </xf>
    <xf numFmtId="0" fontId="42" fillId="16" borderId="41" xfId="0" applyFont="1" applyFill="1" applyBorder="1" applyAlignment="1">
      <alignment vertical="center" wrapText="1"/>
    </xf>
    <xf numFmtId="0" fontId="42" fillId="15" borderId="41" xfId="0" applyFont="1" applyFill="1" applyBorder="1" applyAlignment="1">
      <alignment vertical="center" wrapText="1"/>
    </xf>
    <xf numFmtId="0" fontId="8" fillId="15" borderId="38" xfId="0" applyFont="1" applyFill="1" applyBorder="1" applyAlignment="1">
      <alignment vertical="center"/>
    </xf>
    <xf numFmtId="0" fontId="8" fillId="15" borderId="36" xfId="0" applyFont="1" applyFill="1" applyBorder="1" applyAlignment="1">
      <alignment vertical="center"/>
    </xf>
    <xf numFmtId="0" fontId="42" fillId="16" borderId="37" xfId="0" applyFont="1" applyFill="1" applyBorder="1" applyAlignment="1">
      <alignment horizontal="center" vertical="center" wrapText="1"/>
    </xf>
    <xf numFmtId="0" fontId="22" fillId="16" borderId="38" xfId="0" applyFont="1" applyFill="1" applyBorder="1" applyAlignment="1">
      <alignment vertical="center" wrapText="1"/>
    </xf>
    <xf numFmtId="0" fontId="42" fillId="16" borderId="37" xfId="0" applyFont="1" applyFill="1" applyBorder="1" applyAlignment="1">
      <alignment vertical="center" wrapText="1"/>
    </xf>
    <xf numFmtId="14" fontId="49" fillId="15" borderId="41" xfId="0" applyNumberFormat="1" applyFont="1" applyFill="1" applyBorder="1" applyAlignment="1">
      <alignment horizontal="center" vertical="center" wrapText="1"/>
    </xf>
    <xf numFmtId="14" fontId="49" fillId="16" borderId="37" xfId="0" applyNumberFormat="1" applyFont="1" applyFill="1" applyBorder="1" applyAlignment="1">
      <alignment horizontal="center" vertical="center" wrapText="1"/>
    </xf>
    <xf numFmtId="0" fontId="22" fillId="16" borderId="38" xfId="0" applyFont="1" applyFill="1" applyBorder="1" applyAlignment="1">
      <alignment horizontal="center" vertical="center"/>
    </xf>
    <xf numFmtId="14" fontId="15" fillId="15" borderId="41" xfId="0" applyNumberFormat="1" applyFont="1" applyFill="1" applyBorder="1" applyAlignment="1">
      <alignment horizontal="center" vertical="center" wrapText="1"/>
    </xf>
    <xf numFmtId="14" fontId="15" fillId="16" borderId="37" xfId="0" applyNumberFormat="1" applyFont="1" applyFill="1" applyBorder="1" applyAlignment="1">
      <alignment horizontal="center" vertical="center" wrapText="1"/>
    </xf>
    <xf numFmtId="14" fontId="49" fillId="36" borderId="41" xfId="0" applyNumberFormat="1" applyFont="1" applyFill="1" applyBorder="1" applyAlignment="1">
      <alignment horizontal="center" vertical="center" wrapText="1"/>
    </xf>
    <xf numFmtId="0" fontId="22" fillId="36" borderId="44" xfId="0" applyFont="1" applyFill="1" applyBorder="1" applyAlignment="1">
      <alignment vertical="center" wrapText="1"/>
    </xf>
    <xf numFmtId="14" fontId="15" fillId="36" borderId="41" xfId="0" applyNumberFormat="1" applyFont="1" applyFill="1" applyBorder="1" applyAlignment="1">
      <alignment horizontal="center" vertical="center" wrapText="1"/>
    </xf>
    <xf numFmtId="0" fontId="24" fillId="11" borderId="19" xfId="0" applyFont="1" applyFill="1" applyBorder="1" applyAlignment="1">
      <alignment horizontal="center" vertical="center" wrapText="1"/>
    </xf>
    <xf numFmtId="0" fontId="32" fillId="12" borderId="47" xfId="0" applyFont="1" applyFill="1" applyBorder="1" applyAlignment="1">
      <alignment horizontal="center" vertical="center" wrapText="1"/>
    </xf>
    <xf numFmtId="0" fontId="32" fillId="11" borderId="47" xfId="0" applyFont="1" applyFill="1" applyBorder="1" applyAlignment="1">
      <alignment horizontal="center" vertical="center" wrapText="1"/>
    </xf>
    <xf numFmtId="0" fontId="32" fillId="12" borderId="46" xfId="0" applyFont="1" applyFill="1" applyBorder="1" applyAlignment="1">
      <alignment horizontal="center" vertical="center" wrapText="1"/>
    </xf>
    <xf numFmtId="0" fontId="24" fillId="12" borderId="76" xfId="0" applyFont="1" applyFill="1" applyBorder="1" applyAlignment="1">
      <alignment horizontal="center" vertical="center" wrapText="1"/>
    </xf>
    <xf numFmtId="0" fontId="24" fillId="11" borderId="44" xfId="0" applyFont="1" applyFill="1" applyBorder="1" applyAlignment="1">
      <alignment horizontal="center" vertical="center" wrapText="1"/>
    </xf>
    <xf numFmtId="0" fontId="16" fillId="0" borderId="0" xfId="0" applyFont="1" applyAlignment="1">
      <alignment horizontal="left" vertical="center"/>
    </xf>
    <xf numFmtId="0" fontId="18" fillId="0" borderId="0" xfId="0" applyFont="1" applyAlignment="1">
      <alignment horizontal="left" vertical="center"/>
    </xf>
    <xf numFmtId="0" fontId="8" fillId="0" borderId="0" xfId="0" applyFont="1" applyAlignment="1">
      <alignment horizontal="center" vertical="center" wrapText="1"/>
    </xf>
    <xf numFmtId="0" fontId="37" fillId="0" borderId="0" xfId="0" applyFont="1" applyAlignment="1">
      <alignment horizontal="left" vertical="center"/>
    </xf>
    <xf numFmtId="0" fontId="28" fillId="0" borderId="0" xfId="0" applyFont="1"/>
    <xf numFmtId="0" fontId="37" fillId="51" borderId="34" xfId="0" applyFont="1" applyFill="1" applyBorder="1" applyAlignment="1">
      <alignment horizontal="left" vertical="center"/>
    </xf>
    <xf numFmtId="0" fontId="10" fillId="10" borderId="38" xfId="0" applyFont="1" applyFill="1" applyBorder="1"/>
    <xf numFmtId="0" fontId="10" fillId="10" borderId="36" xfId="0" applyFont="1" applyFill="1" applyBorder="1"/>
    <xf numFmtId="0" fontId="37" fillId="0" borderId="0" xfId="0" applyFont="1"/>
    <xf numFmtId="0" fontId="21" fillId="0" borderId="0" xfId="0" applyFont="1" applyAlignment="1">
      <alignment horizontal="center" vertical="center"/>
    </xf>
    <xf numFmtId="0" fontId="7" fillId="0" borderId="0" xfId="0" applyFont="1" applyAlignment="1">
      <alignment vertical="center" wrapText="1"/>
    </xf>
    <xf numFmtId="0" fontId="51" fillId="0" borderId="0" xfId="0" applyFont="1" applyAlignment="1">
      <alignment horizontal="center" vertical="center" wrapText="1"/>
    </xf>
    <xf numFmtId="0" fontId="52" fillId="0" borderId="0" xfId="0" applyFont="1" applyAlignment="1">
      <alignment horizontal="center" vertical="center" wrapText="1"/>
    </xf>
    <xf numFmtId="0" fontId="34" fillId="0" borderId="0" xfId="0" applyFont="1" applyAlignment="1">
      <alignment horizontal="center" vertical="center" wrapText="1"/>
    </xf>
    <xf numFmtId="0" fontId="25" fillId="0" borderId="0" xfId="0" applyFont="1" applyAlignment="1">
      <alignment horizontal="center" vertical="center" wrapText="1"/>
    </xf>
    <xf numFmtId="0" fontId="37" fillId="0" borderId="77" xfId="0" applyFont="1" applyBorder="1" applyAlignment="1">
      <alignment horizontal="center" vertical="center"/>
    </xf>
    <xf numFmtId="0" fontId="37" fillId="0" borderId="0" xfId="0" applyFont="1" applyAlignment="1">
      <alignment horizontal="center" vertical="center"/>
    </xf>
    <xf numFmtId="0" fontId="8" fillId="0" borderId="77" xfId="0" applyFont="1" applyBorder="1"/>
    <xf numFmtId="0" fontId="28" fillId="0" borderId="77" xfId="0" applyFont="1" applyBorder="1" applyAlignment="1">
      <alignment horizontal="left" vertical="center"/>
    </xf>
    <xf numFmtId="0" fontId="28" fillId="0" borderId="0" xfId="0" applyFont="1" applyAlignment="1">
      <alignment horizontal="left" vertical="center"/>
    </xf>
    <xf numFmtId="0" fontId="8" fillId="0" borderId="9" xfId="0" applyFont="1" applyBorder="1" applyAlignment="1">
      <alignment horizontal="center"/>
    </xf>
    <xf numFmtId="0" fontId="8" fillId="0" borderId="9" xfId="0" applyFont="1" applyBorder="1" applyAlignment="1">
      <alignment horizontal="center" vertical="center"/>
    </xf>
    <xf numFmtId="0" fontId="10" fillId="0" borderId="9" xfId="0" applyFont="1" applyBorder="1" applyAlignment="1">
      <alignment horizontal="center" vertical="center"/>
    </xf>
    <xf numFmtId="0" fontId="8" fillId="0" borderId="14" xfId="0" applyFont="1" applyBorder="1" applyAlignment="1">
      <alignment horizontal="center"/>
    </xf>
    <xf numFmtId="0" fontId="8" fillId="0" borderId="77" xfId="0" applyFont="1" applyBorder="1" applyAlignment="1">
      <alignment horizontal="center"/>
    </xf>
    <xf numFmtId="0" fontId="21" fillId="0" borderId="0" xfId="0" applyFont="1" applyAlignment="1">
      <alignment horizontal="center" vertical="center" wrapText="1"/>
    </xf>
    <xf numFmtId="0" fontId="37" fillId="18" borderId="26" xfId="0" applyFont="1" applyFill="1" applyBorder="1" applyAlignment="1">
      <alignment horizontal="left" vertical="center"/>
    </xf>
    <xf numFmtId="0" fontId="8" fillId="18" borderId="26" xfId="0" applyFont="1" applyFill="1" applyBorder="1"/>
    <xf numFmtId="0" fontId="10" fillId="0" borderId="0" xfId="0" applyFont="1" applyAlignment="1">
      <alignment horizontal="center" vertical="center"/>
    </xf>
    <xf numFmtId="0" fontId="8" fillId="15" borderId="38" xfId="0" applyFont="1" applyFill="1" applyBorder="1" applyAlignment="1">
      <alignment horizontal="center" vertical="center"/>
    </xf>
    <xf numFmtId="0" fontId="8" fillId="15" borderId="36" xfId="0" applyFont="1" applyFill="1" applyBorder="1" applyAlignment="1">
      <alignment horizontal="center" vertical="center"/>
    </xf>
    <xf numFmtId="0" fontId="8" fillId="15" borderId="37" xfId="0" applyFont="1" applyFill="1" applyBorder="1" applyAlignment="1">
      <alignment horizontal="center" vertical="center"/>
    </xf>
    <xf numFmtId="0" fontId="8" fillId="16" borderId="38" xfId="0" applyFont="1" applyFill="1" applyBorder="1"/>
    <xf numFmtId="0" fontId="8" fillId="16" borderId="36" xfId="0" applyFont="1" applyFill="1" applyBorder="1"/>
    <xf numFmtId="0" fontId="8" fillId="16" borderId="37" xfId="0" applyFont="1" applyFill="1" applyBorder="1"/>
    <xf numFmtId="0" fontId="8" fillId="0" borderId="14" xfId="0" applyFont="1" applyBorder="1"/>
    <xf numFmtId="0" fontId="8" fillId="0" borderId="14" xfId="0" applyFont="1" applyBorder="1" applyAlignment="1">
      <alignment horizontal="center" vertical="center"/>
    </xf>
    <xf numFmtId="0" fontId="8" fillId="0" borderId="0" xfId="0" applyFont="1"/>
    <xf numFmtId="0" fontId="6" fillId="61" borderId="35" xfId="0" applyFont="1" applyFill="1" applyBorder="1"/>
    <xf numFmtId="0" fontId="13" fillId="3" borderId="35" xfId="0" applyFont="1" applyFill="1" applyBorder="1" applyAlignment="1">
      <alignment horizontal="center" vertical="center"/>
    </xf>
    <xf numFmtId="0" fontId="13" fillId="3" borderId="37" xfId="0" applyFont="1" applyFill="1" applyBorder="1" applyAlignment="1">
      <alignment horizontal="center" vertical="center"/>
    </xf>
    <xf numFmtId="0" fontId="64" fillId="0" borderId="0" xfId="5" applyProtection="1"/>
    <xf numFmtId="0" fontId="20" fillId="3" borderId="26" xfId="0" applyFont="1" applyFill="1" applyBorder="1" applyAlignment="1">
      <alignment horizontal="right" vertical="center" wrapText="1"/>
    </xf>
    <xf numFmtId="0" fontId="65" fillId="3" borderId="26" xfId="5" applyFont="1" applyFill="1" applyBorder="1" applyAlignment="1" applyProtection="1">
      <alignment horizontal="left" vertical="center" wrapText="1"/>
    </xf>
    <xf numFmtId="0" fontId="20" fillId="3" borderId="26" xfId="0" applyFont="1" applyFill="1" applyBorder="1" applyAlignment="1">
      <alignment horizontal="left" vertical="center" wrapText="1"/>
    </xf>
    <xf numFmtId="0" fontId="0" fillId="61" borderId="0" xfId="0" applyFill="1"/>
    <xf numFmtId="0" fontId="3" fillId="0" borderId="0" xfId="6" applyFill="1"/>
    <xf numFmtId="0" fontId="4" fillId="0" borderId="0" xfId="3" applyFill="1"/>
    <xf numFmtId="0" fontId="26" fillId="66" borderId="26" xfId="0" applyFont="1" applyFill="1" applyBorder="1" applyAlignment="1">
      <alignment vertical="center" wrapText="1"/>
    </xf>
    <xf numFmtId="0" fontId="0" fillId="0" borderId="0" xfId="0" applyAlignment="1">
      <alignment vertical="center"/>
    </xf>
    <xf numFmtId="0" fontId="63" fillId="65" borderId="100" xfId="0" applyFont="1" applyFill="1" applyBorder="1" applyAlignment="1">
      <alignment horizontal="center" vertical="center"/>
    </xf>
    <xf numFmtId="0" fontId="63" fillId="65" borderId="101" xfId="0" applyFont="1" applyFill="1" applyBorder="1" applyAlignment="1">
      <alignment horizontal="center" vertical="center"/>
    </xf>
    <xf numFmtId="0" fontId="26" fillId="66" borderId="86" xfId="0" applyFont="1" applyFill="1" applyBorder="1" applyAlignment="1">
      <alignment vertical="center" wrapText="1"/>
    </xf>
    <xf numFmtId="0" fontId="26" fillId="66" borderId="108" xfId="0" applyFont="1" applyFill="1" applyBorder="1" applyAlignment="1">
      <alignment vertical="center" wrapText="1"/>
    </xf>
    <xf numFmtId="0" fontId="26" fillId="66" borderId="91" xfId="0" applyFont="1" applyFill="1" applyBorder="1" applyAlignment="1">
      <alignment vertical="center" wrapText="1"/>
    </xf>
    <xf numFmtId="0" fontId="26" fillId="66" borderId="117" xfId="0" applyFont="1" applyFill="1" applyBorder="1" applyAlignment="1">
      <alignment vertical="center" wrapText="1"/>
    </xf>
    <xf numFmtId="0" fontId="26" fillId="66" borderId="118" xfId="0" applyFont="1" applyFill="1" applyBorder="1" applyAlignment="1">
      <alignment vertical="center" wrapText="1"/>
    </xf>
    <xf numFmtId="0" fontId="2" fillId="0" borderId="0" xfId="0" applyFont="1"/>
    <xf numFmtId="0" fontId="0" fillId="0" borderId="26" xfId="0" applyBorder="1"/>
    <xf numFmtId="0" fontId="69" fillId="60" borderId="119" xfId="4" applyFont="1" applyBorder="1" applyAlignment="1" applyProtection="1">
      <alignment vertical="center" wrapText="1"/>
    </xf>
    <xf numFmtId="0" fontId="69" fillId="59" borderId="130" xfId="8" applyFont="1" applyBorder="1" applyAlignment="1" applyProtection="1">
      <alignment horizontal="center" vertical="center" wrapText="1"/>
    </xf>
    <xf numFmtId="0" fontId="8" fillId="0" borderId="26" xfId="0" applyFont="1" applyBorder="1"/>
    <xf numFmtId="0" fontId="5" fillId="9" borderId="138" xfId="0" applyFont="1" applyFill="1" applyBorder="1" applyAlignment="1">
      <alignment horizontal="center" vertical="center"/>
    </xf>
    <xf numFmtId="0" fontId="73" fillId="9" borderId="19" xfId="0" applyFont="1" applyFill="1" applyBorder="1" applyAlignment="1">
      <alignment horizontal="center" vertical="center" wrapText="1"/>
    </xf>
    <xf numFmtId="0" fontId="5" fillId="9" borderId="139" xfId="0" applyFont="1" applyFill="1" applyBorder="1" applyAlignment="1">
      <alignment horizontal="center" vertical="center"/>
    </xf>
    <xf numFmtId="0" fontId="73" fillId="9" borderId="140" xfId="0" applyFont="1" applyFill="1" applyBorder="1" applyAlignment="1">
      <alignment horizontal="center" vertical="center" wrapText="1"/>
    </xf>
    <xf numFmtId="0" fontId="5" fillId="2" borderId="90" xfId="0" applyFont="1" applyFill="1" applyBorder="1" applyAlignment="1">
      <alignment vertical="center"/>
    </xf>
    <xf numFmtId="0" fontId="5" fillId="2" borderId="82" xfId="0" applyFont="1" applyFill="1" applyBorder="1" applyAlignment="1">
      <alignment vertical="center"/>
    </xf>
    <xf numFmtId="0" fontId="23" fillId="5" borderId="19" xfId="0" applyFont="1" applyFill="1" applyBorder="1" applyAlignment="1">
      <alignment horizontal="center" vertical="center"/>
    </xf>
    <xf numFmtId="0" fontId="69" fillId="64" borderId="102" xfId="7" applyFont="1" applyFill="1" applyBorder="1" applyAlignment="1" applyProtection="1">
      <alignment horizontal="center" vertical="center"/>
    </xf>
    <xf numFmtId="0" fontId="69" fillId="64" borderId="103" xfId="7" applyFont="1" applyFill="1" applyBorder="1" applyAlignment="1" applyProtection="1">
      <alignment horizontal="center" vertical="center"/>
    </xf>
    <xf numFmtId="0" fontId="69" fillId="64" borderId="130" xfId="7" applyFont="1" applyFill="1" applyBorder="1" applyAlignment="1" applyProtection="1">
      <alignment horizontal="center" vertical="center"/>
    </xf>
    <xf numFmtId="0" fontId="69" fillId="60" borderId="95" xfId="4" applyFont="1" applyBorder="1" applyProtection="1"/>
    <xf numFmtId="0" fontId="69" fillId="60" borderId="86" xfId="4" applyFont="1" applyBorder="1" applyProtection="1"/>
    <xf numFmtId="0" fontId="7" fillId="23" borderId="86" xfId="0" applyFont="1" applyFill="1" applyBorder="1"/>
    <xf numFmtId="0" fontId="5" fillId="23" borderId="86" xfId="0" applyFont="1" applyFill="1" applyBorder="1" applyAlignment="1">
      <alignment horizontal="right"/>
    </xf>
    <xf numFmtId="0" fontId="68" fillId="65" borderId="106" xfId="0" applyFont="1" applyFill="1" applyBorder="1" applyAlignment="1">
      <alignment horizontal="center" vertical="center"/>
    </xf>
    <xf numFmtId="0" fontId="68" fillId="65" borderId="81" xfId="0" applyFont="1" applyFill="1" applyBorder="1" applyAlignment="1">
      <alignment horizontal="center" vertical="center"/>
    </xf>
    <xf numFmtId="49" fontId="5" fillId="0" borderId="89" xfId="0" applyNumberFormat="1" applyFont="1" applyBorder="1" applyAlignment="1" applyProtection="1">
      <alignment horizontal="right" vertical="center" wrapText="1"/>
      <protection locked="0"/>
    </xf>
    <xf numFmtId="0" fontId="1" fillId="0" borderId="149" xfId="0" applyFont="1" applyBorder="1" applyAlignment="1">
      <alignment horizontal="right"/>
    </xf>
    <xf numFmtId="9" fontId="0" fillId="0" borderId="0" xfId="9" applyFont="1"/>
    <xf numFmtId="9" fontId="0" fillId="0" borderId="149" xfId="9" applyFont="1" applyBorder="1"/>
    <xf numFmtId="0" fontId="5" fillId="2" borderId="146" xfId="0" applyFont="1" applyFill="1" applyBorder="1" applyAlignment="1">
      <alignment horizontal="center" vertical="center"/>
    </xf>
    <xf numFmtId="0" fontId="6" fillId="0" borderId="91" xfId="0" applyFont="1" applyBorder="1"/>
    <xf numFmtId="0" fontId="6" fillId="0" borderId="147" xfId="0" applyFont="1" applyBorder="1"/>
    <xf numFmtId="0" fontId="7" fillId="2" borderId="79" xfId="0" applyFont="1" applyFill="1" applyBorder="1" applyAlignment="1">
      <alignment horizontal="center" vertical="center"/>
    </xf>
    <xf numFmtId="0" fontId="6" fillId="0" borderId="26" xfId="0" applyFont="1" applyBorder="1"/>
    <xf numFmtId="0" fontId="6" fillId="0" borderId="80" xfId="0" applyFont="1" applyBorder="1"/>
    <xf numFmtId="0" fontId="68" fillId="57" borderId="82" xfId="2" applyFont="1" applyBorder="1" applyAlignment="1">
      <alignment horizontal="center"/>
    </xf>
    <xf numFmtId="0" fontId="6" fillId="62" borderId="82" xfId="0" applyFont="1" applyFill="1" applyBorder="1" applyAlignment="1">
      <alignment horizontal="center"/>
    </xf>
    <xf numFmtId="0" fontId="6" fillId="62" borderId="134" xfId="0" applyFont="1" applyFill="1" applyBorder="1" applyAlignment="1">
      <alignment horizontal="center"/>
    </xf>
    <xf numFmtId="0" fontId="8" fillId="3" borderId="34" xfId="0" applyFont="1" applyFill="1" applyBorder="1"/>
    <xf numFmtId="0" fontId="6" fillId="0" borderId="34" xfId="0" applyFont="1" applyBorder="1"/>
    <xf numFmtId="0" fontId="7" fillId="2" borderId="38" xfId="0" applyFont="1" applyFill="1" applyBorder="1" applyAlignment="1">
      <alignment vertical="center" wrapText="1"/>
    </xf>
    <xf numFmtId="0" fontId="75" fillId="0" borderId="36" xfId="0" applyFont="1" applyBorder="1"/>
    <xf numFmtId="0" fontId="75" fillId="0" borderId="37" xfId="0" applyFont="1" applyBorder="1"/>
    <xf numFmtId="0" fontId="7" fillId="4" borderId="38" xfId="0" applyFont="1" applyFill="1" applyBorder="1" applyAlignment="1">
      <alignment wrapText="1"/>
    </xf>
    <xf numFmtId="0" fontId="10" fillId="16" borderId="38" xfId="0" applyFont="1" applyFill="1" applyBorder="1" applyAlignment="1">
      <alignment vertical="center" wrapText="1"/>
    </xf>
    <xf numFmtId="0" fontId="6" fillId="0" borderId="36" xfId="0" applyFont="1" applyBorder="1"/>
    <xf numFmtId="0" fontId="6" fillId="0" borderId="37" xfId="0" applyFont="1" applyBorder="1"/>
    <xf numFmtId="0" fontId="22" fillId="16" borderId="38" xfId="0" applyFont="1" applyFill="1" applyBorder="1" applyAlignment="1">
      <alignment vertical="center" wrapText="1"/>
    </xf>
    <xf numFmtId="0" fontId="13" fillId="56" borderId="81" xfId="1" applyFont="1" applyBorder="1" applyAlignment="1" applyProtection="1">
      <alignment horizontal="center" vertical="center"/>
    </xf>
    <xf numFmtId="0" fontId="63" fillId="58" borderId="81" xfId="3" applyFont="1" applyBorder="1" applyAlignment="1" applyProtection="1">
      <alignment horizontal="center"/>
    </xf>
    <xf numFmtId="0" fontId="62" fillId="56" borderId="81" xfId="1" applyFont="1" applyBorder="1" applyAlignment="1" applyProtection="1">
      <alignment horizontal="center"/>
    </xf>
    <xf numFmtId="0" fontId="4" fillId="58" borderId="81" xfId="3" applyBorder="1" applyAlignment="1" applyProtection="1">
      <alignment horizontal="center" vertical="center"/>
    </xf>
    <xf numFmtId="16" fontId="13" fillId="56" borderId="81" xfId="1" applyNumberFormat="1" applyFont="1" applyBorder="1" applyAlignment="1" applyProtection="1">
      <alignment horizontal="center" vertical="center"/>
    </xf>
    <xf numFmtId="0" fontId="12" fillId="3" borderId="72" xfId="0" applyFont="1" applyFill="1" applyBorder="1" applyAlignment="1">
      <alignment horizontal="center" vertical="center" wrapText="1"/>
    </xf>
    <xf numFmtId="0" fontId="76" fillId="0" borderId="72" xfId="0" applyFont="1" applyBorder="1"/>
    <xf numFmtId="0" fontId="5" fillId="6" borderId="79" xfId="0" applyFont="1" applyFill="1" applyBorder="1" applyAlignment="1">
      <alignment horizontal="center" vertical="center" wrapText="1"/>
    </xf>
    <xf numFmtId="0" fontId="6" fillId="0" borderId="26" xfId="0" applyFont="1" applyBorder="1" applyAlignment="1">
      <alignment horizontal="center"/>
    </xf>
    <xf numFmtId="0" fontId="6" fillId="0" borderId="80" xfId="0" applyFont="1" applyBorder="1" applyAlignment="1">
      <alignment horizontal="center"/>
    </xf>
    <xf numFmtId="49" fontId="13" fillId="56" borderId="81" xfId="1" applyNumberFormat="1" applyFont="1" applyBorder="1" applyAlignment="1" applyProtection="1">
      <alignment horizontal="center" vertical="center"/>
    </xf>
    <xf numFmtId="0" fontId="14" fillId="3" borderId="26" xfId="0" applyFont="1" applyFill="1" applyBorder="1" applyAlignment="1">
      <alignment horizontal="center" vertical="center" wrapText="1"/>
    </xf>
    <xf numFmtId="0" fontId="14" fillId="72" borderId="82" xfId="0" applyFont="1" applyFill="1" applyBorder="1" applyAlignment="1">
      <alignment horizontal="center" vertical="center" wrapText="1"/>
    </xf>
    <xf numFmtId="0" fontId="5" fillId="2" borderId="38" xfId="0" applyFont="1" applyFill="1" applyBorder="1" applyAlignment="1">
      <alignment horizontal="left" vertical="center"/>
    </xf>
    <xf numFmtId="0" fontId="7" fillId="4" borderId="38" xfId="0" applyFont="1" applyFill="1" applyBorder="1" applyAlignment="1">
      <alignment horizontal="left" vertical="center"/>
    </xf>
    <xf numFmtId="0" fontId="5" fillId="2" borderId="46" xfId="0" applyFont="1" applyFill="1" applyBorder="1" applyAlignment="1">
      <alignment horizontal="left" vertical="center"/>
    </xf>
    <xf numFmtId="0" fontId="5" fillId="2" borderId="72" xfId="0" applyFont="1" applyFill="1" applyBorder="1" applyAlignment="1">
      <alignment horizontal="left" vertical="center"/>
    </xf>
    <xf numFmtId="0" fontId="5" fillId="2" borderId="43" xfId="0" applyFont="1" applyFill="1" applyBorder="1" applyAlignment="1">
      <alignment horizontal="left" vertical="center"/>
    </xf>
    <xf numFmtId="0" fontId="5" fillId="2" borderId="77" xfId="0" applyFont="1" applyFill="1" applyBorder="1" applyAlignment="1">
      <alignment horizontal="left" vertical="center"/>
    </xf>
    <xf numFmtId="0" fontId="5" fillId="2" borderId="26" xfId="0" applyFont="1" applyFill="1" applyBorder="1" applyAlignment="1">
      <alignment horizontal="left" vertical="center"/>
    </xf>
    <xf numFmtId="0" fontId="5" fillId="2" borderId="64" xfId="0" applyFont="1" applyFill="1" applyBorder="1" applyAlignment="1">
      <alignment horizontal="left" vertical="center"/>
    </xf>
    <xf numFmtId="0" fontId="5" fillId="2" borderId="33" xfId="0" applyFont="1" applyFill="1" applyBorder="1" applyAlignment="1">
      <alignment horizontal="left" vertical="center"/>
    </xf>
    <xf numFmtId="0" fontId="5" fillId="2" borderId="34" xfId="0" applyFont="1" applyFill="1" applyBorder="1" applyAlignment="1">
      <alignment horizontal="left" vertical="center"/>
    </xf>
    <xf numFmtId="0" fontId="5" fillId="2" borderId="35" xfId="0" applyFont="1" applyFill="1" applyBorder="1" applyAlignment="1">
      <alignment horizontal="left" vertical="center"/>
    </xf>
    <xf numFmtId="0" fontId="7" fillId="4" borderId="46" xfId="0" applyFont="1" applyFill="1" applyBorder="1" applyAlignment="1">
      <alignment horizontal="left" vertical="top" wrapText="1"/>
    </xf>
    <xf numFmtId="0" fontId="7" fillId="4" borderId="72" xfId="0" applyFont="1" applyFill="1" applyBorder="1" applyAlignment="1">
      <alignment horizontal="left" vertical="top" wrapText="1"/>
    </xf>
    <xf numFmtId="0" fontId="7" fillId="4" borderId="43" xfId="0" applyFont="1" applyFill="1" applyBorder="1" applyAlignment="1">
      <alignment horizontal="left" vertical="top" wrapText="1"/>
    </xf>
    <xf numFmtId="0" fontId="7" fillId="4" borderId="77" xfId="0" applyFont="1" applyFill="1" applyBorder="1" applyAlignment="1">
      <alignment horizontal="left" vertical="top" wrapText="1"/>
    </xf>
    <xf numFmtId="0" fontId="7" fillId="4" borderId="26" xfId="0" applyFont="1" applyFill="1" applyBorder="1" applyAlignment="1">
      <alignment horizontal="left" vertical="top" wrapText="1"/>
    </xf>
    <xf numFmtId="0" fontId="7" fillId="4" borderId="64" xfId="0" applyFont="1" applyFill="1" applyBorder="1" applyAlignment="1">
      <alignment horizontal="left" vertical="top" wrapText="1"/>
    </xf>
    <xf numFmtId="0" fontId="7" fillId="4" borderId="33" xfId="0" applyFont="1" applyFill="1" applyBorder="1" applyAlignment="1">
      <alignment horizontal="left" vertical="top" wrapText="1"/>
    </xf>
    <xf numFmtId="0" fontId="7" fillId="4" borderId="34" xfId="0" applyFont="1" applyFill="1" applyBorder="1" applyAlignment="1">
      <alignment horizontal="left" vertical="top" wrapText="1"/>
    </xf>
    <xf numFmtId="0" fontId="7" fillId="4" borderId="35" xfId="0" applyFont="1" applyFill="1" applyBorder="1" applyAlignment="1">
      <alignment horizontal="left" vertical="top" wrapText="1"/>
    </xf>
    <xf numFmtId="0" fontId="7" fillId="2" borderId="38" xfId="0" applyFont="1" applyFill="1" applyBorder="1" applyAlignment="1">
      <alignment horizontal="left" vertical="center" wrapText="1"/>
    </xf>
    <xf numFmtId="0" fontId="23" fillId="5" borderId="38" xfId="0" applyFont="1" applyFill="1" applyBorder="1" applyAlignment="1">
      <alignment horizontal="center" vertical="center"/>
    </xf>
    <xf numFmtId="0" fontId="16" fillId="22" borderId="38" xfId="0" applyFont="1" applyFill="1" applyBorder="1" applyAlignment="1">
      <alignment vertical="center" wrapText="1"/>
    </xf>
    <xf numFmtId="0" fontId="10" fillId="15" borderId="38" xfId="0" applyFont="1" applyFill="1" applyBorder="1" applyAlignment="1">
      <alignment vertical="center" wrapText="1"/>
    </xf>
    <xf numFmtId="0" fontId="63" fillId="58" borderId="81" xfId="3" applyFont="1" applyBorder="1" applyAlignment="1" applyProtection="1">
      <alignment horizontal="center" vertical="center" wrapText="1"/>
    </xf>
    <xf numFmtId="0" fontId="1" fillId="58" borderId="81" xfId="3" applyFont="1" applyBorder="1" applyAlignment="1" applyProtection="1">
      <alignment horizontal="center" vertical="center"/>
    </xf>
    <xf numFmtId="0" fontId="20" fillId="72" borderId="26" xfId="0" applyFont="1" applyFill="1" applyBorder="1" applyAlignment="1">
      <alignment horizontal="left" vertical="center" wrapText="1"/>
    </xf>
    <xf numFmtId="0" fontId="14" fillId="72" borderId="26" xfId="0" applyFont="1" applyFill="1" applyBorder="1" applyAlignment="1">
      <alignment horizontal="left" vertical="center" wrapText="1"/>
    </xf>
    <xf numFmtId="0" fontId="20" fillId="72" borderId="26" xfId="0" applyFont="1" applyFill="1" applyBorder="1" applyAlignment="1">
      <alignment horizontal="right" vertical="center" wrapText="1"/>
    </xf>
    <xf numFmtId="0" fontId="64" fillId="72" borderId="26" xfId="5" applyFill="1" applyBorder="1" applyAlignment="1" applyProtection="1">
      <alignment horizontal="left" vertical="center" wrapText="1"/>
    </xf>
    <xf numFmtId="49" fontId="7" fillId="4" borderId="38" xfId="0" applyNumberFormat="1" applyFont="1" applyFill="1" applyBorder="1" applyAlignment="1">
      <alignment horizontal="left" vertical="center"/>
    </xf>
    <xf numFmtId="49" fontId="7" fillId="4" borderId="36" xfId="0" applyNumberFormat="1" applyFont="1" applyFill="1" applyBorder="1" applyAlignment="1">
      <alignment horizontal="left" vertical="center"/>
    </xf>
    <xf numFmtId="49" fontId="7" fillId="4" borderId="37" xfId="0" applyNumberFormat="1" applyFont="1" applyFill="1" applyBorder="1" applyAlignment="1">
      <alignment horizontal="left" vertical="center"/>
    </xf>
    <xf numFmtId="0" fontId="10" fillId="22" borderId="38" xfId="0" applyFont="1" applyFill="1" applyBorder="1" applyAlignment="1">
      <alignment vertical="center" wrapText="1"/>
    </xf>
    <xf numFmtId="0" fontId="5" fillId="22" borderId="38" xfId="0" applyFont="1" applyFill="1" applyBorder="1" applyAlignment="1">
      <alignment vertical="center" wrapText="1"/>
    </xf>
    <xf numFmtId="0" fontId="15" fillId="16" borderId="38" xfId="0" applyFont="1" applyFill="1" applyBorder="1" applyAlignment="1">
      <alignment vertical="center" wrapText="1"/>
    </xf>
    <xf numFmtId="0" fontId="15" fillId="16" borderId="38" xfId="0" applyFont="1" applyFill="1" applyBorder="1" applyAlignment="1">
      <alignment vertical="center"/>
    </xf>
    <xf numFmtId="0" fontId="15" fillId="15" borderId="38" xfId="0" applyFont="1" applyFill="1" applyBorder="1" applyAlignment="1">
      <alignment vertical="center" wrapText="1"/>
    </xf>
    <xf numFmtId="0" fontId="15" fillId="15" borderId="38" xfId="0" applyFont="1" applyFill="1" applyBorder="1" applyAlignment="1">
      <alignment vertical="center"/>
    </xf>
    <xf numFmtId="0" fontId="10" fillId="73" borderId="38" xfId="0" applyFont="1" applyFill="1" applyBorder="1" applyAlignment="1">
      <alignment vertical="center" wrapText="1"/>
    </xf>
    <xf numFmtId="0" fontId="15" fillId="73" borderId="38" xfId="0" applyFont="1" applyFill="1" applyBorder="1" applyAlignment="1">
      <alignment vertical="center"/>
    </xf>
    <xf numFmtId="0" fontId="22" fillId="73" borderId="38" xfId="0" applyFont="1" applyFill="1" applyBorder="1" applyAlignment="1">
      <alignment vertical="center"/>
    </xf>
    <xf numFmtId="0" fontId="15" fillId="16" borderId="38" xfId="0" applyFont="1" applyFill="1" applyBorder="1"/>
    <xf numFmtId="0" fontId="15" fillId="73" borderId="38" xfId="0" applyFont="1" applyFill="1" applyBorder="1" applyAlignment="1">
      <alignment vertical="center" wrapText="1"/>
    </xf>
    <xf numFmtId="0" fontId="22" fillId="73" borderId="38" xfId="0" applyFont="1" applyFill="1" applyBorder="1" applyAlignment="1">
      <alignment vertical="center" wrapText="1"/>
    </xf>
    <xf numFmtId="0" fontId="22" fillId="16" borderId="38" xfId="0" applyFont="1" applyFill="1" applyBorder="1"/>
    <xf numFmtId="0" fontId="5" fillId="70" borderId="141" xfId="0" applyFont="1" applyFill="1" applyBorder="1" applyAlignment="1" applyProtection="1">
      <alignment horizontal="left" vertical="top" wrapText="1"/>
      <protection locked="0"/>
    </xf>
    <xf numFmtId="0" fontId="5" fillId="70" borderId="142" xfId="0" applyFont="1" applyFill="1" applyBorder="1" applyAlignment="1" applyProtection="1">
      <alignment horizontal="left" vertical="top" wrapText="1"/>
      <protection locked="0"/>
    </xf>
    <xf numFmtId="0" fontId="5" fillId="70" borderId="143" xfId="0" applyFont="1" applyFill="1" applyBorder="1" applyAlignment="1" applyProtection="1">
      <alignment horizontal="left" vertical="top" wrapText="1"/>
      <protection locked="0"/>
    </xf>
    <xf numFmtId="0" fontId="72" fillId="31" borderId="103" xfId="0" applyFont="1" applyFill="1" applyBorder="1" applyAlignment="1">
      <alignment horizontal="center" vertical="center" wrapText="1"/>
    </xf>
    <xf numFmtId="0" fontId="72" fillId="31" borderId="36" xfId="0" applyFont="1" applyFill="1" applyBorder="1" applyAlignment="1">
      <alignment horizontal="center" vertical="center" wrapText="1"/>
    </xf>
    <xf numFmtId="0" fontId="72" fillId="31" borderId="127" xfId="0" applyFont="1" applyFill="1" applyBorder="1" applyAlignment="1">
      <alignment horizontal="center" vertical="center" wrapText="1"/>
    </xf>
    <xf numFmtId="0" fontId="5" fillId="70" borderId="38" xfId="0" applyFont="1" applyFill="1" applyBorder="1" applyAlignment="1" applyProtection="1">
      <alignment horizontal="left" vertical="top" wrapText="1"/>
      <protection locked="0"/>
    </xf>
    <xf numFmtId="0" fontId="5" fillId="70" borderId="36" xfId="0" applyFont="1" applyFill="1" applyBorder="1" applyAlignment="1" applyProtection="1">
      <alignment horizontal="left" vertical="top" wrapText="1"/>
      <protection locked="0"/>
    </xf>
    <xf numFmtId="0" fontId="5" fillId="70" borderId="127" xfId="0" applyFont="1" applyFill="1" applyBorder="1" applyAlignment="1" applyProtection="1">
      <alignment horizontal="left" vertical="top" wrapText="1"/>
      <protection locked="0"/>
    </xf>
    <xf numFmtId="0" fontId="72" fillId="31" borderId="103" xfId="0" applyFont="1" applyFill="1" applyBorder="1" applyAlignment="1">
      <alignment horizontal="left" vertical="center" wrapText="1"/>
    </xf>
    <xf numFmtId="0" fontId="72" fillId="31" borderId="36" xfId="0" applyFont="1" applyFill="1" applyBorder="1" applyAlignment="1">
      <alignment horizontal="left" vertical="center" wrapText="1"/>
    </xf>
    <xf numFmtId="0" fontId="72" fillId="31" borderId="127" xfId="0" applyFont="1" applyFill="1" applyBorder="1" applyAlignment="1">
      <alignment horizontal="left" vertical="center" wrapText="1"/>
    </xf>
    <xf numFmtId="0" fontId="69" fillId="0" borderId="89" xfId="7" applyNumberFormat="1" applyFont="1" applyFill="1" applyBorder="1" applyAlignment="1" applyProtection="1">
      <alignment horizontal="center" vertical="center" wrapText="1"/>
      <protection locked="0"/>
    </xf>
    <xf numFmtId="0" fontId="69" fillId="0" borderId="136" xfId="7" applyNumberFormat="1" applyFont="1" applyFill="1" applyBorder="1" applyAlignment="1" applyProtection="1">
      <alignment horizontal="center" vertical="center" wrapText="1"/>
      <protection locked="0"/>
    </xf>
    <xf numFmtId="0" fontId="18" fillId="74" borderId="97" xfId="0" applyFont="1" applyFill="1" applyBorder="1" applyAlignment="1">
      <alignment horizontal="left" vertical="center"/>
    </xf>
    <xf numFmtId="0" fontId="6" fillId="78" borderId="98" xfId="0" applyFont="1" applyFill="1" applyBorder="1"/>
    <xf numFmtId="0" fontId="6" fillId="78" borderId="99" xfId="0" applyFont="1" applyFill="1" applyBorder="1"/>
    <xf numFmtId="0" fontId="81" fillId="79" borderId="102" xfId="0" applyFont="1" applyFill="1" applyBorder="1" applyAlignment="1">
      <alignment horizontal="left" vertical="center" wrapText="1"/>
    </xf>
    <xf numFmtId="0" fontId="81" fillId="79" borderId="34" xfId="0" applyFont="1" applyFill="1" applyBorder="1" applyAlignment="1">
      <alignment horizontal="left" vertical="center" wrapText="1"/>
    </xf>
    <xf numFmtId="0" fontId="81" fillId="79" borderId="126" xfId="0" applyFont="1" applyFill="1" applyBorder="1" applyAlignment="1">
      <alignment horizontal="left" vertical="center" wrapText="1"/>
    </xf>
    <xf numFmtId="0" fontId="7" fillId="70" borderId="38" xfId="0" applyFont="1" applyFill="1" applyBorder="1" applyAlignment="1" applyProtection="1">
      <alignment horizontal="left" vertical="top" wrapText="1"/>
      <protection locked="0"/>
    </xf>
    <xf numFmtId="0" fontId="7" fillId="70" borderId="36" xfId="0" applyFont="1" applyFill="1" applyBorder="1" applyAlignment="1" applyProtection="1">
      <alignment horizontal="left" vertical="top" wrapText="1"/>
      <protection locked="0"/>
    </xf>
    <xf numFmtId="0" fontId="7" fillId="70" borderId="127" xfId="0" applyFont="1" applyFill="1" applyBorder="1" applyAlignment="1" applyProtection="1">
      <alignment horizontal="left" vertical="top" wrapText="1"/>
      <protection locked="0"/>
    </xf>
    <xf numFmtId="0" fontId="69" fillId="0" borderId="131" xfId="7" applyNumberFormat="1" applyFont="1" applyFill="1" applyBorder="1" applyAlignment="1" applyProtection="1">
      <alignment horizontal="left" vertical="center"/>
      <protection locked="0"/>
    </xf>
    <xf numFmtId="0" fontId="69" fillId="0" borderId="118" xfId="7" applyNumberFormat="1" applyFont="1" applyFill="1" applyBorder="1" applyAlignment="1" applyProtection="1">
      <alignment horizontal="left" vertical="center"/>
      <protection locked="0"/>
    </xf>
    <xf numFmtId="0" fontId="69" fillId="0" borderId="132" xfId="7" applyNumberFormat="1" applyFont="1" applyFill="1" applyBorder="1" applyAlignment="1" applyProtection="1">
      <alignment horizontal="left" vertical="center"/>
      <protection locked="0"/>
    </xf>
    <xf numFmtId="0" fontId="69" fillId="0" borderId="131" xfId="7" applyNumberFormat="1" applyFont="1" applyFill="1" applyBorder="1" applyAlignment="1" applyProtection="1">
      <alignment horizontal="left" vertical="center" wrapText="1"/>
      <protection locked="0"/>
    </xf>
    <xf numFmtId="0" fontId="69" fillId="0" borderId="118" xfId="7" applyNumberFormat="1" applyFont="1" applyFill="1" applyBorder="1" applyAlignment="1" applyProtection="1">
      <alignment horizontal="left" vertical="center" wrapText="1"/>
      <protection locked="0"/>
    </xf>
    <xf numFmtId="0" fontId="69" fillId="0" borderId="132" xfId="7" applyNumberFormat="1" applyFont="1" applyFill="1" applyBorder="1" applyAlignment="1" applyProtection="1">
      <alignment horizontal="left" vertical="center" wrapText="1"/>
      <protection locked="0"/>
    </xf>
    <xf numFmtId="14" fontId="69" fillId="0" borderId="131" xfId="7" applyNumberFormat="1" applyFont="1" applyFill="1" applyBorder="1" applyAlignment="1" applyProtection="1">
      <alignment horizontal="center"/>
      <protection locked="0"/>
    </xf>
    <xf numFmtId="14" fontId="69" fillId="0" borderId="132" xfId="7" applyNumberFormat="1" applyFont="1" applyFill="1" applyBorder="1" applyAlignment="1" applyProtection="1">
      <alignment horizontal="center"/>
      <protection locked="0"/>
    </xf>
    <xf numFmtId="0" fontId="69" fillId="0" borderId="131" xfId="7" applyNumberFormat="1" applyFont="1" applyFill="1" applyBorder="1" applyAlignment="1" applyProtection="1">
      <alignment horizontal="left" wrapText="1"/>
      <protection locked="0"/>
    </xf>
    <xf numFmtId="0" fontId="69" fillId="0" borderId="133" xfId="7" applyNumberFormat="1" applyFont="1" applyFill="1" applyBorder="1" applyAlignment="1" applyProtection="1">
      <alignment horizontal="left" wrapText="1"/>
      <protection locked="0"/>
    </xf>
    <xf numFmtId="14" fontId="69" fillId="0" borderId="117" xfId="7" applyNumberFormat="1" applyFont="1" applyFill="1" applyBorder="1" applyAlignment="1" applyProtection="1">
      <alignment horizontal="center" vertical="center"/>
      <protection locked="0"/>
    </xf>
    <xf numFmtId="14" fontId="69" fillId="0" borderId="132" xfId="7" applyNumberFormat="1" applyFont="1" applyFill="1" applyBorder="1" applyAlignment="1" applyProtection="1">
      <alignment horizontal="center" vertical="center"/>
      <protection locked="0"/>
    </xf>
    <xf numFmtId="0" fontId="69" fillId="0" borderId="85" xfId="7" applyNumberFormat="1" applyFont="1" applyFill="1" applyBorder="1" applyAlignment="1" applyProtection="1">
      <alignment horizontal="center" vertical="center" wrapText="1"/>
      <protection locked="0"/>
    </xf>
    <xf numFmtId="0" fontId="69" fillId="0" borderId="89" xfId="7" applyNumberFormat="1" applyFont="1" applyFill="1" applyBorder="1" applyAlignment="1" applyProtection="1">
      <alignment horizontal="left" vertical="center"/>
      <protection locked="0"/>
    </xf>
    <xf numFmtId="0" fontId="69" fillId="0" borderId="87" xfId="7" applyNumberFormat="1" applyFont="1" applyFill="1" applyBorder="1" applyAlignment="1" applyProtection="1">
      <alignment horizontal="left" vertical="center"/>
      <protection locked="0"/>
    </xf>
    <xf numFmtId="0" fontId="69" fillId="0" borderId="85" xfId="7" applyNumberFormat="1" applyFont="1" applyFill="1" applyBorder="1" applyAlignment="1" applyProtection="1">
      <alignment horizontal="left" vertical="center"/>
      <protection locked="0"/>
    </xf>
    <xf numFmtId="0" fontId="69" fillId="0" borderId="89" xfId="7" applyNumberFormat="1" applyFont="1" applyFill="1" applyBorder="1" applyAlignment="1" applyProtection="1">
      <alignment horizontal="left" vertical="center" wrapText="1"/>
      <protection locked="0"/>
    </xf>
    <xf numFmtId="0" fontId="69" fillId="0" borderId="87" xfId="7" applyNumberFormat="1" applyFont="1" applyFill="1" applyBorder="1" applyAlignment="1" applyProtection="1">
      <alignment horizontal="left" vertical="center" wrapText="1"/>
      <protection locked="0"/>
    </xf>
    <xf numFmtId="0" fontId="69" fillId="0" borderId="85" xfId="7" applyNumberFormat="1" applyFont="1" applyFill="1" applyBorder="1" applyAlignment="1" applyProtection="1">
      <alignment horizontal="left" vertical="center" wrapText="1"/>
      <protection locked="0"/>
    </xf>
    <xf numFmtId="14" fontId="69" fillId="0" borderId="89" xfId="7" applyNumberFormat="1" applyFont="1" applyFill="1" applyBorder="1" applyAlignment="1" applyProtection="1">
      <alignment horizontal="center"/>
      <protection locked="0"/>
    </xf>
    <xf numFmtId="14" fontId="69" fillId="0" borderId="85" xfId="7" applyNumberFormat="1" applyFont="1" applyFill="1" applyBorder="1" applyAlignment="1" applyProtection="1">
      <alignment horizontal="center"/>
      <protection locked="0"/>
    </xf>
    <xf numFmtId="0" fontId="69" fillId="0" borderId="89" xfId="7" applyNumberFormat="1" applyFont="1" applyFill="1" applyBorder="1" applyAlignment="1" applyProtection="1">
      <alignment horizontal="left" wrapText="1"/>
      <protection locked="0"/>
    </xf>
    <xf numFmtId="0" fontId="69" fillId="0" borderId="136" xfId="7" applyNumberFormat="1" applyFont="1" applyFill="1" applyBorder="1" applyAlignment="1" applyProtection="1">
      <alignment horizontal="left" wrapText="1"/>
      <protection locked="0"/>
    </xf>
    <xf numFmtId="14" fontId="69" fillId="0" borderId="137" xfId="7" applyNumberFormat="1" applyFont="1" applyFill="1" applyBorder="1" applyAlignment="1" applyProtection="1">
      <alignment horizontal="center" vertical="center"/>
      <protection locked="0"/>
    </xf>
    <xf numFmtId="14" fontId="69" fillId="0" borderId="85" xfId="7" applyNumberFormat="1" applyFont="1" applyFill="1" applyBorder="1" applyAlignment="1" applyProtection="1">
      <alignment horizontal="center" vertical="center"/>
      <protection locked="0"/>
    </xf>
    <xf numFmtId="0" fontId="18" fillId="74" borderId="97" xfId="0" applyFont="1" applyFill="1" applyBorder="1" applyAlignment="1">
      <alignment horizontal="left" vertical="center" wrapText="1"/>
    </xf>
    <xf numFmtId="0" fontId="18" fillId="74" borderId="98" xfId="0" applyFont="1" applyFill="1" applyBorder="1" applyAlignment="1">
      <alignment horizontal="left" vertical="center" wrapText="1"/>
    </xf>
    <xf numFmtId="0" fontId="18" fillId="74" borderId="99" xfId="0" applyFont="1" applyFill="1" applyBorder="1" applyAlignment="1">
      <alignment horizontal="left" vertical="center" wrapText="1"/>
    </xf>
    <xf numFmtId="0" fontId="68" fillId="60" borderId="121" xfId="4" applyFont="1" applyBorder="1" applyAlignment="1" applyProtection="1">
      <alignment horizontal="center"/>
    </xf>
    <xf numFmtId="0" fontId="68" fillId="60" borderId="129" xfId="4" applyFont="1" applyBorder="1" applyAlignment="1" applyProtection="1">
      <alignment horizontal="center"/>
    </xf>
    <xf numFmtId="0" fontId="68" fillId="60" borderId="120" xfId="4" applyFont="1" applyBorder="1" applyAlignment="1" applyProtection="1">
      <alignment horizontal="center"/>
    </xf>
    <xf numFmtId="0" fontId="69" fillId="59" borderId="131" xfId="8" applyFont="1" applyBorder="1" applyAlignment="1" applyProtection="1">
      <alignment horizontal="center" vertical="center" wrapText="1"/>
    </xf>
    <xf numFmtId="0" fontId="69" fillId="59" borderId="118" xfId="8" applyFont="1" applyBorder="1" applyAlignment="1" applyProtection="1">
      <alignment horizontal="center" vertical="center" wrapText="1"/>
    </xf>
    <xf numFmtId="0" fontId="69" fillId="59" borderId="132" xfId="8" applyFont="1" applyBorder="1" applyAlignment="1" applyProtection="1">
      <alignment horizontal="center" vertical="center" wrapText="1"/>
    </xf>
    <xf numFmtId="0" fontId="69" fillId="59" borderId="133" xfId="8" applyFont="1" applyBorder="1" applyAlignment="1" applyProtection="1">
      <alignment horizontal="center" vertical="center" wrapText="1"/>
    </xf>
    <xf numFmtId="0" fontId="69" fillId="0" borderId="90" xfId="7" applyNumberFormat="1" applyFont="1" applyFill="1" applyBorder="1" applyAlignment="1" applyProtection="1">
      <alignment horizontal="left" vertical="center"/>
      <protection locked="0"/>
    </xf>
    <xf numFmtId="0" fontId="69" fillId="0" borderId="82" xfId="7" applyNumberFormat="1" applyFont="1" applyFill="1" applyBorder="1" applyAlignment="1" applyProtection="1">
      <alignment horizontal="left" vertical="center"/>
      <protection locked="0"/>
    </xf>
    <xf numFmtId="0" fontId="69" fillId="0" borderId="134" xfId="7" applyNumberFormat="1" applyFont="1" applyFill="1" applyBorder="1" applyAlignment="1" applyProtection="1">
      <alignment horizontal="left" vertical="center"/>
      <protection locked="0"/>
    </xf>
    <xf numFmtId="0" fontId="69" fillId="0" borderId="90" xfId="7" applyNumberFormat="1" applyFont="1" applyFill="1" applyBorder="1" applyAlignment="1" applyProtection="1">
      <alignment horizontal="left" vertical="center" wrapText="1"/>
      <protection locked="0"/>
    </xf>
    <xf numFmtId="0" fontId="69" fillId="0" borderId="82" xfId="7" applyNumberFormat="1" applyFont="1" applyFill="1" applyBorder="1" applyAlignment="1" applyProtection="1">
      <alignment horizontal="left" vertical="center" wrapText="1"/>
      <protection locked="0"/>
    </xf>
    <xf numFmtId="0" fontId="69" fillId="0" borderId="134" xfId="7" applyNumberFormat="1" applyFont="1" applyFill="1" applyBorder="1" applyAlignment="1" applyProtection="1">
      <alignment horizontal="left" vertical="center" wrapText="1"/>
      <protection locked="0"/>
    </xf>
    <xf numFmtId="14" fontId="69" fillId="0" borderId="90" xfId="7" applyNumberFormat="1" applyFont="1" applyFill="1" applyBorder="1" applyAlignment="1" applyProtection="1">
      <alignment horizontal="center"/>
      <protection locked="0"/>
    </xf>
    <xf numFmtId="14" fontId="69" fillId="0" borderId="134" xfId="7" applyNumberFormat="1" applyFont="1" applyFill="1" applyBorder="1" applyAlignment="1" applyProtection="1">
      <alignment horizontal="center"/>
      <protection locked="0"/>
    </xf>
    <xf numFmtId="0" fontId="69" fillId="0" borderId="90" xfId="7" applyNumberFormat="1" applyFont="1" applyFill="1" applyBorder="1" applyAlignment="1" applyProtection="1">
      <alignment horizontal="left" wrapText="1"/>
      <protection locked="0"/>
    </xf>
    <xf numFmtId="0" fontId="69" fillId="0" borderId="135" xfId="7" applyNumberFormat="1" applyFont="1" applyFill="1" applyBorder="1" applyAlignment="1" applyProtection="1">
      <alignment horizontal="left" wrapText="1"/>
      <protection locked="0"/>
    </xf>
    <xf numFmtId="0" fontId="69" fillId="0" borderId="90" xfId="7" applyNumberFormat="1" applyFont="1" applyFill="1" applyBorder="1" applyAlignment="1" applyProtection="1">
      <alignment horizontal="center" vertical="center" wrapText="1"/>
      <protection locked="0"/>
    </xf>
    <xf numFmtId="0" fontId="69" fillId="0" borderId="134" xfId="7" applyNumberFormat="1" applyFont="1" applyFill="1" applyBorder="1" applyAlignment="1" applyProtection="1">
      <alignment horizontal="center" vertical="center" wrapText="1"/>
      <protection locked="0"/>
    </xf>
    <xf numFmtId="0" fontId="69" fillId="59" borderId="117" xfId="8" applyFont="1" applyBorder="1" applyAlignment="1" applyProtection="1">
      <alignment horizontal="center" vertical="center" wrapText="1"/>
    </xf>
    <xf numFmtId="0" fontId="18" fillId="74" borderId="94" xfId="0" applyFont="1" applyFill="1" applyBorder="1" applyAlignment="1">
      <alignment horizontal="left" vertical="center"/>
    </xf>
    <xf numFmtId="0" fontId="18" fillId="74" borderId="26" xfId="0" applyFont="1" applyFill="1" applyBorder="1" applyAlignment="1">
      <alignment horizontal="left" vertical="center"/>
    </xf>
    <xf numFmtId="0" fontId="18" fillId="74" borderId="116" xfId="0" applyFont="1" applyFill="1" applyBorder="1" applyAlignment="1">
      <alignment horizontal="left" vertical="center"/>
    </xf>
    <xf numFmtId="0" fontId="7" fillId="70" borderId="94" xfId="0" applyFont="1" applyFill="1" applyBorder="1" applyAlignment="1" applyProtection="1">
      <alignment horizontal="left" vertical="top" wrapText="1"/>
      <protection locked="0"/>
    </xf>
    <xf numFmtId="0" fontId="7" fillId="70" borderId="26" xfId="0" applyFont="1" applyFill="1" applyBorder="1" applyAlignment="1" applyProtection="1">
      <alignment horizontal="left" vertical="top" wrapText="1"/>
      <protection locked="0"/>
    </xf>
    <xf numFmtId="0" fontId="7" fillId="70" borderId="116" xfId="0" applyFont="1" applyFill="1" applyBorder="1" applyAlignment="1" applyProtection="1">
      <alignment horizontal="left" vertical="top" wrapText="1"/>
      <protection locked="0"/>
    </xf>
    <xf numFmtId="0" fontId="18" fillId="74" borderId="102" xfId="0" applyFont="1" applyFill="1" applyBorder="1" applyAlignment="1">
      <alignment horizontal="left" vertical="center" wrapText="1"/>
    </xf>
    <xf numFmtId="0" fontId="18" fillId="74" borderId="34" xfId="0" applyFont="1" applyFill="1" applyBorder="1" applyAlignment="1">
      <alignment horizontal="left" vertical="center" wrapText="1"/>
    </xf>
    <xf numFmtId="0" fontId="18" fillId="74" borderId="126" xfId="0" applyFont="1" applyFill="1" applyBorder="1" applyAlignment="1">
      <alignment horizontal="left" vertical="center" wrapText="1"/>
    </xf>
    <xf numFmtId="0" fontId="79" fillId="76" borderId="103" xfId="0" applyFont="1" applyFill="1" applyBorder="1" applyAlignment="1">
      <alignment horizontal="center" vertical="center"/>
    </xf>
    <xf numFmtId="0" fontId="79" fillId="76" borderId="36" xfId="0" applyFont="1" applyFill="1" applyBorder="1" applyAlignment="1">
      <alignment horizontal="center" vertical="center"/>
    </xf>
    <xf numFmtId="0" fontId="79" fillId="76" borderId="37" xfId="0" applyFont="1" applyFill="1" applyBorder="1" applyAlignment="1">
      <alignment horizontal="center" vertical="center"/>
    </xf>
    <xf numFmtId="0" fontId="80" fillId="76" borderId="38" xfId="0" applyFont="1" applyFill="1" applyBorder="1" applyAlignment="1">
      <alignment horizontal="center" vertical="center"/>
    </xf>
    <xf numFmtId="0" fontId="80" fillId="76" borderId="36" xfId="0" applyFont="1" applyFill="1" applyBorder="1" applyAlignment="1">
      <alignment horizontal="center" vertical="center"/>
    </xf>
    <xf numFmtId="0" fontId="80" fillId="76" borderId="127" xfId="0" applyFont="1" applyFill="1" applyBorder="1" applyAlignment="1">
      <alignment horizontal="center" vertical="center"/>
    </xf>
    <xf numFmtId="0" fontId="7" fillId="77" borderId="103" xfId="0" applyFont="1" applyFill="1" applyBorder="1" applyAlignment="1">
      <alignment horizontal="right" vertical="center"/>
    </xf>
    <xf numFmtId="0" fontId="7" fillId="77" borderId="36" xfId="0" applyFont="1" applyFill="1" applyBorder="1" applyAlignment="1">
      <alignment horizontal="right" vertical="center"/>
    </xf>
    <xf numFmtId="0" fontId="7" fillId="77" borderId="37" xfId="0" applyFont="1" applyFill="1" applyBorder="1" applyAlignment="1">
      <alignment horizontal="right" vertical="center"/>
    </xf>
    <xf numFmtId="0" fontId="71" fillId="0" borderId="38" xfId="0" applyFont="1" applyBorder="1" applyAlignment="1" applyProtection="1">
      <alignment horizontal="center" vertical="center"/>
      <protection locked="0"/>
    </xf>
    <xf numFmtId="0" fontId="71" fillId="0" borderId="36" xfId="0" applyFont="1" applyBorder="1" applyAlignment="1" applyProtection="1">
      <alignment horizontal="center" vertical="center"/>
      <protection locked="0"/>
    </xf>
    <xf numFmtId="0" fontId="71" fillId="0" borderId="127" xfId="0" applyFont="1" applyBorder="1" applyAlignment="1" applyProtection="1">
      <alignment horizontal="center" vertical="center"/>
      <protection locked="0"/>
    </xf>
    <xf numFmtId="0" fontId="7" fillId="77" borderId="104" xfId="0" applyFont="1" applyFill="1" applyBorder="1" applyAlignment="1">
      <alignment horizontal="right" vertical="center"/>
    </xf>
    <xf numFmtId="0" fontId="7" fillId="77" borderId="72" xfId="0" applyFont="1" applyFill="1" applyBorder="1" applyAlignment="1">
      <alignment horizontal="right" vertical="center"/>
    </xf>
    <xf numFmtId="0" fontId="7" fillId="77" borderId="43" xfId="0" applyFont="1" applyFill="1" applyBorder="1" applyAlignment="1">
      <alignment horizontal="right" vertical="center"/>
    </xf>
    <xf numFmtId="0" fontId="71" fillId="0" borderId="46" xfId="0" applyFont="1" applyBorder="1" applyAlignment="1" applyProtection="1">
      <alignment horizontal="center" vertical="center"/>
      <protection locked="0"/>
    </xf>
    <xf numFmtId="0" fontId="71" fillId="0" borderId="72" xfId="0" applyFont="1" applyBorder="1" applyAlignment="1" applyProtection="1">
      <alignment horizontal="center" vertical="center"/>
      <protection locked="0"/>
    </xf>
    <xf numFmtId="0" fontId="71" fillId="0" borderId="128" xfId="0" applyFont="1" applyBorder="1" applyAlignment="1" applyProtection="1">
      <alignment horizontal="center" vertical="center"/>
      <protection locked="0"/>
    </xf>
    <xf numFmtId="0" fontId="68" fillId="60" borderId="104" xfId="4" applyFont="1" applyBorder="1" applyAlignment="1" applyProtection="1">
      <alignment horizontal="left" vertical="center"/>
    </xf>
    <xf numFmtId="0" fontId="68" fillId="60" borderId="72" xfId="4" applyFont="1" applyBorder="1" applyAlignment="1" applyProtection="1">
      <alignment horizontal="left" vertical="center"/>
    </xf>
    <xf numFmtId="0" fontId="68" fillId="60" borderId="43" xfId="4" applyFont="1" applyBorder="1" applyAlignment="1" applyProtection="1">
      <alignment horizontal="left" vertical="center"/>
    </xf>
    <xf numFmtId="0" fontId="68" fillId="60" borderId="94" xfId="4" applyFont="1" applyBorder="1" applyAlignment="1" applyProtection="1">
      <alignment horizontal="left" vertical="center"/>
    </xf>
    <xf numFmtId="0" fontId="68" fillId="60" borderId="26" xfId="4" applyFont="1" applyBorder="1" applyAlignment="1" applyProtection="1">
      <alignment horizontal="left" vertical="center"/>
    </xf>
    <xf numFmtId="0" fontId="68" fillId="60" borderId="64" xfId="4" applyFont="1" applyBorder="1" applyAlignment="1" applyProtection="1">
      <alignment horizontal="left" vertical="center"/>
    </xf>
    <xf numFmtId="0" fontId="68" fillId="60" borderId="102" xfId="4" applyFont="1" applyBorder="1" applyAlignment="1" applyProtection="1">
      <alignment horizontal="left" vertical="center"/>
    </xf>
    <xf numFmtId="0" fontId="68" fillId="60" borderId="34" xfId="4" applyFont="1" applyBorder="1" applyAlignment="1" applyProtection="1">
      <alignment horizontal="left" vertical="center"/>
    </xf>
    <xf numFmtId="0" fontId="68" fillId="60" borderId="35" xfId="4" applyFont="1" applyBorder="1" applyAlignment="1" applyProtection="1">
      <alignment horizontal="left" vertical="center"/>
    </xf>
    <xf numFmtId="0" fontId="7" fillId="75" borderId="46" xfId="0" applyFont="1" applyFill="1" applyBorder="1" applyAlignment="1" applyProtection="1">
      <alignment horizontal="left" vertical="top" wrapText="1"/>
      <protection locked="0"/>
    </xf>
    <xf numFmtId="0" fontId="7" fillId="75" borderId="72" xfId="0" applyFont="1" applyFill="1" applyBorder="1" applyAlignment="1" applyProtection="1">
      <alignment horizontal="left" vertical="top" wrapText="1"/>
      <protection locked="0"/>
    </xf>
    <xf numFmtId="0" fontId="7" fillId="75" borderId="43" xfId="0" applyFont="1" applyFill="1" applyBorder="1" applyAlignment="1" applyProtection="1">
      <alignment horizontal="left" vertical="top" wrapText="1"/>
      <protection locked="0"/>
    </xf>
    <xf numFmtId="0" fontId="7" fillId="75" borderId="77" xfId="0" applyFont="1" applyFill="1" applyBorder="1" applyAlignment="1" applyProtection="1">
      <alignment horizontal="left" vertical="top" wrapText="1"/>
      <protection locked="0"/>
    </xf>
    <xf numFmtId="0" fontId="7" fillId="75" borderId="26" xfId="0" applyFont="1" applyFill="1" applyBorder="1" applyAlignment="1" applyProtection="1">
      <alignment horizontal="left" vertical="top" wrapText="1"/>
      <protection locked="0"/>
    </xf>
    <xf numFmtId="0" fontId="7" fillId="75" borderId="64" xfId="0" applyFont="1" applyFill="1" applyBorder="1" applyAlignment="1" applyProtection="1">
      <alignment horizontal="left" vertical="top" wrapText="1"/>
      <protection locked="0"/>
    </xf>
    <xf numFmtId="0" fontId="7" fillId="75" borderId="33" xfId="0" applyFont="1" applyFill="1" applyBorder="1" applyAlignment="1" applyProtection="1">
      <alignment horizontal="left" vertical="top" wrapText="1"/>
      <protection locked="0"/>
    </xf>
    <xf numFmtId="0" fontId="7" fillId="75" borderId="34" xfId="0" applyFont="1" applyFill="1" applyBorder="1" applyAlignment="1" applyProtection="1">
      <alignment horizontal="left" vertical="top" wrapText="1"/>
      <protection locked="0"/>
    </xf>
    <xf numFmtId="0" fontId="7" fillId="75" borderId="35" xfId="0" applyFont="1" applyFill="1" applyBorder="1" applyAlignment="1" applyProtection="1">
      <alignment horizontal="left" vertical="top" wrapText="1"/>
      <protection locked="0"/>
    </xf>
    <xf numFmtId="0" fontId="68" fillId="60" borderId="38" xfId="4" applyFont="1" applyBorder="1" applyAlignment="1" applyProtection="1">
      <alignment horizontal="left" vertical="center"/>
    </xf>
    <xf numFmtId="0" fontId="68" fillId="60" borderId="36" xfId="4" applyFont="1" applyBorder="1" applyAlignment="1" applyProtection="1">
      <alignment horizontal="left" vertical="center"/>
    </xf>
    <xf numFmtId="0" fontId="68" fillId="60" borderId="37" xfId="4" applyFont="1" applyBorder="1" applyAlignment="1" applyProtection="1">
      <alignment horizontal="left" vertical="center"/>
    </xf>
    <xf numFmtId="0" fontId="7" fillId="75" borderId="38" xfId="0" applyFont="1" applyFill="1" applyBorder="1" applyAlignment="1" applyProtection="1">
      <alignment horizontal="left" vertical="center"/>
      <protection locked="0"/>
    </xf>
    <xf numFmtId="0" fontId="7" fillId="75" borderId="36" xfId="0" applyFont="1" applyFill="1" applyBorder="1" applyAlignment="1" applyProtection="1">
      <alignment horizontal="left" vertical="center"/>
      <protection locked="0"/>
    </xf>
    <xf numFmtId="0" fontId="7" fillId="75" borderId="127" xfId="0" applyFont="1" applyFill="1" applyBorder="1" applyAlignment="1" applyProtection="1">
      <alignment horizontal="left" vertical="center"/>
      <protection locked="0"/>
    </xf>
    <xf numFmtId="0" fontId="68" fillId="60" borderId="38" xfId="4" applyFont="1" applyBorder="1" applyAlignment="1" applyProtection="1">
      <alignment horizontal="left" vertical="center" wrapText="1"/>
    </xf>
    <xf numFmtId="0" fontId="68" fillId="60" borderId="36" xfId="4" applyFont="1" applyBorder="1" applyAlignment="1" applyProtection="1">
      <alignment horizontal="left" vertical="center" wrapText="1"/>
    </xf>
    <xf numFmtId="0" fontId="68" fillId="60" borderId="37" xfId="4" applyFont="1" applyBorder="1" applyAlignment="1" applyProtection="1">
      <alignment horizontal="left" vertical="center" wrapText="1"/>
    </xf>
    <xf numFmtId="0" fontId="68" fillId="60" borderId="104" xfId="4" applyFont="1" applyBorder="1" applyAlignment="1" applyProtection="1">
      <alignment vertical="center" wrapText="1"/>
    </xf>
    <xf numFmtId="0" fontId="68" fillId="60" borderId="72" xfId="4" applyFont="1" applyBorder="1" applyAlignment="1" applyProtection="1">
      <alignment wrapText="1"/>
    </xf>
    <xf numFmtId="0" fontId="68" fillId="60" borderId="46" xfId="4" applyFont="1" applyBorder="1" applyAlignment="1" applyProtection="1">
      <alignment horizontal="left" vertical="top" wrapText="1"/>
    </xf>
    <xf numFmtId="0" fontId="68" fillId="60" borderId="72" xfId="4" applyFont="1" applyBorder="1" applyAlignment="1" applyProtection="1">
      <alignment horizontal="left" vertical="top"/>
    </xf>
    <xf numFmtId="0" fontId="68" fillId="60" borderId="43" xfId="4" applyFont="1" applyBorder="1" applyAlignment="1" applyProtection="1">
      <alignment horizontal="left" vertical="top"/>
    </xf>
    <xf numFmtId="49" fontId="7" fillId="75" borderId="46" xfId="0" applyNumberFormat="1" applyFont="1" applyFill="1" applyBorder="1" applyAlignment="1" applyProtection="1">
      <alignment horizontal="left" vertical="center"/>
      <protection locked="0"/>
    </xf>
    <xf numFmtId="49" fontId="7" fillId="75" borderId="72" xfId="0" applyNumberFormat="1" applyFont="1" applyFill="1" applyBorder="1" applyAlignment="1" applyProtection="1">
      <alignment horizontal="left" vertical="center"/>
      <protection locked="0"/>
    </xf>
    <xf numFmtId="49" fontId="7" fillId="75" borderId="128" xfId="0" applyNumberFormat="1" applyFont="1" applyFill="1" applyBorder="1" applyAlignment="1" applyProtection="1">
      <alignment horizontal="left" vertical="center"/>
      <protection locked="0"/>
    </xf>
    <xf numFmtId="0" fontId="23" fillId="5" borderId="46" xfId="0" applyFont="1" applyFill="1" applyBorder="1" applyAlignment="1" applyProtection="1">
      <alignment horizontal="center" vertical="center"/>
      <protection locked="0"/>
    </xf>
    <xf numFmtId="0" fontId="23" fillId="5" borderId="72" xfId="0" applyFont="1" applyFill="1" applyBorder="1" applyAlignment="1" applyProtection="1">
      <alignment horizontal="center" vertical="center"/>
      <protection locked="0"/>
    </xf>
    <xf numFmtId="0" fontId="23" fillId="5" borderId="43" xfId="0" applyFont="1" applyFill="1" applyBorder="1" applyAlignment="1" applyProtection="1">
      <alignment horizontal="center" vertical="center"/>
      <protection locked="0"/>
    </xf>
    <xf numFmtId="0" fontId="23" fillId="5" borderId="38" xfId="0" applyFont="1" applyFill="1" applyBorder="1" applyAlignment="1" applyProtection="1">
      <alignment horizontal="center" vertical="center"/>
      <protection locked="0"/>
    </xf>
    <xf numFmtId="0" fontId="23" fillId="5" borderId="36" xfId="0" applyFont="1" applyFill="1" applyBorder="1" applyAlignment="1" applyProtection="1">
      <alignment horizontal="center" vertical="center"/>
      <protection locked="0"/>
    </xf>
    <xf numFmtId="0" fontId="23" fillId="5" borderId="37" xfId="0" applyFont="1" applyFill="1" applyBorder="1" applyAlignment="1" applyProtection="1">
      <alignment horizontal="center" vertical="center"/>
      <protection locked="0"/>
    </xf>
    <xf numFmtId="0" fontId="68" fillId="60" borderId="92" xfId="4" applyFont="1" applyBorder="1" applyAlignment="1">
      <alignment horizontal="center" vertical="center"/>
    </xf>
    <xf numFmtId="0" fontId="68" fillId="60" borderId="93" xfId="4" applyFont="1" applyBorder="1" applyAlignment="1">
      <alignment horizontal="center" vertical="center"/>
    </xf>
    <xf numFmtId="0" fontId="68" fillId="60" borderId="115" xfId="4" applyFont="1" applyBorder="1" applyAlignment="1">
      <alignment horizontal="center" vertical="center"/>
    </xf>
    <xf numFmtId="0" fontId="69" fillId="60" borderId="94" xfId="4" applyFont="1" applyBorder="1" applyAlignment="1">
      <alignment horizontal="center" vertical="center"/>
    </xf>
    <xf numFmtId="0" fontId="69" fillId="60" borderId="26" xfId="4" applyFont="1" applyBorder="1" applyAlignment="1">
      <alignment horizontal="center" vertical="center"/>
    </xf>
    <xf numFmtId="0" fontId="69" fillId="60" borderId="116" xfId="4" applyFont="1" applyBorder="1" applyAlignment="1">
      <alignment horizontal="center" vertical="center"/>
    </xf>
    <xf numFmtId="0" fontId="69" fillId="60" borderId="102" xfId="4" applyFont="1" applyBorder="1" applyAlignment="1">
      <alignment horizontal="center"/>
    </xf>
    <xf numFmtId="0" fontId="69" fillId="60" borderId="34" xfId="4" applyFont="1" applyBorder="1" applyAlignment="1">
      <alignment horizontal="center"/>
    </xf>
    <xf numFmtId="0" fontId="69" fillId="60" borderId="34" xfId="4" applyFont="1" applyBorder="1" applyAlignment="1">
      <alignment horizontal="right"/>
    </xf>
    <xf numFmtId="0" fontId="5" fillId="75" borderId="34" xfId="0" applyFont="1" applyFill="1" applyBorder="1" applyAlignment="1">
      <alignment horizontal="center"/>
    </xf>
    <xf numFmtId="0" fontId="69" fillId="60" borderId="34" xfId="4" applyFont="1" applyBorder="1" applyAlignment="1" applyProtection="1">
      <alignment horizontal="center"/>
    </xf>
    <xf numFmtId="0" fontId="69" fillId="60" borderId="126" xfId="4" applyFont="1" applyBorder="1" applyAlignment="1" applyProtection="1">
      <alignment horizontal="center"/>
    </xf>
    <xf numFmtId="0" fontId="18" fillId="74" borderId="103" xfId="0" applyFont="1" applyFill="1" applyBorder="1" applyAlignment="1">
      <alignment horizontal="left" vertical="center"/>
    </xf>
    <xf numFmtId="0" fontId="18" fillId="74" borderId="36" xfId="0" applyFont="1" applyFill="1" applyBorder="1" applyAlignment="1">
      <alignment horizontal="left" vertical="center"/>
    </xf>
    <xf numFmtId="0" fontId="18" fillId="74" borderId="127" xfId="0" applyFont="1" applyFill="1" applyBorder="1" applyAlignment="1">
      <alignment horizontal="left" vertical="center"/>
    </xf>
    <xf numFmtId="0" fontId="7" fillId="75" borderId="38" xfId="0" applyFont="1" applyFill="1" applyBorder="1" applyAlignment="1" applyProtection="1">
      <alignment horizontal="left" vertical="center" wrapText="1"/>
      <protection locked="0"/>
    </xf>
    <xf numFmtId="0" fontId="7" fillId="75" borderId="36" xfId="0" applyFont="1" applyFill="1" applyBorder="1" applyAlignment="1" applyProtection="1">
      <alignment horizontal="left" vertical="center" wrapText="1"/>
      <protection locked="0"/>
    </xf>
    <xf numFmtId="0" fontId="7" fillId="75" borderId="127" xfId="0" applyFont="1" applyFill="1" applyBorder="1" applyAlignment="1" applyProtection="1">
      <alignment horizontal="left" vertical="center" wrapText="1"/>
      <protection locked="0"/>
    </xf>
    <xf numFmtId="0" fontId="7" fillId="75" borderId="38" xfId="0" applyFont="1" applyFill="1" applyBorder="1" applyAlignment="1">
      <alignment horizontal="left" vertical="center" wrapText="1"/>
    </xf>
    <xf numFmtId="0" fontId="7" fillId="75" borderId="36" xfId="0" applyFont="1" applyFill="1" applyBorder="1" applyAlignment="1">
      <alignment horizontal="left" vertical="center" wrapText="1"/>
    </xf>
    <xf numFmtId="0" fontId="7" fillId="75" borderId="37" xfId="0" applyFont="1" applyFill="1" applyBorder="1" applyAlignment="1">
      <alignment horizontal="left" vertical="center" wrapText="1"/>
    </xf>
    <xf numFmtId="0" fontId="68" fillId="60" borderId="103" xfId="4" applyFont="1" applyBorder="1" applyAlignment="1" applyProtection="1">
      <alignment vertical="center" wrapText="1"/>
    </xf>
    <xf numFmtId="0" fontId="68" fillId="60" borderId="36" xfId="4" applyFont="1" applyBorder="1" applyProtection="1"/>
    <xf numFmtId="0" fontId="69" fillId="0" borderId="135" xfId="7" applyNumberFormat="1" applyFont="1" applyFill="1" applyBorder="1" applyAlignment="1" applyProtection="1">
      <alignment horizontal="center" vertical="center" wrapText="1"/>
      <protection locked="0"/>
    </xf>
    <xf numFmtId="14" fontId="69" fillId="0" borderId="105" xfId="7" applyNumberFormat="1" applyFont="1" applyFill="1" applyBorder="1" applyAlignment="1" applyProtection="1">
      <alignment horizontal="center" vertical="center"/>
      <protection locked="0"/>
    </xf>
    <xf numFmtId="14" fontId="69" fillId="0" borderId="134" xfId="7" applyNumberFormat="1" applyFont="1" applyFill="1" applyBorder="1" applyAlignment="1" applyProtection="1">
      <alignment horizontal="center" vertical="center"/>
      <protection locked="0"/>
    </xf>
    <xf numFmtId="0" fontId="16" fillId="11" borderId="24" xfId="0" applyFont="1" applyFill="1" applyBorder="1" applyAlignment="1">
      <alignment horizontal="center" vertical="center" wrapText="1"/>
    </xf>
    <xf numFmtId="0" fontId="6" fillId="0" borderId="6" xfId="0" applyFont="1" applyBorder="1"/>
    <xf numFmtId="0" fontId="6" fillId="0" borderId="49" xfId="0" applyFont="1" applyBorder="1"/>
    <xf numFmtId="0" fontId="5" fillId="13" borderId="24" xfId="0" applyFont="1" applyFill="1" applyBorder="1" applyAlignment="1">
      <alignment horizontal="center" vertical="center" wrapText="1"/>
    </xf>
    <xf numFmtId="0" fontId="8" fillId="23" borderId="27" xfId="0" applyFont="1" applyFill="1" applyBorder="1" applyAlignment="1">
      <alignment horizontal="left"/>
    </xf>
    <xf numFmtId="0" fontId="6" fillId="0" borderId="28" xfId="0" applyFont="1" applyBorder="1"/>
    <xf numFmtId="0" fontId="6" fillId="0" borderId="29" xfId="0" applyFont="1" applyBorder="1"/>
    <xf numFmtId="49" fontId="8" fillId="0" borderId="22" xfId="0" applyNumberFormat="1" applyFont="1" applyBorder="1" applyAlignment="1">
      <alignment horizontal="left"/>
    </xf>
    <xf numFmtId="0" fontId="6" fillId="0" borderId="32" xfId="0" applyFont="1" applyBorder="1"/>
    <xf numFmtId="0" fontId="6" fillId="0" borderId="60" xfId="0" applyFont="1" applyBorder="1"/>
    <xf numFmtId="0" fontId="37" fillId="17" borderId="54" xfId="0" applyFont="1" applyFill="1" applyBorder="1"/>
    <xf numFmtId="0" fontId="6" fillId="0" borderId="55" xfId="0" applyFont="1" applyBorder="1"/>
    <xf numFmtId="0" fontId="6" fillId="0" borderId="56" xfId="0" applyFont="1" applyBorder="1"/>
    <xf numFmtId="0" fontId="8" fillId="23" borderId="22" xfId="0" applyFont="1" applyFill="1" applyBorder="1" applyAlignment="1">
      <alignment vertical="center"/>
    </xf>
    <xf numFmtId="0" fontId="6" fillId="0" borderId="59" xfId="0" applyFont="1" applyBorder="1"/>
    <xf numFmtId="0" fontId="11" fillId="19" borderId="11" xfId="0" applyFont="1" applyFill="1" applyBorder="1" applyAlignment="1">
      <alignment horizontal="center" vertical="center" wrapText="1"/>
    </xf>
    <xf numFmtId="0" fontId="6" fillId="0" borderId="9" xfId="0" applyFont="1" applyBorder="1"/>
    <xf numFmtId="0" fontId="6" fillId="0" borderId="12" xfId="0" applyFont="1" applyBorder="1"/>
    <xf numFmtId="0" fontId="16" fillId="9" borderId="27" xfId="0" applyFont="1" applyFill="1" applyBorder="1" applyAlignment="1">
      <alignment horizontal="center" vertical="center"/>
    </xf>
    <xf numFmtId="0" fontId="6" fillId="0" borderId="52" xfId="0" applyFont="1" applyBorder="1"/>
    <xf numFmtId="0" fontId="7" fillId="9" borderId="1" xfId="0" applyFont="1" applyFill="1" applyBorder="1" applyAlignment="1">
      <alignment horizontal="center" vertical="center" wrapText="1"/>
    </xf>
    <xf numFmtId="0" fontId="6" fillId="0" borderId="2" xfId="0" applyFont="1" applyBorder="1"/>
    <xf numFmtId="0" fontId="6" fillId="0" borderId="53" xfId="0" applyFont="1" applyBorder="1"/>
    <xf numFmtId="0" fontId="36" fillId="9" borderId="1" xfId="0" applyFont="1" applyFill="1" applyBorder="1" applyAlignment="1">
      <alignment horizontal="center" vertical="center"/>
    </xf>
    <xf numFmtId="0" fontId="8" fillId="0" borderId="11" xfId="0" applyFont="1" applyBorder="1" applyAlignment="1">
      <alignment vertical="center"/>
    </xf>
    <xf numFmtId="0" fontId="8" fillId="23" borderId="5" xfId="0" applyFont="1" applyFill="1" applyBorder="1" applyAlignment="1">
      <alignment vertical="center"/>
    </xf>
    <xf numFmtId="0" fontId="6" fillId="0" borderId="7" xfId="0" applyFont="1" applyBorder="1"/>
    <xf numFmtId="0" fontId="8" fillId="0" borderId="30" xfId="0" applyFont="1" applyBorder="1"/>
    <xf numFmtId="0" fontId="6" fillId="0" borderId="31" xfId="0" applyFont="1" applyBorder="1"/>
    <xf numFmtId="0" fontId="6" fillId="0" borderId="58" xfId="0" applyFont="1" applyBorder="1"/>
    <xf numFmtId="0" fontId="8" fillId="23" borderId="30" xfId="0" applyFont="1" applyFill="1" applyBorder="1" applyAlignment="1">
      <alignment vertical="center" wrapText="1"/>
    </xf>
    <xf numFmtId="0" fontId="6" fillId="0" borderId="57" xfId="0" applyFont="1" applyBorder="1"/>
    <xf numFmtId="0" fontId="8" fillId="0" borderId="11" xfId="0" applyFont="1" applyBorder="1"/>
    <xf numFmtId="0" fontId="6" fillId="0" borderId="48" xfId="0" applyFont="1" applyBorder="1"/>
    <xf numFmtId="0" fontId="8" fillId="23" borderId="27" xfId="0" applyFont="1" applyFill="1" applyBorder="1" applyAlignment="1">
      <alignment vertical="center"/>
    </xf>
    <xf numFmtId="0" fontId="6" fillId="0" borderId="39" xfId="0" applyFont="1" applyBorder="1"/>
    <xf numFmtId="0" fontId="8" fillId="0" borderId="11" xfId="0" applyFont="1" applyBorder="1" applyAlignment="1">
      <alignment horizontal="left"/>
    </xf>
    <xf numFmtId="0" fontId="8" fillId="23" borderId="11" xfId="0" applyFont="1" applyFill="1" applyBorder="1"/>
    <xf numFmtId="0" fontId="6" fillId="0" borderId="10" xfId="0" applyFont="1" applyBorder="1"/>
    <xf numFmtId="0" fontId="8" fillId="0" borderId="13" xfId="0" applyFont="1" applyBorder="1" applyAlignment="1">
      <alignment horizontal="left" vertical="center" wrapText="1"/>
    </xf>
    <xf numFmtId="0" fontId="6" fillId="0" borderId="14" xfId="0" applyFont="1" applyBorder="1"/>
    <xf numFmtId="0" fontId="6" fillId="0" borderId="15" xfId="0" applyFont="1" applyBorder="1"/>
    <xf numFmtId="0" fontId="6" fillId="0" borderId="16" xfId="0" applyFont="1" applyBorder="1"/>
    <xf numFmtId="0" fontId="6" fillId="0" borderId="17" xfId="0" applyFont="1" applyBorder="1"/>
    <xf numFmtId="0" fontId="6" fillId="0" borderId="18" xfId="0" applyFont="1" applyBorder="1"/>
    <xf numFmtId="0" fontId="6" fillId="0" borderId="25" xfId="0" applyFont="1" applyBorder="1"/>
    <xf numFmtId="0" fontId="8" fillId="23" borderId="11" xfId="0" applyFont="1" applyFill="1" applyBorder="1" applyAlignment="1">
      <alignment horizontal="left" vertical="top"/>
    </xf>
    <xf numFmtId="14" fontId="17" fillId="15" borderId="20" xfId="0" applyNumberFormat="1" applyFont="1" applyFill="1" applyBorder="1" applyAlignment="1">
      <alignment vertical="center"/>
    </xf>
    <xf numFmtId="0" fontId="16" fillId="15" borderId="11" xfId="0" applyFont="1" applyFill="1" applyBorder="1" applyAlignment="1">
      <alignment vertical="center" wrapText="1"/>
    </xf>
    <xf numFmtId="0" fontId="40" fillId="15" borderId="8" xfId="0" applyFont="1" applyFill="1" applyBorder="1" applyAlignment="1">
      <alignment horizontal="center" vertical="center"/>
    </xf>
    <xf numFmtId="0" fontId="41" fillId="26" borderId="20" xfId="0" applyFont="1" applyFill="1" applyBorder="1" applyAlignment="1">
      <alignment horizontal="center" vertical="center" wrapText="1"/>
    </xf>
    <xf numFmtId="0" fontId="8" fillId="15" borderId="11" xfId="0" applyFont="1" applyFill="1" applyBorder="1" applyAlignment="1">
      <alignment horizontal="center" vertical="center"/>
    </xf>
    <xf numFmtId="0" fontId="8" fillId="15" borderId="11" xfId="0" applyFont="1" applyFill="1" applyBorder="1" applyAlignment="1">
      <alignment vertical="center"/>
    </xf>
    <xf numFmtId="0" fontId="5" fillId="15" borderId="27" xfId="0" applyFont="1" applyFill="1" applyBorder="1" applyAlignment="1">
      <alignment horizontal="center" vertical="center"/>
    </xf>
    <xf numFmtId="0" fontId="5" fillId="15" borderId="1" xfId="0" applyFont="1" applyFill="1" applyBorder="1" applyAlignment="1">
      <alignment horizontal="center" vertical="center"/>
    </xf>
    <xf numFmtId="0" fontId="6" fillId="0" borderId="4" xfId="0" applyFont="1" applyBorder="1"/>
    <xf numFmtId="0" fontId="7" fillId="15" borderId="5" xfId="0" applyFont="1" applyFill="1" applyBorder="1" applyAlignment="1">
      <alignment horizontal="center" vertical="center"/>
    </xf>
    <xf numFmtId="0" fontId="8" fillId="15" borderId="11" xfId="0" applyFont="1" applyFill="1" applyBorder="1" applyAlignment="1">
      <alignment vertical="center" wrapText="1"/>
    </xf>
    <xf numFmtId="0" fontId="8" fillId="15" borderId="11" xfId="0" applyFont="1" applyFill="1" applyBorder="1"/>
    <xf numFmtId="0" fontId="8" fillId="15" borderId="13" xfId="0" applyFont="1" applyFill="1" applyBorder="1" applyAlignment="1">
      <alignment vertical="center"/>
    </xf>
    <xf numFmtId="0" fontId="11" fillId="19" borderId="11" xfId="0" applyFont="1" applyFill="1" applyBorder="1" applyAlignment="1">
      <alignment horizontal="center" vertical="center"/>
    </xf>
    <xf numFmtId="0" fontId="11" fillId="19" borderId="11" xfId="0" applyFont="1" applyFill="1" applyBorder="1" applyAlignment="1">
      <alignment horizontal="center"/>
    </xf>
    <xf numFmtId="0" fontId="8" fillId="15" borderId="11" xfId="0" applyFont="1" applyFill="1" applyBorder="1" applyAlignment="1">
      <alignment horizontal="left" vertical="top"/>
    </xf>
    <xf numFmtId="0" fontId="8" fillId="0" borderId="11" xfId="0" applyFont="1" applyBorder="1" applyAlignment="1">
      <alignment horizontal="left" vertical="top"/>
    </xf>
    <xf numFmtId="0" fontId="40" fillId="15" borderId="20" xfId="0" applyFont="1" applyFill="1" applyBorder="1" applyAlignment="1">
      <alignment horizontal="center" vertical="center"/>
    </xf>
    <xf numFmtId="49" fontId="8" fillId="0" borderId="11" xfId="0" applyNumberFormat="1" applyFont="1" applyBorder="1" applyAlignment="1">
      <alignment horizontal="left"/>
    </xf>
    <xf numFmtId="0" fontId="7" fillId="65" borderId="121" xfId="0" applyFont="1" applyFill="1" applyBorder="1" applyAlignment="1">
      <alignment horizontal="left" vertical="center" wrapText="1"/>
    </xf>
    <xf numFmtId="0" fontId="7" fillId="65" borderId="125" xfId="0" applyFont="1" applyFill="1" applyBorder="1" applyAlignment="1">
      <alignment horizontal="left" vertical="center" wrapText="1"/>
    </xf>
    <xf numFmtId="0" fontId="26" fillId="66" borderId="118" xfId="0" applyFont="1" applyFill="1" applyBorder="1" applyAlignment="1">
      <alignment horizontal="center" vertical="center" wrapText="1"/>
    </xf>
    <xf numFmtId="49" fontId="26" fillId="66" borderId="118" xfId="0" applyNumberFormat="1" applyFont="1" applyFill="1" applyBorder="1" applyAlignment="1">
      <alignment horizontal="center" vertical="center" wrapText="1"/>
    </xf>
    <xf numFmtId="1" fontId="26" fillId="66" borderId="87" xfId="0" applyNumberFormat="1" applyFont="1" applyFill="1" applyBorder="1" applyAlignment="1">
      <alignment horizontal="center" vertical="center" wrapText="1"/>
    </xf>
    <xf numFmtId="0" fontId="26" fillId="66" borderId="87" xfId="0" applyFont="1" applyFill="1" applyBorder="1" applyAlignment="1">
      <alignment horizontal="center" vertical="center" wrapText="1"/>
    </xf>
    <xf numFmtId="49" fontId="26" fillId="66" borderId="87" xfId="0" applyNumberFormat="1" applyFont="1" applyFill="1" applyBorder="1" applyAlignment="1">
      <alignment horizontal="center" vertical="center" wrapText="1"/>
    </xf>
    <xf numFmtId="1" fontId="7" fillId="0" borderId="89" xfId="0" applyNumberFormat="1" applyFont="1" applyBorder="1" applyAlignment="1" applyProtection="1">
      <alignment horizontal="center"/>
      <protection locked="0"/>
    </xf>
    <xf numFmtId="1" fontId="7" fillId="0" borderId="85" xfId="0" applyNumberFormat="1" applyFont="1" applyBorder="1" applyAlignment="1" applyProtection="1">
      <alignment horizontal="center"/>
      <protection locked="0"/>
    </xf>
    <xf numFmtId="0" fontId="7" fillId="0" borderId="85" xfId="0" applyFont="1" applyBorder="1" applyAlignment="1" applyProtection="1">
      <alignment horizontal="left" vertical="center" wrapText="1"/>
      <protection locked="0"/>
    </xf>
    <xf numFmtId="0" fontId="7" fillId="0" borderId="81" xfId="0" applyFont="1" applyBorder="1" applyAlignment="1" applyProtection="1">
      <alignment horizontal="left" vertical="center" wrapText="1"/>
      <protection locked="0"/>
    </xf>
    <xf numFmtId="49" fontId="7" fillId="0" borderId="81" xfId="0" applyNumberFormat="1" applyFont="1" applyBorder="1" applyAlignment="1" applyProtection="1">
      <alignment horizontal="center"/>
      <protection locked="0"/>
    </xf>
    <xf numFmtId="1" fontId="7" fillId="0" borderId="81" xfId="0" applyNumberFormat="1" applyFont="1" applyBorder="1" applyAlignment="1" applyProtection="1">
      <alignment horizontal="center"/>
      <protection locked="0"/>
    </xf>
    <xf numFmtId="0" fontId="5" fillId="9" borderId="107" xfId="0" applyFont="1" applyFill="1" applyBorder="1" applyAlignment="1">
      <alignment horizontal="center" vertical="center"/>
    </xf>
    <xf numFmtId="0" fontId="5" fillId="9" borderId="106" xfId="0" applyFont="1" applyFill="1" applyBorder="1" applyAlignment="1">
      <alignment horizontal="center" vertical="center"/>
    </xf>
    <xf numFmtId="0" fontId="73" fillId="9" borderId="90" xfId="0" applyFont="1" applyFill="1" applyBorder="1" applyAlignment="1">
      <alignment horizontal="center" vertical="center" wrapText="1"/>
    </xf>
    <xf numFmtId="0" fontId="73" fillId="9" borderId="81" xfId="0" applyFont="1" applyFill="1" applyBorder="1" applyAlignment="1">
      <alignment horizontal="center" vertical="center" wrapText="1"/>
    </xf>
    <xf numFmtId="0" fontId="63" fillId="65" borderId="81" xfId="0" applyFont="1" applyFill="1" applyBorder="1" applyAlignment="1">
      <alignment horizontal="center" vertical="center" wrapText="1"/>
    </xf>
    <xf numFmtId="0" fontId="63" fillId="65" borderId="81" xfId="0" applyFont="1" applyFill="1" applyBorder="1" applyAlignment="1">
      <alignment horizontal="center" vertical="center"/>
    </xf>
    <xf numFmtId="0" fontId="63" fillId="65" borderId="89" xfId="0" applyFont="1" applyFill="1" applyBorder="1" applyAlignment="1">
      <alignment horizontal="center" vertical="center" wrapText="1"/>
    </xf>
    <xf numFmtId="0" fontId="63" fillId="65" borderId="85" xfId="0" applyFont="1" applyFill="1" applyBorder="1" applyAlignment="1">
      <alignment horizontal="center" vertical="center"/>
    </xf>
    <xf numFmtId="0" fontId="68" fillId="65" borderId="89" xfId="0" applyFont="1" applyFill="1" applyBorder="1" applyAlignment="1">
      <alignment horizontal="center" vertical="center" wrapText="1"/>
    </xf>
    <xf numFmtId="0" fontId="68" fillId="65" borderId="85" xfId="0" applyFont="1" applyFill="1" applyBorder="1" applyAlignment="1">
      <alignment horizontal="center" vertical="center"/>
    </xf>
    <xf numFmtId="0" fontId="18" fillId="55" borderId="105" xfId="0" applyFont="1" applyFill="1" applyBorder="1" applyAlignment="1">
      <alignment horizontal="left" vertical="center"/>
    </xf>
    <xf numFmtId="0" fontId="18" fillId="55" borderId="82" xfId="0" applyFont="1" applyFill="1" applyBorder="1" applyAlignment="1">
      <alignment horizontal="left" vertical="center"/>
    </xf>
    <xf numFmtId="0" fontId="68" fillId="65" borderId="81" xfId="0" applyFont="1" applyFill="1" applyBorder="1" applyAlignment="1">
      <alignment horizontal="center" vertical="center" wrapText="1"/>
    </xf>
    <xf numFmtId="0" fontId="68" fillId="65" borderId="81" xfId="0" applyFont="1" applyFill="1" applyBorder="1" applyAlignment="1">
      <alignment horizontal="center" vertical="center"/>
    </xf>
    <xf numFmtId="0" fontId="63" fillId="65" borderId="101" xfId="0" applyFont="1" applyFill="1" applyBorder="1" applyAlignment="1">
      <alignment horizontal="center" vertical="center"/>
    </xf>
    <xf numFmtId="0" fontId="5" fillId="23" borderId="92" xfId="0" applyFont="1" applyFill="1" applyBorder="1" applyAlignment="1">
      <alignment horizontal="center" vertical="center"/>
    </xf>
    <xf numFmtId="0" fontId="5" fillId="23" borderId="93" xfId="0" applyFont="1" applyFill="1" applyBorder="1" applyAlignment="1">
      <alignment horizontal="center" vertical="center"/>
    </xf>
    <xf numFmtId="0" fontId="7" fillId="23" borderId="94" xfId="0" applyFont="1" applyFill="1" applyBorder="1" applyAlignment="1">
      <alignment horizontal="center" vertical="center"/>
    </xf>
    <xf numFmtId="0" fontId="7" fillId="23" borderId="26" xfId="0" applyFont="1" applyFill="1" applyBorder="1" applyAlignment="1">
      <alignment horizontal="center" vertical="center"/>
    </xf>
    <xf numFmtId="0" fontId="18" fillId="55" borderId="97" xfId="0" applyFont="1" applyFill="1" applyBorder="1" applyAlignment="1">
      <alignment horizontal="left" vertical="center"/>
    </xf>
    <xf numFmtId="0" fontId="66" fillId="55" borderId="98" xfId="0" applyFont="1" applyFill="1" applyBorder="1" applyAlignment="1">
      <alignment horizontal="left" vertical="center"/>
    </xf>
    <xf numFmtId="0" fontId="7" fillId="70" borderId="86" xfId="0" applyFont="1" applyFill="1" applyBorder="1" applyAlignment="1">
      <alignment horizontal="center"/>
    </xf>
    <xf numFmtId="0" fontId="68" fillId="65" borderId="96" xfId="0" applyFont="1" applyFill="1" applyBorder="1" applyAlignment="1">
      <alignment horizontal="center" vertical="center"/>
    </xf>
    <xf numFmtId="0" fontId="7" fillId="0" borderId="87" xfId="0" applyFont="1" applyBorder="1" applyAlignment="1" applyProtection="1">
      <alignment horizontal="left" vertical="center" wrapText="1"/>
      <protection locked="0"/>
    </xf>
    <xf numFmtId="0" fontId="5" fillId="9" borderId="123" xfId="0" applyFont="1" applyFill="1" applyBorder="1" applyAlignment="1">
      <alignment horizontal="left" vertical="center"/>
    </xf>
    <xf numFmtId="0" fontId="5" fillId="9" borderId="122" xfId="0" applyFont="1" applyFill="1" applyBorder="1" applyAlignment="1">
      <alignment horizontal="left" vertical="center"/>
    </xf>
    <xf numFmtId="0" fontId="5" fillId="69" borderId="77" xfId="0" applyFont="1" applyFill="1" applyBorder="1" applyAlignment="1">
      <alignment horizontal="left" vertical="center"/>
    </xf>
    <xf numFmtId="0" fontId="5" fillId="69" borderId="80" xfId="0" applyFont="1" applyFill="1" applyBorder="1" applyAlignment="1">
      <alignment horizontal="left" vertical="center"/>
    </xf>
    <xf numFmtId="0" fontId="7" fillId="4" borderId="79" xfId="0" applyFont="1" applyFill="1" applyBorder="1" applyAlignment="1">
      <alignment horizontal="left" vertical="center"/>
    </xf>
    <xf numFmtId="0" fontId="7" fillId="4" borderId="26" xfId="0" applyFont="1" applyFill="1" applyBorder="1" applyAlignment="1">
      <alignment horizontal="left" vertical="center"/>
    </xf>
    <xf numFmtId="0" fontId="7" fillId="4" borderId="80" xfId="0" applyFont="1" applyFill="1" applyBorder="1" applyAlignment="1">
      <alignment horizontal="left" vertical="center"/>
    </xf>
    <xf numFmtId="0" fontId="7" fillId="4" borderId="124" xfId="0" applyFont="1" applyFill="1" applyBorder="1" applyAlignment="1">
      <alignment horizontal="left" vertical="center"/>
    </xf>
    <xf numFmtId="0" fontId="7" fillId="4" borderId="121" xfId="0" applyFont="1" applyFill="1" applyBorder="1" applyAlignment="1">
      <alignment horizontal="left" vertical="center"/>
    </xf>
    <xf numFmtId="0" fontId="7" fillId="4" borderId="122" xfId="0" applyFont="1" applyFill="1" applyBorder="1" applyAlignment="1">
      <alignment horizontal="left" vertical="center"/>
    </xf>
    <xf numFmtId="0" fontId="5" fillId="64" borderId="144" xfId="0" applyFont="1" applyFill="1" applyBorder="1" applyAlignment="1">
      <alignment horizontal="left" vertical="center"/>
    </xf>
    <xf numFmtId="0" fontId="5" fillId="64" borderId="83" xfId="0" applyFont="1" applyFill="1" applyBorder="1" applyAlignment="1">
      <alignment horizontal="left" vertical="center"/>
    </xf>
    <xf numFmtId="0" fontId="5" fillId="64" borderId="84" xfId="0" applyFont="1" applyFill="1" applyBorder="1" applyAlignment="1">
      <alignment horizontal="left" vertical="center"/>
    </xf>
    <xf numFmtId="0" fontId="5" fillId="64" borderId="120" xfId="0" applyFont="1" applyFill="1" applyBorder="1" applyAlignment="1">
      <alignment horizontal="left" vertical="center" wrapText="1"/>
    </xf>
    <xf numFmtId="0" fontId="5" fillId="64" borderId="121" xfId="0" applyFont="1" applyFill="1" applyBorder="1" applyAlignment="1">
      <alignment horizontal="left" vertical="center" wrapText="1"/>
    </xf>
    <xf numFmtId="0" fontId="5" fillId="64" borderId="122" xfId="0" applyFont="1" applyFill="1" applyBorder="1" applyAlignment="1">
      <alignment horizontal="left" vertical="center" wrapText="1"/>
    </xf>
    <xf numFmtId="0" fontId="23" fillId="71" borderId="83" xfId="0" applyFont="1" applyFill="1" applyBorder="1" applyAlignment="1">
      <alignment horizontal="center"/>
    </xf>
    <xf numFmtId="0" fontId="23" fillId="71" borderId="145" xfId="0" applyFont="1" applyFill="1" applyBorder="1" applyAlignment="1">
      <alignment horizontal="center"/>
    </xf>
    <xf numFmtId="0" fontId="23" fillId="71" borderId="148" xfId="0" applyFont="1" applyFill="1" applyBorder="1" applyAlignment="1">
      <alignment horizontal="center" vertical="center"/>
    </xf>
    <xf numFmtId="0" fontId="23" fillId="71" borderId="84" xfId="0" applyFont="1" applyFill="1" applyBorder="1" applyAlignment="1">
      <alignment horizontal="center" vertical="center"/>
    </xf>
    <xf numFmtId="0" fontId="0" fillId="0" borderId="81" xfId="0" applyBorder="1" applyAlignment="1">
      <alignment horizontal="center"/>
    </xf>
    <xf numFmtId="0" fontId="0" fillId="0" borderId="88" xfId="0" applyBorder="1" applyAlignment="1">
      <alignment horizontal="center"/>
    </xf>
    <xf numFmtId="0" fontId="0" fillId="67" borderId="81" xfId="0" applyFill="1" applyBorder="1" applyAlignment="1">
      <alignment horizontal="center"/>
    </xf>
    <xf numFmtId="0" fontId="0" fillId="67" borderId="88" xfId="0" applyFill="1" applyBorder="1" applyAlignment="1">
      <alignment horizontal="center"/>
    </xf>
    <xf numFmtId="0" fontId="0" fillId="67" borderId="106" xfId="0" applyFill="1" applyBorder="1" applyAlignment="1">
      <alignment horizontal="right"/>
    </xf>
    <xf numFmtId="0" fontId="0" fillId="67" borderId="81" xfId="0" applyFill="1" applyBorder="1" applyAlignment="1">
      <alignment horizontal="right"/>
    </xf>
    <xf numFmtId="0" fontId="0" fillId="0" borderId="109" xfId="0" applyBorder="1" applyAlignment="1">
      <alignment horizontal="center" vertical="center"/>
    </xf>
    <xf numFmtId="0" fontId="0" fillId="0" borderId="110" xfId="0" applyBorder="1" applyAlignment="1">
      <alignment horizontal="center" vertical="center"/>
    </xf>
    <xf numFmtId="0" fontId="0" fillId="0" borderId="106" xfId="0" applyBorder="1" applyAlignment="1">
      <alignment horizontal="center" vertical="center"/>
    </xf>
    <xf numFmtId="0" fontId="0" fillId="0" borderId="81" xfId="0" applyBorder="1" applyAlignment="1">
      <alignment horizontal="center" vertical="center"/>
    </xf>
    <xf numFmtId="0" fontId="0" fillId="0" borderId="111" xfId="0" applyBorder="1" applyAlignment="1">
      <alignment horizontal="center" vertical="center"/>
    </xf>
    <xf numFmtId="0" fontId="0" fillId="0" borderId="88" xfId="0" applyBorder="1" applyAlignment="1">
      <alignment horizontal="center" vertical="center"/>
    </xf>
    <xf numFmtId="0" fontId="0" fillId="67" borderId="113" xfId="0" applyFill="1" applyBorder="1" applyAlignment="1">
      <alignment horizontal="center"/>
    </xf>
    <xf numFmtId="0" fontId="0" fillId="67" borderId="114" xfId="0" applyFill="1" applyBorder="1" applyAlignment="1">
      <alignment horizontal="center"/>
    </xf>
    <xf numFmtId="0" fontId="0" fillId="67" borderId="112" xfId="0" applyFill="1" applyBorder="1" applyAlignment="1">
      <alignment horizontal="right"/>
    </xf>
    <xf numFmtId="0" fontId="0" fillId="67" borderId="113" xfId="0" applyFill="1" applyBorder="1" applyAlignment="1">
      <alignment horizontal="right"/>
    </xf>
    <xf numFmtId="0" fontId="0" fillId="0" borderId="106" xfId="0" applyBorder="1" applyAlignment="1">
      <alignment horizontal="right"/>
    </xf>
    <xf numFmtId="0" fontId="0" fillId="0" borderId="81" xfId="0" applyBorder="1" applyAlignment="1">
      <alignment horizontal="right"/>
    </xf>
    <xf numFmtId="0" fontId="0" fillId="0" borderId="149" xfId="0" applyBorder="1" applyAlignment="1">
      <alignment horizontal="center"/>
    </xf>
    <xf numFmtId="0" fontId="63" fillId="0" borderId="94" xfId="0" applyFont="1" applyBorder="1" applyAlignment="1">
      <alignment horizontal="left"/>
    </xf>
    <xf numFmtId="0" fontId="63" fillId="0" borderId="26" xfId="0" applyFont="1" applyBorder="1" applyAlignment="1">
      <alignment horizontal="left"/>
    </xf>
    <xf numFmtId="0" fontId="37" fillId="17" borderId="1" xfId="0" applyFont="1" applyFill="1" applyBorder="1"/>
    <xf numFmtId="0" fontId="16" fillId="11" borderId="20" xfId="0" applyFont="1" applyFill="1" applyBorder="1" applyAlignment="1">
      <alignment horizontal="center" vertical="center" wrapText="1"/>
    </xf>
    <xf numFmtId="0" fontId="16" fillId="23" borderId="20" xfId="0" applyFont="1" applyFill="1" applyBorder="1" applyAlignment="1">
      <alignment horizontal="center" vertical="center"/>
    </xf>
    <xf numFmtId="0" fontId="8" fillId="23" borderId="11" xfId="0" applyFont="1" applyFill="1" applyBorder="1" applyAlignment="1">
      <alignment vertical="center" wrapText="1"/>
    </xf>
    <xf numFmtId="0" fontId="8" fillId="23" borderId="13" xfId="0" applyFont="1" applyFill="1" applyBorder="1" applyAlignment="1">
      <alignment vertical="center"/>
    </xf>
    <xf numFmtId="0" fontId="8" fillId="23" borderId="11" xfId="0" applyFont="1" applyFill="1" applyBorder="1" applyAlignment="1">
      <alignment vertical="center"/>
    </xf>
    <xf numFmtId="0" fontId="10" fillId="9" borderId="1" xfId="0" applyFont="1" applyFill="1" applyBorder="1" applyAlignment="1">
      <alignment horizontal="center" vertical="center"/>
    </xf>
    <xf numFmtId="0" fontId="37" fillId="17" borderId="5" xfId="0" applyFont="1" applyFill="1" applyBorder="1"/>
    <xf numFmtId="0" fontId="9" fillId="11" borderId="11" xfId="0" applyFont="1" applyFill="1" applyBorder="1" applyAlignment="1">
      <alignment vertical="center" wrapText="1"/>
    </xf>
    <xf numFmtId="0" fontId="9" fillId="33" borderId="11" xfId="0" applyFont="1" applyFill="1" applyBorder="1" applyAlignment="1">
      <alignment vertical="center" wrapText="1"/>
    </xf>
    <xf numFmtId="0" fontId="8" fillId="6" borderId="11" xfId="0" applyFont="1" applyFill="1" applyBorder="1"/>
    <xf numFmtId="0" fontId="29" fillId="9" borderId="11" xfId="0" applyFont="1" applyFill="1" applyBorder="1" applyAlignment="1">
      <alignment horizontal="center" vertical="center" wrapText="1"/>
    </xf>
    <xf numFmtId="0" fontId="35" fillId="43" borderId="11" xfId="0" applyFont="1" applyFill="1" applyBorder="1" applyAlignment="1">
      <alignment vertical="center" wrapText="1"/>
    </xf>
    <xf numFmtId="14" fontId="35" fillId="41" borderId="11" xfId="0" applyNumberFormat="1" applyFont="1" applyFill="1" applyBorder="1" applyAlignment="1">
      <alignment vertical="center" wrapText="1"/>
    </xf>
    <xf numFmtId="0" fontId="9" fillId="42" borderId="11" xfId="0" applyFont="1" applyFill="1" applyBorder="1" applyAlignment="1">
      <alignment vertical="center" wrapText="1"/>
    </xf>
    <xf numFmtId="0" fontId="9" fillId="41" borderId="11" xfId="0" applyFont="1" applyFill="1" applyBorder="1" applyAlignment="1">
      <alignment horizontal="center" vertical="center"/>
    </xf>
    <xf numFmtId="0" fontId="9" fillId="41" borderId="11" xfId="0" applyFont="1" applyFill="1" applyBorder="1" applyAlignment="1">
      <alignment vertical="center" wrapText="1"/>
    </xf>
    <xf numFmtId="14" fontId="35" fillId="11" borderId="11" xfId="0" applyNumberFormat="1" applyFont="1" applyFill="1" applyBorder="1" applyAlignment="1">
      <alignment vertical="center" wrapText="1"/>
    </xf>
    <xf numFmtId="0" fontId="9" fillId="11" borderId="11" xfId="0" applyFont="1" applyFill="1" applyBorder="1" applyAlignment="1">
      <alignment horizontal="center" vertical="center"/>
    </xf>
    <xf numFmtId="0" fontId="9" fillId="12" borderId="11" xfId="0" applyFont="1" applyFill="1" applyBorder="1" applyAlignment="1">
      <alignment vertical="center" wrapText="1"/>
    </xf>
    <xf numFmtId="0" fontId="8" fillId="44" borderId="11" xfId="0" applyFont="1" applyFill="1" applyBorder="1"/>
    <xf numFmtId="14" fontId="35" fillId="12" borderId="11" xfId="0" applyNumberFormat="1" applyFont="1" applyFill="1" applyBorder="1" applyAlignment="1">
      <alignment vertical="center" wrapText="1"/>
    </xf>
    <xf numFmtId="0" fontId="9" fillId="12" borderId="11" xfId="0" applyFont="1" applyFill="1" applyBorder="1" applyAlignment="1">
      <alignment horizontal="center" vertical="center"/>
    </xf>
    <xf numFmtId="0" fontId="29" fillId="8" borderId="11" xfId="0" applyFont="1" applyFill="1" applyBorder="1" applyAlignment="1">
      <alignment horizontal="center" vertical="center" wrapText="1"/>
    </xf>
    <xf numFmtId="0" fontId="35" fillId="9" borderId="11" xfId="0" applyFont="1" applyFill="1" applyBorder="1" applyAlignment="1">
      <alignment vertical="center" wrapText="1"/>
    </xf>
    <xf numFmtId="14" fontId="35" fillId="42" borderId="11" xfId="0" applyNumberFormat="1" applyFont="1" applyFill="1" applyBorder="1" applyAlignment="1">
      <alignment vertical="center" wrapText="1"/>
    </xf>
    <xf numFmtId="0" fontId="9" fillId="40" borderId="11" xfId="0" applyFont="1" applyFill="1" applyBorder="1" applyAlignment="1">
      <alignment vertical="center" wrapText="1"/>
    </xf>
    <xf numFmtId="0" fontId="9" fillId="42" borderId="11" xfId="0" applyFont="1" applyFill="1" applyBorder="1" applyAlignment="1">
      <alignment horizontal="center" vertical="center"/>
    </xf>
    <xf numFmtId="0" fontId="8" fillId="9" borderId="11" xfId="0" applyFont="1" applyFill="1" applyBorder="1"/>
    <xf numFmtId="0" fontId="31" fillId="9" borderId="11" xfId="0" applyFont="1" applyFill="1" applyBorder="1" applyAlignment="1">
      <alignment vertical="center"/>
    </xf>
    <xf numFmtId="0" fontId="11" fillId="5" borderId="8" xfId="0" applyFont="1" applyFill="1" applyBorder="1"/>
    <xf numFmtId="0" fontId="23" fillId="5" borderId="11" xfId="0" applyFont="1" applyFill="1" applyBorder="1" applyAlignment="1">
      <alignment vertical="center" wrapText="1"/>
    </xf>
    <xf numFmtId="0" fontId="8" fillId="9" borderId="11" xfId="0" applyFont="1" applyFill="1" applyBorder="1" applyAlignment="1">
      <alignment horizontal="left"/>
    </xf>
    <xf numFmtId="0" fontId="29" fillId="11" borderId="11" xfId="0" applyFont="1" applyFill="1" applyBorder="1" applyAlignment="1">
      <alignment horizontal="center" vertical="center" wrapText="1"/>
    </xf>
    <xf numFmtId="0" fontId="35" fillId="12" borderId="11" xfId="0" applyFont="1" applyFill="1" applyBorder="1" applyAlignment="1">
      <alignment vertical="center" wrapText="1"/>
    </xf>
    <xf numFmtId="0" fontId="35" fillId="11" borderId="11" xfId="0" applyFont="1" applyFill="1" applyBorder="1" applyAlignment="1">
      <alignment vertical="center" wrapText="1"/>
    </xf>
    <xf numFmtId="0" fontId="43" fillId="40" borderId="11" xfId="0" applyFont="1" applyFill="1" applyBorder="1" applyAlignment="1">
      <alignment vertical="center" wrapText="1"/>
    </xf>
    <xf numFmtId="0" fontId="9" fillId="41" borderId="11" xfId="0" applyFont="1" applyFill="1" applyBorder="1" applyAlignment="1">
      <alignment horizontal="center" vertical="center" wrapText="1"/>
    </xf>
    <xf numFmtId="0" fontId="10" fillId="19" borderId="11" xfId="0" applyFont="1" applyFill="1" applyBorder="1" applyAlignment="1">
      <alignment horizontal="center" vertical="center" wrapText="1"/>
    </xf>
    <xf numFmtId="0" fontId="43" fillId="11" borderId="11" xfId="0" applyFont="1" applyFill="1" applyBorder="1" applyAlignment="1">
      <alignment vertical="center" wrapText="1"/>
    </xf>
    <xf numFmtId="0" fontId="9" fillId="12" borderId="11" xfId="0" applyFont="1" applyFill="1" applyBorder="1" applyAlignment="1">
      <alignment horizontal="center" vertical="center" wrapText="1"/>
    </xf>
    <xf numFmtId="0" fontId="8" fillId="0" borderId="9" xfId="0" applyFont="1" applyBorder="1"/>
    <xf numFmtId="0" fontId="8" fillId="0" borderId="14" xfId="0" applyFont="1" applyBorder="1" applyAlignment="1">
      <alignment horizontal="left" vertical="center" wrapText="1"/>
    </xf>
    <xf numFmtId="0" fontId="19" fillId="3" borderId="72" xfId="0" applyFont="1" applyFill="1" applyBorder="1" applyAlignment="1">
      <alignment vertical="center" wrapText="1"/>
    </xf>
    <xf numFmtId="0" fontId="45" fillId="31" borderId="73" xfId="0" applyFont="1" applyFill="1" applyBorder="1" applyAlignment="1">
      <alignment vertical="center" wrapText="1"/>
    </xf>
    <xf numFmtId="0" fontId="6" fillId="0" borderId="74" xfId="0" applyFont="1" applyBorder="1"/>
    <xf numFmtId="0" fontId="6" fillId="0" borderId="75" xfId="0" applyFont="1" applyBorder="1"/>
    <xf numFmtId="0" fontId="8" fillId="9" borderId="72" xfId="0" applyFont="1" applyFill="1" applyBorder="1" applyAlignment="1">
      <alignment horizontal="center" vertical="center" wrapText="1"/>
    </xf>
    <xf numFmtId="0" fontId="16" fillId="41" borderId="1" xfId="0" applyFont="1" applyFill="1" applyBorder="1" applyAlignment="1">
      <alignment horizontal="center" vertical="center" wrapText="1"/>
    </xf>
    <xf numFmtId="0" fontId="6" fillId="0" borderId="3" xfId="0" applyFont="1" applyBorder="1"/>
    <xf numFmtId="0" fontId="16" fillId="12" borderId="27" xfId="0" applyFont="1" applyFill="1" applyBorder="1" applyAlignment="1">
      <alignment horizontal="center" vertical="center" wrapText="1"/>
    </xf>
    <xf numFmtId="0" fontId="16" fillId="19" borderId="11" xfId="0" applyFont="1" applyFill="1" applyBorder="1" applyAlignment="1">
      <alignment horizontal="center" vertical="center" wrapText="1"/>
    </xf>
    <xf numFmtId="0" fontId="18" fillId="31" borderId="71" xfId="0" applyFont="1" applyFill="1" applyBorder="1" applyAlignment="1">
      <alignment vertical="center" wrapText="1"/>
    </xf>
    <xf numFmtId="0" fontId="8" fillId="9" borderId="11" xfId="0" applyFont="1" applyFill="1" applyBorder="1" applyAlignment="1">
      <alignment vertical="center" wrapText="1"/>
    </xf>
    <xf numFmtId="0" fontId="8" fillId="0" borderId="17" xfId="0" applyFont="1" applyBorder="1" applyAlignment="1">
      <alignment vertical="center"/>
    </xf>
    <xf numFmtId="0" fontId="8" fillId="9" borderId="11" xfId="0" applyFont="1" applyFill="1" applyBorder="1" applyAlignment="1">
      <alignment vertical="center"/>
    </xf>
    <xf numFmtId="0" fontId="8" fillId="9" borderId="13" xfId="0" applyFont="1" applyFill="1" applyBorder="1" applyAlignment="1">
      <alignment vertical="center"/>
    </xf>
    <xf numFmtId="0" fontId="16" fillId="9" borderId="23" xfId="0" applyFont="1" applyFill="1" applyBorder="1" applyAlignment="1">
      <alignment horizontal="center" vertical="center"/>
    </xf>
    <xf numFmtId="0" fontId="44" fillId="9" borderId="68" xfId="0" applyFont="1" applyFill="1" applyBorder="1" applyAlignment="1">
      <alignment horizontal="center" vertical="center" wrapText="1"/>
    </xf>
    <xf numFmtId="0" fontId="6" fillId="0" borderId="69" xfId="0" applyFont="1" applyBorder="1"/>
    <xf numFmtId="0" fontId="6" fillId="0" borderId="70" xfId="0" applyFont="1" applyBorder="1"/>
    <xf numFmtId="0" fontId="8" fillId="9" borderId="11" xfId="0" applyFont="1" applyFill="1" applyBorder="1" applyAlignment="1">
      <alignment horizontal="left" vertical="top"/>
    </xf>
    <xf numFmtId="0" fontId="24" fillId="15" borderId="20" xfId="0" applyFont="1" applyFill="1" applyBorder="1" applyAlignment="1">
      <alignment horizontal="center" vertical="center" wrapText="1"/>
    </xf>
    <xf numFmtId="0" fontId="24" fillId="16" borderId="8" xfId="0" applyFont="1" applyFill="1" applyBorder="1" applyAlignment="1">
      <alignment horizontal="center" vertical="center" wrapText="1"/>
    </xf>
    <xf numFmtId="0" fontId="11" fillId="5" borderId="11" xfId="0" applyFont="1" applyFill="1" applyBorder="1" applyAlignment="1">
      <alignment horizontal="center" vertical="center"/>
    </xf>
    <xf numFmtId="0" fontId="11" fillId="5" borderId="11" xfId="0" applyFont="1" applyFill="1" applyBorder="1" applyAlignment="1">
      <alignment horizontal="center"/>
    </xf>
    <xf numFmtId="0" fontId="7" fillId="15" borderId="1" xfId="0" applyFont="1" applyFill="1" applyBorder="1" applyAlignment="1">
      <alignment horizontal="center" vertical="center"/>
    </xf>
    <xf numFmtId="0" fontId="8" fillId="9" borderId="11" xfId="0" applyFont="1" applyFill="1" applyBorder="1" applyAlignment="1">
      <alignment horizontal="center" vertical="center"/>
    </xf>
    <xf numFmtId="0" fontId="8" fillId="12" borderId="11" xfId="0" applyFont="1" applyFill="1" applyBorder="1"/>
    <xf numFmtId="0" fontId="8" fillId="11" borderId="11" xfId="0" applyFont="1" applyFill="1" applyBorder="1" applyAlignment="1">
      <alignment horizontal="center" vertical="center"/>
    </xf>
    <xf numFmtId="0" fontId="8" fillId="53" borderId="11" xfId="0" applyFont="1" applyFill="1" applyBorder="1"/>
    <xf numFmtId="0" fontId="8" fillId="0" borderId="0" xfId="0" applyFont="1"/>
    <xf numFmtId="0" fontId="0" fillId="0" borderId="0" xfId="0"/>
    <xf numFmtId="0" fontId="8" fillId="27" borderId="11" xfId="0" applyFont="1" applyFill="1" applyBorder="1"/>
    <xf numFmtId="0" fontId="8" fillId="27" borderId="11" xfId="0" applyFont="1" applyFill="1" applyBorder="1" applyAlignment="1">
      <alignment horizontal="center" vertical="center"/>
    </xf>
    <xf numFmtId="0" fontId="8" fillId="53" borderId="11" xfId="0" applyFont="1" applyFill="1" applyBorder="1" applyAlignment="1">
      <alignment horizontal="center" vertical="center"/>
    </xf>
    <xf numFmtId="0" fontId="21" fillId="55" borderId="11" xfId="0" applyFont="1" applyFill="1" applyBorder="1" applyAlignment="1">
      <alignment horizontal="center" vertical="center"/>
    </xf>
    <xf numFmtId="0" fontId="37" fillId="3" borderId="1" xfId="0" applyFont="1" applyFill="1" applyBorder="1" applyAlignment="1">
      <alignment horizontal="left" vertical="center"/>
    </xf>
    <xf numFmtId="0" fontId="54" fillId="55" borderId="72" xfId="0" applyFont="1" applyFill="1" applyBorder="1" applyAlignment="1">
      <alignment horizontal="right"/>
    </xf>
    <xf numFmtId="0" fontId="54" fillId="32" borderId="72" xfId="0" applyFont="1" applyFill="1" applyBorder="1" applyAlignment="1">
      <alignment horizontal="right"/>
    </xf>
    <xf numFmtId="0" fontId="21" fillId="32" borderId="11" xfId="0" applyFont="1" applyFill="1" applyBorder="1" applyAlignment="1">
      <alignment horizontal="center"/>
    </xf>
    <xf numFmtId="0" fontId="8" fillId="16" borderId="11" xfId="0" applyFont="1" applyFill="1" applyBorder="1"/>
    <xf numFmtId="0" fontId="8" fillId="21" borderId="11" xfId="0" applyFont="1" applyFill="1" applyBorder="1" applyAlignment="1">
      <alignment horizontal="center" vertical="center"/>
    </xf>
    <xf numFmtId="0" fontId="54" fillId="20" borderId="72" xfId="0" applyFont="1" applyFill="1" applyBorder="1"/>
    <xf numFmtId="0" fontId="54" fillId="20" borderId="11" xfId="0" applyFont="1" applyFill="1" applyBorder="1" applyAlignment="1">
      <alignment horizontal="center" vertical="center"/>
    </xf>
    <xf numFmtId="0" fontId="8" fillId="55" borderId="11" xfId="0" applyFont="1" applyFill="1" applyBorder="1"/>
    <xf numFmtId="0" fontId="7" fillId="32" borderId="72" xfId="0" applyFont="1" applyFill="1" applyBorder="1" applyAlignment="1">
      <alignment horizontal="center"/>
    </xf>
    <xf numFmtId="0" fontId="8" fillId="32" borderId="11" xfId="0" applyFont="1" applyFill="1" applyBorder="1"/>
    <xf numFmtId="0" fontId="54" fillId="55" borderId="72" xfId="0" applyFont="1" applyFill="1" applyBorder="1" applyAlignment="1">
      <alignment horizontal="center"/>
    </xf>
    <xf numFmtId="0" fontId="8" fillId="23" borderId="11" xfId="0" applyFont="1" applyFill="1" applyBorder="1" applyAlignment="1">
      <alignment horizontal="center" vertical="center" wrapText="1"/>
    </xf>
    <xf numFmtId="0" fontId="8" fillId="15" borderId="11" xfId="0" applyFont="1" applyFill="1" applyBorder="1" applyAlignment="1">
      <alignment horizontal="center" vertical="center" wrapText="1"/>
    </xf>
    <xf numFmtId="0" fontId="7" fillId="12" borderId="11" xfId="0" applyFont="1" applyFill="1" applyBorder="1" applyAlignment="1">
      <alignment vertical="center" wrapText="1"/>
    </xf>
    <xf numFmtId="0" fontId="8" fillId="12" borderId="11" xfId="0" applyFont="1" applyFill="1" applyBorder="1" applyAlignment="1">
      <alignment horizontal="center" vertical="center" wrapText="1"/>
    </xf>
    <xf numFmtId="0" fontId="8" fillId="9" borderId="11" xfId="0" applyFont="1" applyFill="1" applyBorder="1" applyAlignment="1">
      <alignment horizontal="center" vertical="center" wrapText="1"/>
    </xf>
    <xf numFmtId="0" fontId="8" fillId="21" borderId="11" xfId="0" applyFont="1" applyFill="1" applyBorder="1" applyAlignment="1">
      <alignment horizontal="center" vertical="center" wrapText="1"/>
    </xf>
    <xf numFmtId="0" fontId="7" fillId="11" borderId="11" xfId="0" applyFont="1" applyFill="1" applyBorder="1" applyAlignment="1">
      <alignment vertical="center" wrapText="1"/>
    </xf>
    <xf numFmtId="0" fontId="8" fillId="11" borderId="11" xfId="0" applyFont="1" applyFill="1" applyBorder="1" applyAlignment="1">
      <alignment horizontal="center" vertical="center" wrapText="1"/>
    </xf>
    <xf numFmtId="0" fontId="7" fillId="12" borderId="23" xfId="0" applyFont="1" applyFill="1" applyBorder="1" applyAlignment="1">
      <alignment vertical="center" wrapText="1"/>
    </xf>
    <xf numFmtId="0" fontId="8" fillId="17" borderId="11" xfId="0" applyFont="1" applyFill="1" applyBorder="1"/>
    <xf numFmtId="0" fontId="8" fillId="17" borderId="11" xfId="0" applyFont="1" applyFill="1" applyBorder="1" applyAlignment="1">
      <alignment horizontal="center" vertical="center"/>
    </xf>
    <xf numFmtId="0" fontId="53" fillId="17" borderId="13" xfId="0" applyFont="1" applyFill="1" applyBorder="1" applyAlignment="1">
      <alignment horizontal="center" vertical="center" wrapText="1"/>
    </xf>
    <xf numFmtId="0" fontId="54" fillId="32" borderId="11" xfId="0" applyFont="1" applyFill="1" applyBorder="1" applyAlignment="1">
      <alignment horizontal="center" vertical="center" wrapText="1"/>
    </xf>
    <xf numFmtId="0" fontId="37" fillId="30" borderId="11" xfId="0" applyFont="1" applyFill="1" applyBorder="1" applyAlignment="1">
      <alignment horizontal="center" vertical="center"/>
    </xf>
    <xf numFmtId="0" fontId="37" fillId="22" borderId="11" xfId="0" applyFont="1" applyFill="1" applyBorder="1" applyAlignment="1">
      <alignment horizontal="center" vertical="center"/>
    </xf>
    <xf numFmtId="0" fontId="21" fillId="32" borderId="11" xfId="0" applyFont="1" applyFill="1" applyBorder="1" applyAlignment="1">
      <alignment horizontal="center" vertical="center" wrapText="1"/>
    </xf>
    <xf numFmtId="0" fontId="21" fillId="22" borderId="11" xfId="0" applyFont="1" applyFill="1" applyBorder="1" applyAlignment="1">
      <alignment horizontal="center" vertical="center" wrapText="1"/>
    </xf>
    <xf numFmtId="0" fontId="21" fillId="30" borderId="11" xfId="0" applyFont="1" applyFill="1" applyBorder="1" applyAlignment="1">
      <alignment horizontal="center" vertical="center" wrapText="1"/>
    </xf>
    <xf numFmtId="0" fontId="37" fillId="20" borderId="1" xfId="0" applyFont="1" applyFill="1" applyBorder="1" applyAlignment="1">
      <alignment horizontal="left" vertical="center"/>
    </xf>
    <xf numFmtId="0" fontId="21" fillId="24" borderId="11" xfId="0" applyFont="1" applyFill="1" applyBorder="1" applyAlignment="1">
      <alignment horizontal="center" vertical="center"/>
    </xf>
    <xf numFmtId="0" fontId="21" fillId="20" borderId="11" xfId="0" applyFont="1" applyFill="1" applyBorder="1" applyAlignment="1">
      <alignment horizontal="center" vertical="center"/>
    </xf>
    <xf numFmtId="0" fontId="37" fillId="24" borderId="11" xfId="0" applyFont="1" applyFill="1" applyBorder="1" applyAlignment="1">
      <alignment horizontal="center" vertical="center"/>
    </xf>
    <xf numFmtId="0" fontId="10" fillId="15" borderId="11" xfId="0" applyFont="1" applyFill="1" applyBorder="1" applyAlignment="1">
      <alignment horizontal="center" vertical="center"/>
    </xf>
    <xf numFmtId="0" fontId="8" fillId="16" borderId="11" xfId="0" applyFont="1" applyFill="1" applyBorder="1" applyAlignment="1">
      <alignment horizontal="center" vertical="center"/>
    </xf>
    <xf numFmtId="0" fontId="8" fillId="54" borderId="11" xfId="0" applyFont="1" applyFill="1" applyBorder="1"/>
    <xf numFmtId="0" fontId="8" fillId="54" borderId="11" xfId="0" applyFont="1" applyFill="1" applyBorder="1" applyAlignment="1">
      <alignment horizontal="center" vertical="center"/>
    </xf>
    <xf numFmtId="0" fontId="54" fillId="20" borderId="23" xfId="0" applyFont="1" applyFill="1" applyBorder="1"/>
    <xf numFmtId="0" fontId="19" fillId="20" borderId="72" xfId="0" applyFont="1" applyFill="1" applyBorder="1" applyAlignment="1">
      <alignment horizontal="right"/>
    </xf>
    <xf numFmtId="0" fontId="37" fillId="24" borderId="1" xfId="0" applyFont="1" applyFill="1" applyBorder="1" applyAlignment="1">
      <alignment horizontal="left" vertical="center"/>
    </xf>
    <xf numFmtId="0" fontId="8" fillId="25" borderId="11" xfId="0" applyFont="1" applyFill="1" applyBorder="1"/>
    <xf numFmtId="0" fontId="8" fillId="25" borderId="11" xfId="0" applyFont="1" applyFill="1" applyBorder="1" applyAlignment="1">
      <alignment horizontal="center" vertical="center"/>
    </xf>
    <xf numFmtId="0" fontId="8" fillId="26" borderId="11" xfId="0" applyFont="1" applyFill="1" applyBorder="1" applyAlignment="1">
      <alignment horizontal="center" vertical="center"/>
    </xf>
    <xf numFmtId="0" fontId="8" fillId="26" borderId="11" xfId="0" applyFont="1" applyFill="1" applyBorder="1"/>
    <xf numFmtId="0" fontId="21" fillId="20" borderId="23" xfId="0" applyFont="1" applyFill="1" applyBorder="1" applyAlignment="1">
      <alignment horizontal="center"/>
    </xf>
    <xf numFmtId="0" fontId="37" fillId="17" borderId="1" xfId="0" applyFont="1" applyFill="1" applyBorder="1" applyAlignment="1">
      <alignment horizontal="left" vertical="center"/>
    </xf>
    <xf numFmtId="0" fontId="8" fillId="12" borderId="27" xfId="0" applyFont="1" applyFill="1" applyBorder="1" applyAlignment="1">
      <alignment horizontal="center" vertical="center" wrapText="1"/>
    </xf>
    <xf numFmtId="0" fontId="8" fillId="11" borderId="27" xfId="0" applyFont="1" applyFill="1" applyBorder="1" applyAlignment="1">
      <alignment horizontal="center" vertical="center" wrapText="1"/>
    </xf>
    <xf numFmtId="0" fontId="21" fillId="32" borderId="27" xfId="0" applyFont="1" applyFill="1" applyBorder="1" applyAlignment="1">
      <alignment horizontal="center" vertical="center" wrapText="1"/>
    </xf>
    <xf numFmtId="0" fontId="21" fillId="17" borderId="1" xfId="0" applyFont="1" applyFill="1" applyBorder="1" applyAlignment="1">
      <alignment horizontal="center" vertical="center" wrapText="1"/>
    </xf>
    <xf numFmtId="0" fontId="8" fillId="23" borderId="11" xfId="0" applyFont="1" applyFill="1" applyBorder="1" applyAlignment="1">
      <alignment horizontal="center" vertical="center"/>
    </xf>
    <xf numFmtId="0" fontId="8" fillId="23" borderId="11" xfId="0" applyFont="1" applyFill="1" applyBorder="1" applyAlignment="1">
      <alignment horizontal="center"/>
    </xf>
    <xf numFmtId="0" fontId="16" fillId="30" borderId="11" xfId="0" applyFont="1" applyFill="1" applyBorder="1" applyAlignment="1">
      <alignment horizontal="center" vertical="center"/>
    </xf>
    <xf numFmtId="0" fontId="17" fillId="23" borderId="11" xfId="0" applyFont="1" applyFill="1" applyBorder="1" applyAlignment="1">
      <alignment vertical="center" wrapText="1"/>
    </xf>
    <xf numFmtId="0" fontId="16" fillId="22" borderId="5" xfId="0" applyFont="1" applyFill="1" applyBorder="1" applyAlignment="1">
      <alignment horizontal="center" vertical="center"/>
    </xf>
    <xf numFmtId="0" fontId="24" fillId="15" borderId="11" xfId="0" applyFont="1" applyFill="1" applyBorder="1" applyAlignment="1">
      <alignment horizontal="left" vertical="center"/>
    </xf>
    <xf numFmtId="0" fontId="8" fillId="23" borderId="5" xfId="0" applyFont="1" applyFill="1" applyBorder="1" applyAlignment="1">
      <alignment horizontal="center" vertical="center"/>
    </xf>
    <xf numFmtId="0" fontId="16" fillId="30" borderId="5" xfId="0" applyFont="1" applyFill="1" applyBorder="1" applyAlignment="1">
      <alignment horizontal="center" vertical="center"/>
    </xf>
    <xf numFmtId="0" fontId="17" fillId="23" borderId="5" xfId="0" applyFont="1" applyFill="1" applyBorder="1" applyAlignment="1">
      <alignment vertical="center" wrapText="1"/>
    </xf>
    <xf numFmtId="0" fontId="8" fillId="4" borderId="11" xfId="0" applyFont="1" applyFill="1" applyBorder="1" applyAlignment="1">
      <alignment horizontal="center" vertical="center"/>
    </xf>
    <xf numFmtId="0" fontId="8" fillId="4" borderId="11" xfId="0" applyFont="1" applyFill="1" applyBorder="1"/>
    <xf numFmtId="0" fontId="21" fillId="52" borderId="11" xfId="0" applyFont="1" applyFill="1" applyBorder="1" applyAlignment="1">
      <alignment horizontal="right"/>
    </xf>
    <xf numFmtId="0" fontId="21" fillId="52" borderId="8" xfId="0" applyFont="1" applyFill="1" applyBorder="1" applyAlignment="1">
      <alignment horizontal="center" vertical="center"/>
    </xf>
    <xf numFmtId="0" fontId="8" fillId="10" borderId="11" xfId="0" applyFont="1" applyFill="1" applyBorder="1" applyAlignment="1">
      <alignment horizontal="center" vertical="center"/>
    </xf>
    <xf numFmtId="0" fontId="8" fillId="10" borderId="11" xfId="0" applyFont="1" applyFill="1" applyBorder="1"/>
    <xf numFmtId="0" fontId="37" fillId="51" borderId="11" xfId="0" applyFont="1" applyFill="1" applyBorder="1" applyAlignment="1">
      <alignment horizontal="center" vertical="center"/>
    </xf>
    <xf numFmtId="0" fontId="37" fillId="51" borderId="5" xfId="0" applyFont="1" applyFill="1" applyBorder="1" applyAlignment="1">
      <alignment horizontal="left" vertical="center"/>
    </xf>
    <xf numFmtId="0" fontId="7" fillId="12" borderId="27" xfId="0" applyFont="1" applyFill="1" applyBorder="1" applyAlignment="1">
      <alignment vertical="center" wrapText="1"/>
    </xf>
    <xf numFmtId="0" fontId="37" fillId="17" borderId="11" xfId="0" applyFont="1" applyFill="1" applyBorder="1"/>
    <xf numFmtId="0" fontId="37" fillId="17" borderId="8" xfId="0" applyFont="1" applyFill="1" applyBorder="1" applyAlignment="1">
      <alignment horizontal="center" vertical="center"/>
    </xf>
    <xf numFmtId="0" fontId="8" fillId="10" borderId="11" xfId="0" applyFont="1" applyFill="1" applyBorder="1" applyAlignment="1">
      <alignment vertical="center" wrapText="1"/>
    </xf>
    <xf numFmtId="0" fontId="37" fillId="51" borderId="11" xfId="0" applyFont="1" applyFill="1" applyBorder="1"/>
    <xf numFmtId="0" fontId="8" fillId="4" borderId="72" xfId="0" applyFont="1" applyFill="1" applyBorder="1"/>
    <xf numFmtId="0" fontId="8" fillId="4" borderId="72" xfId="0" applyFont="1" applyFill="1" applyBorder="1" applyAlignment="1">
      <alignment horizontal="center" vertical="center"/>
    </xf>
    <xf numFmtId="0" fontId="28" fillId="12" borderId="1" xfId="0" applyFont="1" applyFill="1" applyBorder="1" applyAlignment="1">
      <alignment horizontal="left" vertical="center"/>
    </xf>
    <xf numFmtId="0" fontId="7" fillId="12" borderId="5" xfId="0" applyFont="1" applyFill="1" applyBorder="1" applyAlignment="1">
      <alignment vertical="center" wrapText="1"/>
    </xf>
    <xf numFmtId="0" fontId="21" fillId="17" borderId="11" xfId="0" applyFont="1" applyFill="1" applyBorder="1" applyAlignment="1">
      <alignment horizontal="center" vertical="center" wrapText="1"/>
    </xf>
    <xf numFmtId="0" fontId="21" fillId="17" borderId="11" xfId="0" applyFont="1" applyFill="1" applyBorder="1" applyAlignment="1">
      <alignment horizontal="center" vertical="center"/>
    </xf>
    <xf numFmtId="0" fontId="21" fillId="17" borderId="27" xfId="0" applyFont="1" applyFill="1" applyBorder="1" applyAlignment="1">
      <alignment horizontal="center" vertical="center" wrapText="1"/>
    </xf>
    <xf numFmtId="0" fontId="21" fillId="17" borderId="11" xfId="0" applyFont="1" applyFill="1" applyBorder="1" applyAlignment="1">
      <alignment horizontal="right"/>
    </xf>
    <xf numFmtId="0" fontId="8" fillId="11" borderId="11" xfId="0" applyFont="1" applyFill="1" applyBorder="1"/>
    <xf numFmtId="0" fontId="8" fillId="12" borderId="11" xfId="0" applyFont="1" applyFill="1" applyBorder="1" applyAlignment="1">
      <alignment horizontal="center" vertical="center"/>
    </xf>
    <xf numFmtId="0" fontId="10" fillId="37" borderId="27" xfId="0" applyFont="1" applyFill="1" applyBorder="1" applyAlignment="1">
      <alignment horizontal="center" vertical="center"/>
    </xf>
    <xf numFmtId="0" fontId="37" fillId="52" borderId="8" xfId="0" applyFont="1" applyFill="1" applyBorder="1" applyAlignment="1">
      <alignment horizontal="center" vertical="center"/>
    </xf>
    <xf numFmtId="0" fontId="8" fillId="37" borderId="11" xfId="0" applyFont="1" applyFill="1" applyBorder="1" applyAlignment="1">
      <alignment horizontal="center" vertical="center"/>
    </xf>
    <xf numFmtId="164" fontId="8" fillId="39" borderId="11" xfId="0" applyNumberFormat="1" applyFont="1" applyFill="1" applyBorder="1" applyAlignment="1">
      <alignment horizontal="center" vertical="center"/>
    </xf>
    <xf numFmtId="164" fontId="10" fillId="39" borderId="27" xfId="0" applyNumberFormat="1" applyFont="1" applyFill="1" applyBorder="1" applyAlignment="1">
      <alignment horizontal="center" vertical="center"/>
    </xf>
    <xf numFmtId="0" fontId="8" fillId="39" borderId="11" xfId="0" applyFont="1" applyFill="1" applyBorder="1" applyAlignment="1">
      <alignment vertical="center"/>
    </xf>
    <xf numFmtId="0" fontId="8" fillId="37" borderId="11" xfId="0" applyFont="1" applyFill="1" applyBorder="1" applyAlignment="1">
      <alignment vertical="center" wrapText="1"/>
    </xf>
    <xf numFmtId="0" fontId="37" fillId="52" borderId="5" xfId="0" applyFont="1" applyFill="1" applyBorder="1" applyAlignment="1">
      <alignment horizontal="left" vertical="center"/>
    </xf>
    <xf numFmtId="0" fontId="37" fillId="52" borderId="11" xfId="0" applyFont="1" applyFill="1" applyBorder="1" applyAlignment="1">
      <alignment horizontal="center" vertical="center"/>
    </xf>
    <xf numFmtId="0" fontId="10" fillId="53" borderId="11" xfId="0" applyFont="1" applyFill="1" applyBorder="1" applyAlignment="1">
      <alignment horizontal="center" vertical="center"/>
    </xf>
    <xf numFmtId="0" fontId="16" fillId="28" borderId="5" xfId="0" applyFont="1" applyFill="1" applyBorder="1" applyAlignment="1">
      <alignment horizontal="center" vertical="center"/>
    </xf>
    <xf numFmtId="0" fontId="24" fillId="53" borderId="11" xfId="0" applyFont="1" applyFill="1" applyBorder="1" applyAlignment="1">
      <alignment horizontal="left" wrapText="1"/>
    </xf>
    <xf numFmtId="0" fontId="24" fillId="53" borderId="11" xfId="0" applyFont="1" applyFill="1" applyBorder="1" applyAlignment="1">
      <alignment horizontal="left" vertical="center" wrapText="1"/>
    </xf>
    <xf numFmtId="0" fontId="19" fillId="22" borderId="11" xfId="0" applyFont="1" applyFill="1" applyBorder="1" applyAlignment="1">
      <alignment horizontal="center" vertical="center"/>
    </xf>
    <xf numFmtId="0" fontId="10" fillId="10" borderId="11" xfId="0" applyFont="1" applyFill="1" applyBorder="1" applyAlignment="1">
      <alignment horizontal="left" vertical="center" wrapText="1"/>
    </xf>
    <xf numFmtId="0" fontId="8" fillId="2" borderId="11" xfId="0" applyFont="1" applyFill="1" applyBorder="1" applyAlignment="1">
      <alignment horizontal="center" vertical="center"/>
    </xf>
    <xf numFmtId="0" fontId="10" fillId="10" borderId="11" xfId="0" applyFont="1" applyFill="1" applyBorder="1" applyAlignment="1">
      <alignment horizontal="center" vertical="center" wrapText="1"/>
    </xf>
    <xf numFmtId="0" fontId="37" fillId="51" borderId="24" xfId="0" applyFont="1" applyFill="1" applyBorder="1" applyAlignment="1">
      <alignment horizontal="right" vertical="center"/>
    </xf>
    <xf numFmtId="0" fontId="37" fillId="51" borderId="8" xfId="0" applyFont="1" applyFill="1" applyBorder="1" applyAlignment="1">
      <alignment horizontal="center" vertical="center"/>
    </xf>
    <xf numFmtId="0" fontId="10" fillId="2" borderId="11" xfId="0" applyFont="1" applyFill="1" applyBorder="1" applyAlignment="1">
      <alignment horizontal="left" vertical="center" wrapText="1"/>
    </xf>
    <xf numFmtId="0" fontId="10" fillId="2" borderId="11" xfId="0" applyFont="1" applyFill="1" applyBorder="1" applyAlignment="1">
      <alignment horizontal="center" vertical="center" wrapText="1"/>
    </xf>
    <xf numFmtId="0" fontId="37" fillId="51" borderId="11" xfId="0" applyFont="1" applyFill="1" applyBorder="1" applyAlignment="1">
      <alignment horizontal="left" vertical="center"/>
    </xf>
    <xf numFmtId="0" fontId="37" fillId="51" borderId="24" xfId="0" applyFont="1" applyFill="1" applyBorder="1" applyAlignment="1">
      <alignment horizontal="left" vertical="center"/>
    </xf>
    <xf numFmtId="0" fontId="10" fillId="10" borderId="11" xfId="0" applyFont="1" applyFill="1" applyBorder="1"/>
    <xf numFmtId="0" fontId="28" fillId="10" borderId="11" xfId="0" applyFont="1" applyFill="1" applyBorder="1" applyAlignment="1">
      <alignment horizontal="center" vertical="center"/>
    </xf>
    <xf numFmtId="0" fontId="50" fillId="51" borderId="72" xfId="0" applyFont="1" applyFill="1" applyBorder="1" applyAlignment="1">
      <alignment horizontal="center" vertical="center" wrapText="1"/>
    </xf>
    <xf numFmtId="0" fontId="10" fillId="2" borderId="11" xfId="0" applyFont="1" applyFill="1" applyBorder="1" applyAlignment="1">
      <alignment vertical="center"/>
    </xf>
    <xf numFmtId="0" fontId="18" fillId="51" borderId="11" xfId="0" applyFont="1" applyFill="1" applyBorder="1" applyAlignment="1">
      <alignment horizontal="right" vertical="center"/>
    </xf>
    <xf numFmtId="0" fontId="10" fillId="10" borderId="11" xfId="0" applyFont="1" applyFill="1" applyBorder="1" applyAlignment="1">
      <alignment horizontal="center" vertical="center"/>
    </xf>
    <xf numFmtId="0" fontId="21" fillId="51" borderId="11" xfId="0" applyFont="1" applyFill="1" applyBorder="1" applyAlignment="1">
      <alignment horizontal="center" vertical="center"/>
    </xf>
    <xf numFmtId="0" fontId="10" fillId="2" borderId="11" xfId="0" applyFont="1" applyFill="1" applyBorder="1"/>
    <xf numFmtId="14" fontId="9" fillId="49" borderId="11" xfId="0" applyNumberFormat="1" applyFont="1" applyFill="1" applyBorder="1" applyAlignment="1">
      <alignment horizontal="center" vertical="center"/>
    </xf>
    <xf numFmtId="14" fontId="9" fillId="50" borderId="11" xfId="0" applyNumberFormat="1" applyFont="1" applyFill="1" applyBorder="1" applyAlignment="1">
      <alignment horizontal="center" vertical="center"/>
    </xf>
    <xf numFmtId="0" fontId="37" fillId="51" borderId="1" xfId="0" applyFont="1" applyFill="1" applyBorder="1" applyAlignment="1">
      <alignment horizontal="left" vertical="center"/>
    </xf>
    <xf numFmtId="0" fontId="8" fillId="7" borderId="11" xfId="0" applyFont="1" applyFill="1" applyBorder="1"/>
    <xf numFmtId="14" fontId="9" fillId="49" borderId="11" xfId="0" applyNumberFormat="1" applyFont="1" applyFill="1" applyBorder="1" applyAlignment="1">
      <alignment horizontal="center"/>
    </xf>
    <xf numFmtId="14" fontId="9" fillId="50" borderId="11" xfId="0" applyNumberFormat="1" applyFont="1" applyFill="1" applyBorder="1"/>
    <xf numFmtId="14" fontId="9" fillId="49" borderId="11" xfId="0" applyNumberFormat="1" applyFont="1" applyFill="1" applyBorder="1"/>
    <xf numFmtId="0" fontId="8" fillId="46" borderId="11" xfId="0" applyFont="1" applyFill="1" applyBorder="1" applyAlignment="1">
      <alignment vertical="center"/>
    </xf>
    <xf numFmtId="0" fontId="11" fillId="47" borderId="11" xfId="0" applyFont="1" applyFill="1" applyBorder="1" applyAlignment="1">
      <alignment horizontal="center" vertical="center"/>
    </xf>
    <xf numFmtId="0" fontId="8" fillId="46" borderId="11" xfId="0" applyFont="1" applyFill="1" applyBorder="1" applyAlignment="1">
      <alignment horizontal="left" vertical="center"/>
    </xf>
    <xf numFmtId="49" fontId="13" fillId="4" borderId="11" xfId="0" applyNumberFormat="1" applyFont="1" applyFill="1" applyBorder="1" applyAlignment="1">
      <alignment horizontal="left" vertical="center" wrapText="1"/>
    </xf>
    <xf numFmtId="0" fontId="18" fillId="24" borderId="11" xfId="0" applyFont="1" applyFill="1" applyBorder="1" applyAlignment="1">
      <alignment horizontal="left" vertical="center"/>
    </xf>
    <xf numFmtId="0" fontId="5" fillId="49" borderId="11" xfId="0" applyFont="1" applyFill="1" applyBorder="1" applyAlignment="1">
      <alignment horizontal="center" vertical="center" wrapText="1"/>
    </xf>
    <xf numFmtId="0" fontId="5" fillId="50" borderId="11" xfId="0" applyFont="1" applyFill="1" applyBorder="1" applyAlignment="1">
      <alignment horizontal="center" vertical="center" wrapText="1"/>
    </xf>
    <xf numFmtId="0" fontId="5" fillId="46" borderId="1" xfId="0" applyFont="1" applyFill="1" applyBorder="1" applyAlignment="1">
      <alignment horizontal="center" vertical="center"/>
    </xf>
    <xf numFmtId="0" fontId="7" fillId="46" borderId="5" xfId="0" applyFont="1" applyFill="1" applyBorder="1" applyAlignment="1">
      <alignment horizontal="center" vertical="center"/>
    </xf>
    <xf numFmtId="0" fontId="13" fillId="0" borderId="11" xfId="0" applyFont="1" applyBorder="1" applyAlignment="1">
      <alignment wrapText="1"/>
    </xf>
    <xf numFmtId="0" fontId="10" fillId="46" borderId="11" xfId="0" applyFont="1" applyFill="1" applyBorder="1" applyAlignment="1">
      <alignment horizontal="left" vertical="center"/>
    </xf>
    <xf numFmtId="0" fontId="13" fillId="4" borderId="11" xfId="0" applyFont="1" applyFill="1" applyBorder="1" applyAlignment="1">
      <alignment horizontal="left" vertical="center" wrapText="1"/>
    </xf>
    <xf numFmtId="0" fontId="13" fillId="0" borderId="13" xfId="0" applyFont="1" applyBorder="1" applyAlignment="1">
      <alignment horizontal="left" vertical="center" wrapText="1"/>
    </xf>
    <xf numFmtId="0" fontId="13" fillId="0" borderId="11" xfId="0" applyFont="1" applyBorder="1" applyAlignment="1">
      <alignment vertical="center" wrapText="1"/>
    </xf>
    <xf numFmtId="0" fontId="10" fillId="46" borderId="11" xfId="0" applyFont="1" applyFill="1" applyBorder="1" applyAlignment="1">
      <alignment vertical="center"/>
    </xf>
    <xf numFmtId="0" fontId="37" fillId="48" borderId="1" xfId="0" applyFont="1" applyFill="1" applyBorder="1" applyAlignment="1">
      <alignment horizontal="left" vertical="center"/>
    </xf>
    <xf numFmtId="0" fontId="5" fillId="7" borderId="11" xfId="0" applyFont="1" applyFill="1" applyBorder="1" applyAlignment="1">
      <alignment vertical="center" wrapText="1"/>
    </xf>
    <xf numFmtId="0" fontId="7" fillId="7" borderId="11" xfId="0" applyFont="1" applyFill="1" applyBorder="1" applyAlignment="1">
      <alignment vertical="center" wrapText="1"/>
    </xf>
  </cellXfs>
  <cellStyles count="10">
    <cellStyle name="20% - Accent4" xfId="2" builtinId="42"/>
    <cellStyle name="20% - Accent5" xfId="7" builtinId="46"/>
    <cellStyle name="40% - Accent4" xfId="3" builtinId="43"/>
    <cellStyle name="40% - Accent5" xfId="8" builtinId="47"/>
    <cellStyle name="60% - Accent1" xfId="6" builtinId="32"/>
    <cellStyle name="60% - Accent5" xfId="4" builtinId="48"/>
    <cellStyle name="Hyperlink" xfId="5" builtinId="8"/>
    <cellStyle name="Normal" xfId="0" builtinId="0"/>
    <cellStyle name="Note" xfId="1" builtinId="10"/>
    <cellStyle name="Percent" xfId="9" builtinId="5"/>
  </cellStyles>
  <dxfs count="24">
    <dxf>
      <fill>
        <patternFill patternType="solid">
          <fgColor rgb="FF7F7F7F"/>
          <bgColor rgb="FF7F7F7F"/>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none"/>
      </fill>
    </dxf>
    <dxf>
      <fill>
        <patternFill patternType="solid">
          <fgColor rgb="FFBFBFBF"/>
          <bgColor rgb="FFBFBFBF"/>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none"/>
      </fill>
    </dxf>
    <dxf>
      <fill>
        <patternFill patternType="none"/>
      </fill>
    </dxf>
    <dxf>
      <fill>
        <patternFill patternType="solid">
          <fgColor rgb="FF7F7F7F"/>
          <bgColor rgb="FF7F7F7F"/>
        </patternFill>
      </fill>
    </dxf>
    <dxf>
      <fill>
        <patternFill patternType="none"/>
      </fill>
    </dxf>
    <dxf>
      <fill>
        <patternFill patternType="solid">
          <fgColor rgb="FF7F7F7F"/>
          <bgColor rgb="FF7F7F7F"/>
        </patternFill>
      </fill>
    </dxf>
    <dxf>
      <fill>
        <patternFill patternType="none"/>
      </fill>
    </dxf>
  </dxfs>
  <tableStyles count="0" defaultTableStyle="TableStyleMedium2" defaultPivotStyle="PivotStyleLight16"/>
  <colors>
    <mruColors>
      <color rgb="FFFF9999"/>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forms.gle/YLU4P4MypHLJutbR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U740"/>
  <sheetViews>
    <sheetView tabSelected="1" workbookViewId="0">
      <selection activeCell="W8" sqref="W8"/>
    </sheetView>
  </sheetViews>
  <sheetFormatPr defaultColWidth="14.42578125" defaultRowHeight="15" customHeight="1" x14ac:dyDescent="0.25"/>
  <cols>
    <col min="1" max="1" width="2.28515625" customWidth="1"/>
    <col min="2" max="5" width="8.7109375" customWidth="1"/>
    <col min="6" max="7" width="10.7109375" customWidth="1"/>
    <col min="8" max="8" width="11.85546875" customWidth="1"/>
    <col min="9" max="9" width="10.7109375" customWidth="1"/>
    <col min="10" max="10" width="7.140625" customWidth="1"/>
    <col min="11" max="12" width="8.7109375" customWidth="1"/>
    <col min="13" max="13" width="11" customWidth="1"/>
    <col min="14" max="19" width="8.7109375" customWidth="1"/>
    <col min="20" max="20" width="2.28515625" customWidth="1"/>
    <col min="21" max="27" width="8.7109375" customWidth="1"/>
  </cols>
  <sheetData>
    <row r="1" spans="1:20" ht="15.75" x14ac:dyDescent="0.25">
      <c r="A1" s="187"/>
      <c r="B1" s="224" t="str">
        <f>'1 BASE GRANTEE INFO &amp; UPDATES'!A1</f>
        <v>WV Bureau for Behavioral Health - SOR - PRSS DOCR Coordinator</v>
      </c>
      <c r="C1" s="225"/>
      <c r="D1" s="225"/>
      <c r="E1" s="225"/>
      <c r="F1" s="225"/>
      <c r="G1" s="225"/>
      <c r="H1" s="225"/>
      <c r="I1" s="225"/>
      <c r="J1" s="225"/>
      <c r="K1" s="225"/>
      <c r="L1" s="225"/>
      <c r="M1" s="225"/>
      <c r="N1" s="225"/>
      <c r="O1" s="225"/>
      <c r="P1" s="225"/>
      <c r="Q1" s="225"/>
      <c r="R1" s="225"/>
      <c r="S1" s="226"/>
      <c r="T1" s="187"/>
    </row>
    <row r="2" spans="1:20" ht="15.75" x14ac:dyDescent="0.25">
      <c r="A2" s="187"/>
      <c r="B2" s="227" t="str">
        <f>'1 BASE GRANTEE INFO &amp; UPDATES'!A2</f>
        <v xml:space="preserve">Program reports need to be submitted electronically, via e-mail to bbhreporting@wv.gov within 25 calendar days of the end of each month </v>
      </c>
      <c r="C2" s="228"/>
      <c r="D2" s="228"/>
      <c r="E2" s="228"/>
      <c r="F2" s="228"/>
      <c r="G2" s="228"/>
      <c r="H2" s="228"/>
      <c r="I2" s="228"/>
      <c r="J2" s="228"/>
      <c r="K2" s="228"/>
      <c r="L2" s="228"/>
      <c r="M2" s="228"/>
      <c r="N2" s="228"/>
      <c r="O2" s="228"/>
      <c r="P2" s="228"/>
      <c r="Q2" s="228"/>
      <c r="R2" s="228"/>
      <c r="S2" s="229"/>
      <c r="T2" s="187"/>
    </row>
    <row r="3" spans="1:20" ht="15.75" customHeight="1" x14ac:dyDescent="0.25">
      <c r="A3" s="187"/>
      <c r="B3" s="208"/>
      <c r="C3" s="209"/>
      <c r="D3" s="209"/>
      <c r="E3" s="209"/>
      <c r="F3" s="209"/>
      <c r="G3" s="209"/>
      <c r="H3" s="209" t="s">
        <v>25</v>
      </c>
      <c r="I3" s="230" t="str">
        <f>'1 BASE GRANTEE INFO &amp; UPDATES'!I3</f>
        <v>2025 (09/30/2024 - 09/29/2025)</v>
      </c>
      <c r="J3" s="230"/>
      <c r="K3" s="230"/>
      <c r="L3" s="230"/>
      <c r="M3" s="230"/>
      <c r="N3" s="231"/>
      <c r="O3" s="231"/>
      <c r="P3" s="231"/>
      <c r="Q3" s="231"/>
      <c r="R3" s="231"/>
      <c r="S3" s="232"/>
      <c r="T3" s="187"/>
    </row>
    <row r="4" spans="1:20" x14ac:dyDescent="0.25">
      <c r="A4" s="187"/>
      <c r="B4" s="233"/>
      <c r="C4" s="234"/>
      <c r="D4" s="234"/>
      <c r="E4" s="234"/>
      <c r="F4" s="234"/>
      <c r="G4" s="234"/>
      <c r="H4" s="234"/>
      <c r="I4" s="234"/>
      <c r="J4" s="234"/>
      <c r="K4" s="234"/>
      <c r="L4" s="234"/>
      <c r="M4" s="234"/>
      <c r="N4" s="234"/>
      <c r="O4" s="234"/>
      <c r="P4" s="234"/>
      <c r="Q4" s="234"/>
      <c r="R4" s="234"/>
      <c r="S4" s="234"/>
      <c r="T4" s="187"/>
    </row>
    <row r="5" spans="1:20" ht="31.5" customHeight="1" x14ac:dyDescent="0.25">
      <c r="A5" s="187"/>
      <c r="B5" s="235" t="s">
        <v>761</v>
      </c>
      <c r="C5" s="236"/>
      <c r="D5" s="236"/>
      <c r="E5" s="237"/>
      <c r="F5" s="238" t="str">
        <f>'1 BASE GRANTEE INFO &amp; UPDATES'!E5</f>
        <v>PRSS DOCR Coordinator</v>
      </c>
      <c r="G5" s="236"/>
      <c r="H5" s="236"/>
      <c r="I5" s="237"/>
      <c r="J5" s="256" t="s">
        <v>0</v>
      </c>
      <c r="K5" s="236"/>
      <c r="L5" s="236"/>
      <c r="M5" s="237"/>
      <c r="N5" s="257" t="str">
        <f>'1 BASE GRANTEE INFO &amp; UPDATES'!O5</f>
        <v>Legal Name of Agency</v>
      </c>
      <c r="O5" s="236"/>
      <c r="P5" s="236"/>
      <c r="Q5" s="236"/>
      <c r="R5" s="236"/>
      <c r="S5" s="237"/>
      <c r="T5" s="187"/>
    </row>
    <row r="6" spans="1:20" ht="33.75" customHeight="1" x14ac:dyDescent="0.25">
      <c r="A6" s="187"/>
      <c r="B6" s="258" t="s">
        <v>2</v>
      </c>
      <c r="C6" s="259"/>
      <c r="D6" s="259"/>
      <c r="E6" s="260"/>
      <c r="F6" s="267" t="str">
        <f>'1 BASE GRANTEE INFO &amp; UPDATES'!E6</f>
        <v xml:space="preserve">Physical location of the program </v>
      </c>
      <c r="G6" s="268"/>
      <c r="H6" s="268"/>
      <c r="I6" s="269"/>
      <c r="J6" s="256" t="s">
        <v>1</v>
      </c>
      <c r="K6" s="236"/>
      <c r="L6" s="236"/>
      <c r="M6" s="237"/>
      <c r="N6" s="257" t="str">
        <f>'1 BASE GRANTEE INFO &amp; UPDATES'!O6</f>
        <v>Contact Name or Names</v>
      </c>
      <c r="O6" s="236"/>
      <c r="P6" s="236"/>
      <c r="Q6" s="236"/>
      <c r="R6" s="236"/>
      <c r="S6" s="237"/>
      <c r="T6" s="187"/>
    </row>
    <row r="7" spans="1:20" ht="23.25" customHeight="1" x14ac:dyDescent="0.25">
      <c r="A7" s="187"/>
      <c r="B7" s="261"/>
      <c r="C7" s="262"/>
      <c r="D7" s="262"/>
      <c r="E7" s="263"/>
      <c r="F7" s="270"/>
      <c r="G7" s="271"/>
      <c r="H7" s="271"/>
      <c r="I7" s="272"/>
      <c r="J7" s="256" t="s">
        <v>3</v>
      </c>
      <c r="K7" s="236"/>
      <c r="L7" s="236"/>
      <c r="M7" s="237"/>
      <c r="N7" s="257" t="str">
        <f>'1 BASE GRANTEE INFO &amp; UPDATES'!O7</f>
        <v>Phone number that contact(s) can be reached</v>
      </c>
      <c r="O7" s="236"/>
      <c r="P7" s="236"/>
      <c r="Q7" s="236"/>
      <c r="R7" s="236"/>
      <c r="S7" s="237"/>
      <c r="T7" s="187"/>
    </row>
    <row r="8" spans="1:20" ht="30" customHeight="1" x14ac:dyDescent="0.25">
      <c r="A8" s="187"/>
      <c r="B8" s="264"/>
      <c r="C8" s="265"/>
      <c r="D8" s="265"/>
      <c r="E8" s="266"/>
      <c r="F8" s="273"/>
      <c r="G8" s="274"/>
      <c r="H8" s="274"/>
      <c r="I8" s="275"/>
      <c r="J8" s="276" t="s">
        <v>762</v>
      </c>
      <c r="K8" s="236"/>
      <c r="L8" s="236"/>
      <c r="M8" s="237"/>
      <c r="N8" s="257" t="str">
        <f>'1 BASE GRANTEE INFO &amp; UPDATES'!O8</f>
        <v>G25****</v>
      </c>
      <c r="O8" s="236"/>
      <c r="P8" s="236"/>
      <c r="Q8" s="236"/>
      <c r="R8" s="236"/>
      <c r="S8" s="237"/>
      <c r="T8" s="187"/>
    </row>
    <row r="9" spans="1:20" ht="32.25" customHeight="1" x14ac:dyDescent="0.25">
      <c r="A9" s="187"/>
      <c r="B9" s="235" t="s">
        <v>763</v>
      </c>
      <c r="C9" s="236"/>
      <c r="D9" s="236"/>
      <c r="E9" s="237"/>
      <c r="F9" s="277" t="str">
        <f>'1 BASE GRANTEE INFO &amp; UPDATES'!E9</f>
        <v>October 1 - 31</v>
      </c>
      <c r="G9" s="236"/>
      <c r="H9" s="237"/>
      <c r="I9" s="210">
        <f>'1 BASE GRANTEE INFO &amp; UPDATES'!I9</f>
        <v>2025</v>
      </c>
      <c r="J9" s="276" t="s">
        <v>764</v>
      </c>
      <c r="K9" s="236"/>
      <c r="L9" s="236"/>
      <c r="M9" s="237"/>
      <c r="N9" s="286" t="str">
        <f>'1 BASE GRANTEE INFO &amp; UPDATES'!O9</f>
        <v>1000****</v>
      </c>
      <c r="O9" s="287"/>
      <c r="P9" s="287"/>
      <c r="Q9" s="287"/>
      <c r="R9" s="287"/>
      <c r="S9" s="288"/>
      <c r="T9" s="187"/>
    </row>
    <row r="10" spans="1:20" ht="25.5" customHeight="1" x14ac:dyDescent="0.4">
      <c r="A10" s="187"/>
      <c r="B10" s="248" t="s">
        <v>765</v>
      </c>
      <c r="C10" s="249"/>
      <c r="D10" s="249"/>
      <c r="E10" s="249"/>
      <c r="F10" s="249"/>
      <c r="G10" s="249"/>
      <c r="H10" s="249"/>
      <c r="I10" s="249"/>
      <c r="J10" s="249"/>
      <c r="K10" s="249"/>
      <c r="L10" s="249"/>
      <c r="M10" s="249"/>
      <c r="N10" s="249"/>
      <c r="O10" s="249"/>
      <c r="P10" s="249"/>
      <c r="Q10" s="249"/>
      <c r="R10" s="249"/>
      <c r="S10" s="249"/>
      <c r="T10" s="187"/>
    </row>
    <row r="11" spans="1:20" ht="30.75" customHeight="1" x14ac:dyDescent="0.25">
      <c r="A11" s="187"/>
      <c r="B11" s="250" t="s">
        <v>825</v>
      </c>
      <c r="C11" s="251"/>
      <c r="D11" s="251"/>
      <c r="E11" s="251"/>
      <c r="F11" s="251"/>
      <c r="G11" s="251"/>
      <c r="H11" s="251"/>
      <c r="I11" s="251"/>
      <c r="J11" s="251"/>
      <c r="K11" s="251"/>
      <c r="L11" s="251"/>
      <c r="M11" s="251"/>
      <c r="N11" s="251"/>
      <c r="O11" s="251"/>
      <c r="P11" s="251"/>
      <c r="Q11" s="251"/>
      <c r="R11" s="251"/>
      <c r="S11" s="252"/>
      <c r="T11" s="187"/>
    </row>
    <row r="12" spans="1:20" x14ac:dyDescent="0.25">
      <c r="A12" s="187"/>
      <c r="B12" s="187"/>
      <c r="C12" s="280" t="s">
        <v>706</v>
      </c>
      <c r="D12" s="280"/>
      <c r="E12" s="245" t="s">
        <v>707</v>
      </c>
      <c r="F12" s="245"/>
      <c r="G12" s="244" t="s">
        <v>706</v>
      </c>
      <c r="H12" s="244"/>
      <c r="I12" s="245" t="s">
        <v>707</v>
      </c>
      <c r="J12" s="245"/>
      <c r="K12" s="244" t="s">
        <v>706</v>
      </c>
      <c r="L12" s="244"/>
      <c r="M12" s="245" t="s">
        <v>707</v>
      </c>
      <c r="N12" s="245"/>
      <c r="O12" s="244" t="s">
        <v>706</v>
      </c>
      <c r="P12" s="244"/>
      <c r="Q12" s="245" t="s">
        <v>707</v>
      </c>
      <c r="R12" s="245"/>
      <c r="S12" s="180"/>
      <c r="T12" s="187"/>
    </row>
    <row r="13" spans="1:20" x14ac:dyDescent="0.25">
      <c r="A13" s="187"/>
      <c r="B13" s="187"/>
      <c r="C13" s="246" t="s">
        <v>4</v>
      </c>
      <c r="D13" s="246"/>
      <c r="E13" s="247" t="s">
        <v>826</v>
      </c>
      <c r="F13" s="247"/>
      <c r="G13" s="246" t="s">
        <v>5</v>
      </c>
      <c r="H13" s="246"/>
      <c r="I13" s="243" t="s">
        <v>829</v>
      </c>
      <c r="J13" s="243"/>
      <c r="K13" s="246" t="s">
        <v>6</v>
      </c>
      <c r="L13" s="246"/>
      <c r="M13" s="243" t="s">
        <v>832</v>
      </c>
      <c r="N13" s="243"/>
      <c r="O13" s="246" t="s">
        <v>7</v>
      </c>
      <c r="P13" s="246"/>
      <c r="Q13" s="253" t="s">
        <v>835</v>
      </c>
      <c r="R13" s="253"/>
      <c r="S13" s="181"/>
      <c r="T13" s="187"/>
    </row>
    <row r="14" spans="1:20" x14ac:dyDescent="0.25">
      <c r="A14" s="187"/>
      <c r="B14" s="187"/>
      <c r="C14" s="246" t="s">
        <v>8</v>
      </c>
      <c r="D14" s="246"/>
      <c r="E14" s="243" t="s">
        <v>827</v>
      </c>
      <c r="F14" s="243"/>
      <c r="G14" s="246" t="s">
        <v>9</v>
      </c>
      <c r="H14" s="246"/>
      <c r="I14" s="243" t="s">
        <v>830</v>
      </c>
      <c r="J14" s="243"/>
      <c r="K14" s="246" t="s">
        <v>10</v>
      </c>
      <c r="L14" s="246"/>
      <c r="M14" s="247" t="s">
        <v>833</v>
      </c>
      <c r="N14" s="247"/>
      <c r="O14" s="246" t="s">
        <v>11</v>
      </c>
      <c r="P14" s="246"/>
      <c r="Q14" s="253" t="s">
        <v>836</v>
      </c>
      <c r="R14" s="253"/>
      <c r="S14" s="182"/>
      <c r="T14" s="187"/>
    </row>
    <row r="15" spans="1:20" x14ac:dyDescent="0.25">
      <c r="A15" s="187"/>
      <c r="B15" s="187"/>
      <c r="C15" s="246" t="s">
        <v>12</v>
      </c>
      <c r="D15" s="246"/>
      <c r="E15" s="243" t="s">
        <v>828</v>
      </c>
      <c r="F15" s="243"/>
      <c r="G15" s="246" t="s">
        <v>13</v>
      </c>
      <c r="H15" s="246"/>
      <c r="I15" s="243" t="s">
        <v>831</v>
      </c>
      <c r="J15" s="243"/>
      <c r="K15" s="246" t="s">
        <v>14</v>
      </c>
      <c r="L15" s="246"/>
      <c r="M15" s="243" t="s">
        <v>834</v>
      </c>
      <c r="N15" s="243"/>
      <c r="O15" s="281" t="s">
        <v>268</v>
      </c>
      <c r="P15" s="246"/>
      <c r="Q15" s="253" t="s">
        <v>837</v>
      </c>
      <c r="R15" s="253"/>
      <c r="S15" s="182"/>
      <c r="T15" s="187"/>
    </row>
    <row r="16" spans="1:20" ht="24.75" customHeight="1" x14ac:dyDescent="0.25">
      <c r="A16" s="187"/>
      <c r="B16" s="254" t="s">
        <v>839</v>
      </c>
      <c r="C16" s="254"/>
      <c r="D16" s="254"/>
      <c r="E16" s="254"/>
      <c r="F16" s="254"/>
      <c r="G16" s="254"/>
      <c r="H16" s="254"/>
      <c r="I16" s="254"/>
      <c r="J16" s="254"/>
      <c r="K16" s="254"/>
      <c r="L16" s="254"/>
      <c r="M16" s="254"/>
      <c r="N16" s="254"/>
      <c r="O16" s="254"/>
      <c r="P16" s="254"/>
      <c r="Q16" s="254"/>
      <c r="R16" s="254"/>
      <c r="S16" s="254"/>
      <c r="T16" s="187"/>
    </row>
    <row r="17" spans="1:21" ht="24.75" customHeight="1" x14ac:dyDescent="0.25">
      <c r="A17" s="187"/>
      <c r="B17" s="254"/>
      <c r="C17" s="254"/>
      <c r="D17" s="254"/>
      <c r="E17" s="254"/>
      <c r="F17" s="254"/>
      <c r="G17" s="254"/>
      <c r="H17" s="254"/>
      <c r="I17" s="254"/>
      <c r="J17" s="254"/>
      <c r="K17" s="254"/>
      <c r="L17" s="254"/>
      <c r="M17" s="254"/>
      <c r="N17" s="254"/>
      <c r="O17" s="254"/>
      <c r="P17" s="254"/>
      <c r="Q17" s="254"/>
      <c r="R17" s="254"/>
      <c r="S17" s="254"/>
      <c r="T17" s="187"/>
      <c r="U17" s="183"/>
    </row>
    <row r="18" spans="1:21" ht="24.75" customHeight="1" x14ac:dyDescent="0.25">
      <c r="A18" s="187"/>
      <c r="B18" s="255" t="s">
        <v>708</v>
      </c>
      <c r="C18" s="255"/>
      <c r="D18" s="255"/>
      <c r="E18" s="255"/>
      <c r="F18" s="255"/>
      <c r="G18" s="255"/>
      <c r="H18" s="255"/>
      <c r="I18" s="255"/>
      <c r="J18" s="255"/>
      <c r="K18" s="255"/>
      <c r="L18" s="255"/>
      <c r="M18" s="255"/>
      <c r="N18" s="255"/>
      <c r="O18" s="255"/>
      <c r="P18" s="255"/>
      <c r="Q18" s="255"/>
      <c r="R18" s="255"/>
      <c r="S18" s="255"/>
      <c r="T18" s="187"/>
    </row>
    <row r="19" spans="1:21" ht="123" customHeight="1" x14ac:dyDescent="0.25">
      <c r="A19" s="187"/>
      <c r="B19" s="282" t="s">
        <v>824</v>
      </c>
      <c r="C19" s="283"/>
      <c r="D19" s="283"/>
      <c r="E19" s="283"/>
      <c r="F19" s="283"/>
      <c r="G19" s="283"/>
      <c r="H19" s="283"/>
      <c r="I19" s="283"/>
      <c r="J19" s="283"/>
      <c r="K19" s="283"/>
      <c r="L19" s="283"/>
      <c r="M19" s="283"/>
      <c r="N19" s="283"/>
      <c r="O19" s="283"/>
      <c r="P19" s="283"/>
      <c r="Q19" s="283"/>
      <c r="R19" s="283"/>
      <c r="S19" s="283"/>
      <c r="T19" s="187"/>
    </row>
    <row r="20" spans="1:21" ht="30.75" customHeight="1" x14ac:dyDescent="0.25">
      <c r="A20" s="187"/>
      <c r="B20" s="284" t="s">
        <v>709</v>
      </c>
      <c r="C20" s="284"/>
      <c r="D20" s="284"/>
      <c r="E20" s="284"/>
      <c r="F20" s="284"/>
      <c r="G20" s="284"/>
      <c r="H20" s="284"/>
      <c r="I20" s="284"/>
      <c r="J20" s="284"/>
      <c r="K20" s="284"/>
      <c r="L20" s="284"/>
      <c r="M20" s="284"/>
      <c r="N20" s="285" t="s">
        <v>710</v>
      </c>
      <c r="O20" s="282"/>
      <c r="P20" s="282"/>
      <c r="Q20" s="282"/>
      <c r="R20" s="282"/>
      <c r="S20" s="282"/>
      <c r="T20" s="187"/>
    </row>
    <row r="21" spans="1:21" ht="13.5" customHeight="1" x14ac:dyDescent="0.25">
      <c r="A21" s="187"/>
      <c r="B21" s="184"/>
      <c r="C21" s="184"/>
      <c r="D21" s="184"/>
      <c r="E21" s="184"/>
      <c r="F21" s="184"/>
      <c r="G21" s="184"/>
      <c r="H21" s="184"/>
      <c r="I21" s="184"/>
      <c r="J21" s="184"/>
      <c r="K21" s="184"/>
      <c r="L21" s="184"/>
      <c r="M21" s="184"/>
      <c r="N21" s="185"/>
      <c r="O21" s="186"/>
      <c r="P21" s="186"/>
      <c r="Q21" s="186"/>
      <c r="R21" s="186"/>
      <c r="S21" s="186"/>
      <c r="T21" s="187"/>
    </row>
    <row r="22" spans="1:21" ht="15.75" customHeight="1" x14ac:dyDescent="0.25"/>
    <row r="23" spans="1:21" ht="15.75" customHeight="1" x14ac:dyDescent="0.25"/>
    <row r="24" spans="1:21" ht="15.75" customHeight="1" x14ac:dyDescent="0.25"/>
    <row r="25" spans="1:21" ht="15.75" customHeight="1" x14ac:dyDescent="0.25"/>
    <row r="26" spans="1:21" ht="15.75" customHeight="1" x14ac:dyDescent="0.25"/>
    <row r="27" spans="1:21" ht="15.75" hidden="1" customHeight="1" x14ac:dyDescent="0.25">
      <c r="B27" s="278" t="s">
        <v>766</v>
      </c>
      <c r="C27" s="240"/>
      <c r="D27" s="240"/>
      <c r="E27" s="240"/>
      <c r="F27" s="240"/>
      <c r="G27" s="240"/>
      <c r="H27" s="240"/>
      <c r="I27" s="240"/>
      <c r="J27" s="240"/>
      <c r="K27" s="240"/>
      <c r="L27" s="240"/>
      <c r="M27" s="240"/>
      <c r="N27" s="240"/>
      <c r="O27" s="240"/>
      <c r="P27" s="240"/>
      <c r="Q27" s="240"/>
      <c r="R27" s="240"/>
      <c r="S27" s="241"/>
    </row>
    <row r="28" spans="1:21" ht="15.75" hidden="1" customHeight="1" x14ac:dyDescent="0.25">
      <c r="B28" s="279" t="s">
        <v>15</v>
      </c>
      <c r="C28" s="240"/>
      <c r="D28" s="241"/>
      <c r="E28" s="279" t="s">
        <v>767</v>
      </c>
      <c r="F28" s="240"/>
      <c r="G28" s="240"/>
      <c r="H28" s="240"/>
      <c r="I28" s="240"/>
      <c r="J28" s="240"/>
      <c r="K28" s="240"/>
      <c r="L28" s="240"/>
      <c r="M28" s="240"/>
      <c r="N28" s="240"/>
      <c r="O28" s="240"/>
      <c r="P28" s="240"/>
      <c r="Q28" s="240"/>
      <c r="R28" s="240"/>
      <c r="S28" s="241"/>
    </row>
    <row r="29" spans="1:21" ht="15.75" hidden="1" customHeight="1" x14ac:dyDescent="0.25">
      <c r="B29" s="279" t="s">
        <v>17</v>
      </c>
      <c r="C29" s="240"/>
      <c r="D29" s="241"/>
      <c r="E29" s="279" t="s">
        <v>16</v>
      </c>
      <c r="F29" s="240"/>
      <c r="G29" s="240"/>
      <c r="H29" s="240"/>
      <c r="I29" s="240"/>
      <c r="J29" s="240"/>
      <c r="K29" s="240"/>
      <c r="L29" s="240"/>
      <c r="M29" s="240"/>
      <c r="N29" s="240"/>
      <c r="O29" s="240"/>
      <c r="P29" s="240"/>
      <c r="Q29" s="240"/>
      <c r="R29" s="240"/>
      <c r="S29" s="241"/>
    </row>
    <row r="30" spans="1:21" ht="15.75" hidden="1" customHeight="1" x14ac:dyDescent="0.25">
      <c r="B30" s="279" t="s">
        <v>19</v>
      </c>
      <c r="C30" s="240"/>
      <c r="D30" s="241"/>
      <c r="E30" s="279" t="s">
        <v>18</v>
      </c>
      <c r="F30" s="240"/>
      <c r="G30" s="240"/>
      <c r="H30" s="240"/>
      <c r="I30" s="240"/>
      <c r="J30" s="240"/>
      <c r="K30" s="240"/>
      <c r="L30" s="240"/>
      <c r="M30" s="240"/>
      <c r="N30" s="240"/>
      <c r="O30" s="240"/>
      <c r="P30" s="240"/>
      <c r="Q30" s="240"/>
      <c r="R30" s="240"/>
      <c r="S30" s="241"/>
    </row>
    <row r="31" spans="1:21" ht="15.75" hidden="1" customHeight="1" x14ac:dyDescent="0.25">
      <c r="B31" s="279" t="s">
        <v>20</v>
      </c>
      <c r="C31" s="240"/>
      <c r="D31" s="241"/>
      <c r="E31" s="279" t="s">
        <v>768</v>
      </c>
      <c r="F31" s="240"/>
      <c r="G31" s="240"/>
      <c r="H31" s="240"/>
      <c r="I31" s="240"/>
      <c r="J31" s="240"/>
      <c r="K31" s="240"/>
      <c r="L31" s="240"/>
      <c r="M31" s="240"/>
      <c r="N31" s="240"/>
      <c r="O31" s="240"/>
      <c r="P31" s="240"/>
      <c r="Q31" s="240"/>
      <c r="R31" s="240"/>
      <c r="S31" s="241"/>
    </row>
    <row r="32" spans="1:21" ht="15.75" hidden="1" customHeight="1" x14ac:dyDescent="0.25">
      <c r="B32" s="289" t="s">
        <v>22</v>
      </c>
      <c r="C32" s="240"/>
      <c r="D32" s="241"/>
      <c r="E32" s="290" t="s">
        <v>769</v>
      </c>
      <c r="F32" s="240"/>
      <c r="G32" s="240"/>
      <c r="H32" s="240"/>
      <c r="I32" s="240"/>
      <c r="J32" s="240"/>
      <c r="K32" s="240"/>
      <c r="L32" s="240"/>
      <c r="M32" s="240"/>
      <c r="N32" s="240"/>
      <c r="O32" s="240"/>
      <c r="P32" s="240"/>
      <c r="Q32" s="240"/>
      <c r="R32" s="240"/>
      <c r="S32" s="241"/>
    </row>
    <row r="33" spans="2:19" ht="15.75" hidden="1" customHeight="1" x14ac:dyDescent="0.25">
      <c r="B33" s="279" t="s">
        <v>23</v>
      </c>
      <c r="C33" s="240"/>
      <c r="D33" s="241"/>
      <c r="E33" s="279" t="s">
        <v>770</v>
      </c>
      <c r="F33" s="240"/>
      <c r="G33" s="240"/>
      <c r="H33" s="240"/>
      <c r="I33" s="240"/>
      <c r="J33" s="240"/>
      <c r="K33" s="240"/>
      <c r="L33" s="240"/>
      <c r="M33" s="240"/>
      <c r="N33" s="240"/>
      <c r="O33" s="240"/>
      <c r="P33" s="240"/>
      <c r="Q33" s="240"/>
      <c r="R33" s="240"/>
      <c r="S33" s="241"/>
    </row>
    <row r="34" spans="2:19" ht="15.75" hidden="1" customHeight="1" x14ac:dyDescent="0.25">
      <c r="B34" s="289" t="s">
        <v>24</v>
      </c>
      <c r="C34" s="240"/>
      <c r="D34" s="241"/>
      <c r="E34" s="290" t="s">
        <v>771</v>
      </c>
      <c r="F34" s="240"/>
      <c r="G34" s="240"/>
      <c r="H34" s="240"/>
      <c r="I34" s="240"/>
      <c r="J34" s="240"/>
      <c r="K34" s="240"/>
      <c r="L34" s="240"/>
      <c r="M34" s="240"/>
      <c r="N34" s="240"/>
      <c r="O34" s="240"/>
      <c r="P34" s="240"/>
      <c r="Q34" s="240"/>
      <c r="R34" s="240"/>
      <c r="S34" s="241"/>
    </row>
    <row r="35" spans="2:19" ht="15.75" hidden="1" customHeight="1" x14ac:dyDescent="0.25">
      <c r="B35" s="289" t="s">
        <v>772</v>
      </c>
      <c r="C35" s="240"/>
      <c r="D35" s="241"/>
      <c r="E35" s="290" t="s">
        <v>773</v>
      </c>
      <c r="F35" s="240"/>
      <c r="G35" s="240"/>
      <c r="H35" s="240"/>
      <c r="I35" s="240"/>
      <c r="J35" s="240"/>
      <c r="K35" s="240"/>
      <c r="L35" s="240"/>
      <c r="M35" s="240"/>
      <c r="N35" s="240"/>
      <c r="O35" s="240"/>
      <c r="P35" s="240"/>
      <c r="Q35" s="240"/>
      <c r="R35" s="240"/>
      <c r="S35" s="241"/>
    </row>
    <row r="36" spans="2:19" ht="15.75" hidden="1" customHeight="1" x14ac:dyDescent="0.25">
      <c r="B36" s="289" t="s">
        <v>774</v>
      </c>
      <c r="C36" s="240"/>
      <c r="D36" s="241"/>
      <c r="E36" s="290" t="s">
        <v>775</v>
      </c>
      <c r="F36" s="240"/>
      <c r="G36" s="240"/>
      <c r="H36" s="240"/>
      <c r="I36" s="240"/>
      <c r="J36" s="240"/>
      <c r="K36" s="240"/>
      <c r="L36" s="240"/>
      <c r="M36" s="240"/>
      <c r="N36" s="240"/>
      <c r="O36" s="240"/>
      <c r="P36" s="240"/>
      <c r="Q36" s="240"/>
      <c r="R36" s="240"/>
      <c r="S36" s="241"/>
    </row>
    <row r="37" spans="2:19" ht="15.75" hidden="1" customHeight="1" x14ac:dyDescent="0.25">
      <c r="B37" s="291" t="s">
        <v>776</v>
      </c>
      <c r="C37" s="240"/>
      <c r="D37" s="241"/>
      <c r="E37" s="292" t="s">
        <v>777</v>
      </c>
      <c r="F37" s="240"/>
      <c r="G37" s="240"/>
      <c r="H37" s="240"/>
      <c r="I37" s="240"/>
      <c r="J37" s="240"/>
      <c r="K37" s="240"/>
      <c r="L37" s="240"/>
      <c r="M37" s="240"/>
      <c r="N37" s="240"/>
      <c r="O37" s="240"/>
      <c r="P37" s="240"/>
      <c r="Q37" s="240"/>
      <c r="R37" s="240"/>
      <c r="S37" s="241"/>
    </row>
    <row r="38" spans="2:19" ht="15.75" hidden="1" customHeight="1" x14ac:dyDescent="0.25">
      <c r="B38" s="293" t="s">
        <v>778</v>
      </c>
      <c r="C38" s="240"/>
      <c r="D38" s="241"/>
      <c r="E38" s="294" t="s">
        <v>779</v>
      </c>
      <c r="F38" s="240"/>
      <c r="G38" s="240"/>
      <c r="H38" s="240"/>
      <c r="I38" s="240"/>
      <c r="J38" s="240"/>
      <c r="K38" s="240"/>
      <c r="L38" s="240"/>
      <c r="M38" s="240"/>
      <c r="N38" s="240"/>
      <c r="O38" s="240"/>
      <c r="P38" s="240"/>
      <c r="Q38" s="240"/>
      <c r="R38" s="240"/>
      <c r="S38" s="241"/>
    </row>
    <row r="39" spans="2:19" ht="15.75" hidden="1" customHeight="1" x14ac:dyDescent="0.25">
      <c r="B39" s="291" t="s">
        <v>780</v>
      </c>
      <c r="C39" s="240"/>
      <c r="D39" s="241"/>
      <c r="E39" s="291" t="s">
        <v>781</v>
      </c>
      <c r="F39" s="240"/>
      <c r="G39" s="240"/>
      <c r="H39" s="240"/>
      <c r="I39" s="240"/>
      <c r="J39" s="240"/>
      <c r="K39" s="240"/>
      <c r="L39" s="240"/>
      <c r="M39" s="240"/>
      <c r="N39" s="240"/>
      <c r="O39" s="240"/>
      <c r="P39" s="240"/>
      <c r="Q39" s="240"/>
      <c r="R39" s="240"/>
      <c r="S39" s="241"/>
    </row>
    <row r="40" spans="2:19" ht="15.75" hidden="1" customHeight="1" x14ac:dyDescent="0.25">
      <c r="B40" s="293" t="s">
        <v>782</v>
      </c>
      <c r="C40" s="240"/>
      <c r="D40" s="241"/>
      <c r="E40" s="293" t="s">
        <v>783</v>
      </c>
      <c r="F40" s="240"/>
      <c r="G40" s="240"/>
      <c r="H40" s="240"/>
      <c r="I40" s="240"/>
      <c r="J40" s="240"/>
      <c r="K40" s="240"/>
      <c r="L40" s="240"/>
      <c r="M40" s="240"/>
      <c r="N40" s="240"/>
      <c r="O40" s="240"/>
      <c r="P40" s="240"/>
      <c r="Q40" s="240"/>
      <c r="R40" s="240"/>
      <c r="S40" s="241"/>
    </row>
    <row r="41" spans="2:19" ht="15.75" hidden="1" customHeight="1" x14ac:dyDescent="0.25">
      <c r="B41" s="291" t="s">
        <v>784</v>
      </c>
      <c r="C41" s="240"/>
      <c r="D41" s="241"/>
      <c r="E41" s="291" t="s">
        <v>785</v>
      </c>
      <c r="F41" s="240"/>
      <c r="G41" s="240"/>
      <c r="H41" s="240"/>
      <c r="I41" s="240"/>
      <c r="J41" s="240"/>
      <c r="K41" s="240"/>
      <c r="L41" s="240"/>
      <c r="M41" s="240"/>
      <c r="N41" s="240"/>
      <c r="O41" s="240"/>
      <c r="P41" s="240"/>
      <c r="Q41" s="240"/>
      <c r="R41" s="240"/>
      <c r="S41" s="241"/>
    </row>
    <row r="42" spans="2:19" ht="15.75" hidden="1" customHeight="1" x14ac:dyDescent="0.25">
      <c r="B42" s="239" t="s">
        <v>786</v>
      </c>
      <c r="C42" s="240"/>
      <c r="D42" s="241"/>
      <c r="E42" s="242" t="s">
        <v>787</v>
      </c>
      <c r="F42" s="240"/>
      <c r="G42" s="240"/>
      <c r="H42" s="240"/>
      <c r="I42" s="240"/>
      <c r="J42" s="240"/>
      <c r="K42" s="240"/>
      <c r="L42" s="240"/>
      <c r="M42" s="240"/>
      <c r="N42" s="240"/>
      <c r="O42" s="240"/>
      <c r="P42" s="240"/>
      <c r="Q42" s="240"/>
      <c r="R42" s="240"/>
      <c r="S42" s="241"/>
    </row>
    <row r="43" spans="2:19" ht="15.75" hidden="1" customHeight="1" x14ac:dyDescent="0.25">
      <c r="B43" s="291" t="s">
        <v>788</v>
      </c>
      <c r="C43" s="240"/>
      <c r="D43" s="241"/>
      <c r="E43" s="291" t="s">
        <v>789</v>
      </c>
      <c r="F43" s="240"/>
      <c r="G43" s="240"/>
      <c r="H43" s="240"/>
      <c r="I43" s="240"/>
      <c r="J43" s="240"/>
      <c r="K43" s="240"/>
      <c r="L43" s="240"/>
      <c r="M43" s="240"/>
      <c r="N43" s="240"/>
      <c r="O43" s="240"/>
      <c r="P43" s="240"/>
      <c r="Q43" s="240"/>
      <c r="R43" s="240"/>
      <c r="S43" s="241"/>
    </row>
    <row r="44" spans="2:19" ht="15.75" hidden="1" customHeight="1" x14ac:dyDescent="0.25">
      <c r="B44" s="239" t="s">
        <v>790</v>
      </c>
      <c r="C44" s="240"/>
      <c r="D44" s="241"/>
      <c r="E44" s="242" t="s">
        <v>791</v>
      </c>
      <c r="F44" s="240"/>
      <c r="G44" s="240"/>
      <c r="H44" s="240"/>
      <c r="I44" s="240"/>
      <c r="J44" s="240"/>
      <c r="K44" s="240"/>
      <c r="L44" s="240"/>
      <c r="M44" s="240"/>
      <c r="N44" s="240"/>
      <c r="O44" s="240"/>
      <c r="P44" s="240"/>
      <c r="Q44" s="240"/>
      <c r="R44" s="240"/>
      <c r="S44" s="241"/>
    </row>
    <row r="45" spans="2:19" ht="15.75" hidden="1" customHeight="1" x14ac:dyDescent="0.25">
      <c r="B45" s="291" t="s">
        <v>792</v>
      </c>
      <c r="C45" s="240"/>
      <c r="D45" s="241"/>
      <c r="E45" s="298" t="s">
        <v>793</v>
      </c>
      <c r="F45" s="240"/>
      <c r="G45" s="240"/>
      <c r="H45" s="240"/>
      <c r="I45" s="240"/>
      <c r="J45" s="240"/>
      <c r="K45" s="240"/>
      <c r="L45" s="240"/>
      <c r="M45" s="240"/>
      <c r="N45" s="240"/>
      <c r="O45" s="240"/>
      <c r="P45" s="240"/>
      <c r="Q45" s="240"/>
      <c r="R45" s="240"/>
      <c r="S45" s="241"/>
    </row>
    <row r="46" spans="2:19" ht="15.75" hidden="1" customHeight="1" x14ac:dyDescent="0.25">
      <c r="B46" s="239" t="s">
        <v>794</v>
      </c>
      <c r="C46" s="240"/>
      <c r="D46" s="241"/>
      <c r="E46" s="301" t="s">
        <v>795</v>
      </c>
      <c r="F46" s="240"/>
      <c r="G46" s="240"/>
      <c r="H46" s="240"/>
      <c r="I46" s="240"/>
      <c r="J46" s="240"/>
      <c r="K46" s="240"/>
      <c r="L46" s="240"/>
      <c r="M46" s="240"/>
      <c r="N46" s="240"/>
      <c r="O46" s="240"/>
      <c r="P46" s="240"/>
      <c r="Q46" s="240"/>
      <c r="R46" s="240"/>
      <c r="S46" s="241"/>
    </row>
    <row r="47" spans="2:19" ht="15.75" hidden="1" customHeight="1" x14ac:dyDescent="0.25">
      <c r="B47" s="291" t="s">
        <v>796</v>
      </c>
      <c r="C47" s="240"/>
      <c r="D47" s="241"/>
      <c r="E47" s="298" t="s">
        <v>797</v>
      </c>
      <c r="F47" s="240"/>
      <c r="G47" s="240"/>
      <c r="H47" s="240"/>
      <c r="I47" s="240"/>
      <c r="J47" s="240"/>
      <c r="K47" s="240"/>
      <c r="L47" s="240"/>
      <c r="M47" s="240"/>
      <c r="N47" s="240"/>
      <c r="O47" s="240"/>
      <c r="P47" s="240"/>
      <c r="Q47" s="240"/>
      <c r="R47" s="240"/>
      <c r="S47" s="241"/>
    </row>
    <row r="48" spans="2:19" ht="15.75" hidden="1" customHeight="1" x14ac:dyDescent="0.25">
      <c r="B48" s="239" t="s">
        <v>798</v>
      </c>
      <c r="C48" s="240"/>
      <c r="D48" s="241"/>
      <c r="E48" s="242" t="s">
        <v>799</v>
      </c>
      <c r="F48" s="240"/>
      <c r="G48" s="240"/>
      <c r="H48" s="240"/>
      <c r="I48" s="240"/>
      <c r="J48" s="240"/>
      <c r="K48" s="240"/>
      <c r="L48" s="240"/>
      <c r="M48" s="240"/>
      <c r="N48" s="240"/>
      <c r="O48" s="240"/>
      <c r="P48" s="240"/>
      <c r="Q48" s="240"/>
      <c r="R48" s="240"/>
      <c r="S48" s="241"/>
    </row>
    <row r="49" spans="2:19" ht="15.75" hidden="1" customHeight="1" x14ac:dyDescent="0.25">
      <c r="B49" s="291" t="s">
        <v>800</v>
      </c>
      <c r="C49" s="240"/>
      <c r="D49" s="241"/>
      <c r="E49" s="291" t="s">
        <v>801</v>
      </c>
      <c r="F49" s="240"/>
      <c r="G49" s="240"/>
      <c r="H49" s="240"/>
      <c r="I49" s="240"/>
      <c r="J49" s="240"/>
      <c r="K49" s="240"/>
      <c r="L49" s="240"/>
      <c r="M49" s="240"/>
      <c r="N49" s="240"/>
      <c r="O49" s="240"/>
      <c r="P49" s="240"/>
      <c r="Q49" s="240"/>
      <c r="R49" s="240"/>
      <c r="S49" s="241"/>
    </row>
    <row r="50" spans="2:19" ht="15.75" hidden="1" customHeight="1" x14ac:dyDescent="0.25">
      <c r="B50" s="239" t="s">
        <v>802</v>
      </c>
      <c r="C50" s="240"/>
      <c r="D50" s="241"/>
      <c r="E50" s="242" t="s">
        <v>803</v>
      </c>
      <c r="F50" s="240"/>
      <c r="G50" s="240"/>
      <c r="H50" s="240"/>
      <c r="I50" s="240"/>
      <c r="J50" s="240"/>
      <c r="K50" s="240"/>
      <c r="L50" s="240"/>
      <c r="M50" s="240"/>
      <c r="N50" s="240"/>
      <c r="O50" s="240"/>
      <c r="P50" s="240"/>
      <c r="Q50" s="240"/>
      <c r="R50" s="240"/>
      <c r="S50" s="241"/>
    </row>
    <row r="51" spans="2:19" ht="15.75" hidden="1" customHeight="1" x14ac:dyDescent="0.25">
      <c r="B51" s="295" t="s">
        <v>804</v>
      </c>
      <c r="C51" s="240"/>
      <c r="D51" s="241"/>
      <c r="E51" s="299" t="s">
        <v>805</v>
      </c>
      <c r="F51" s="240"/>
      <c r="G51" s="240"/>
      <c r="H51" s="240"/>
      <c r="I51" s="240"/>
      <c r="J51" s="240"/>
      <c r="K51" s="240"/>
      <c r="L51" s="240"/>
      <c r="M51" s="240"/>
      <c r="N51" s="240"/>
      <c r="O51" s="240"/>
      <c r="P51" s="240"/>
      <c r="Q51" s="240"/>
      <c r="R51" s="240"/>
      <c r="S51" s="241"/>
    </row>
    <row r="52" spans="2:19" ht="15.75" hidden="1" customHeight="1" x14ac:dyDescent="0.25">
      <c r="B52" s="295" t="s">
        <v>806</v>
      </c>
      <c r="C52" s="240"/>
      <c r="D52" s="241"/>
      <c r="E52" s="300" t="s">
        <v>807</v>
      </c>
      <c r="F52" s="240"/>
      <c r="G52" s="240"/>
      <c r="H52" s="240"/>
      <c r="I52" s="240"/>
      <c r="J52" s="240"/>
      <c r="K52" s="240"/>
      <c r="L52" s="240"/>
      <c r="M52" s="240"/>
      <c r="N52" s="240"/>
      <c r="O52" s="240"/>
      <c r="P52" s="240"/>
      <c r="Q52" s="240"/>
      <c r="R52" s="240"/>
      <c r="S52" s="241"/>
    </row>
    <row r="53" spans="2:19" ht="15.75" hidden="1" customHeight="1" x14ac:dyDescent="0.25">
      <c r="B53" s="295" t="s">
        <v>808</v>
      </c>
      <c r="C53" s="240"/>
      <c r="D53" s="241"/>
      <c r="E53" s="296" t="s">
        <v>809</v>
      </c>
      <c r="F53" s="240"/>
      <c r="G53" s="240"/>
      <c r="H53" s="240"/>
      <c r="I53" s="240"/>
      <c r="J53" s="240"/>
      <c r="K53" s="240"/>
      <c r="L53" s="240"/>
      <c r="M53" s="240"/>
      <c r="N53" s="240"/>
      <c r="O53" s="240"/>
      <c r="P53" s="240"/>
      <c r="Q53" s="240"/>
      <c r="R53" s="240"/>
      <c r="S53" s="241"/>
    </row>
    <row r="54" spans="2:19" ht="15.75" hidden="1" customHeight="1" x14ac:dyDescent="0.25">
      <c r="B54" s="295" t="s">
        <v>810</v>
      </c>
      <c r="C54" s="240"/>
      <c r="D54" s="241"/>
      <c r="E54" s="297" t="s">
        <v>811</v>
      </c>
      <c r="F54" s="240"/>
      <c r="G54" s="240"/>
      <c r="H54" s="240"/>
      <c r="I54" s="240"/>
      <c r="J54" s="240"/>
      <c r="K54" s="240"/>
      <c r="L54" s="240"/>
      <c r="M54" s="240"/>
      <c r="N54" s="240"/>
      <c r="O54" s="240"/>
      <c r="P54" s="240"/>
      <c r="Q54" s="240"/>
      <c r="R54" s="240"/>
      <c r="S54" s="241"/>
    </row>
    <row r="55" spans="2:19" ht="15.75" hidden="1" customHeight="1" x14ac:dyDescent="0.25">
      <c r="B55" s="295" t="s">
        <v>812</v>
      </c>
      <c r="C55" s="240"/>
      <c r="D55" s="241"/>
      <c r="E55" s="296" t="s">
        <v>813</v>
      </c>
      <c r="F55" s="240"/>
      <c r="G55" s="240"/>
      <c r="H55" s="240"/>
      <c r="I55" s="240"/>
      <c r="J55" s="240"/>
      <c r="K55" s="240"/>
      <c r="L55" s="240"/>
      <c r="M55" s="240"/>
      <c r="N55" s="240"/>
      <c r="O55" s="240"/>
      <c r="P55" s="240"/>
      <c r="Q55" s="240"/>
      <c r="R55" s="240"/>
      <c r="S55" s="241"/>
    </row>
    <row r="56" spans="2:19" ht="15.75" hidden="1" customHeight="1" x14ac:dyDescent="0.25">
      <c r="B56" s="295" t="s">
        <v>814</v>
      </c>
      <c r="C56" s="240"/>
      <c r="D56" s="241"/>
      <c r="E56" s="297" t="s">
        <v>815</v>
      </c>
      <c r="F56" s="240"/>
      <c r="G56" s="240"/>
      <c r="H56" s="240"/>
      <c r="I56" s="240"/>
      <c r="J56" s="240"/>
      <c r="K56" s="240"/>
      <c r="L56" s="240"/>
      <c r="M56" s="240"/>
      <c r="N56" s="240"/>
      <c r="O56" s="240"/>
      <c r="P56" s="240"/>
      <c r="Q56" s="240"/>
      <c r="R56" s="240"/>
      <c r="S56" s="241"/>
    </row>
    <row r="57" spans="2:19" ht="15.75" hidden="1" customHeight="1" x14ac:dyDescent="0.25">
      <c r="B57" s="295" t="s">
        <v>816</v>
      </c>
      <c r="C57" s="240"/>
      <c r="D57" s="241"/>
      <c r="E57" s="296" t="s">
        <v>817</v>
      </c>
      <c r="F57" s="240"/>
      <c r="G57" s="240"/>
      <c r="H57" s="240"/>
      <c r="I57" s="240"/>
      <c r="J57" s="240"/>
      <c r="K57" s="240"/>
      <c r="L57" s="240"/>
      <c r="M57" s="240"/>
      <c r="N57" s="240"/>
      <c r="O57" s="240"/>
      <c r="P57" s="240"/>
      <c r="Q57" s="240"/>
      <c r="R57" s="240"/>
      <c r="S57" s="241"/>
    </row>
    <row r="58" spans="2:19" ht="15.75" hidden="1" customHeight="1" x14ac:dyDescent="0.25">
      <c r="B58" s="295" t="s">
        <v>818</v>
      </c>
      <c r="C58" s="240"/>
      <c r="D58" s="241"/>
      <c r="E58" s="297" t="s">
        <v>819</v>
      </c>
      <c r="F58" s="240"/>
      <c r="G58" s="240"/>
      <c r="H58" s="240"/>
      <c r="I58" s="240"/>
      <c r="J58" s="240"/>
      <c r="K58" s="240"/>
      <c r="L58" s="240"/>
      <c r="M58" s="240"/>
      <c r="N58" s="240"/>
      <c r="O58" s="240"/>
      <c r="P58" s="240"/>
      <c r="Q58" s="240"/>
      <c r="R58" s="240"/>
      <c r="S58" s="241"/>
    </row>
    <row r="59" spans="2:19" ht="15.75" hidden="1" customHeight="1" x14ac:dyDescent="0.25"/>
    <row r="60" spans="2:19" ht="15.75" hidden="1" customHeight="1" x14ac:dyDescent="0.25"/>
    <row r="61" spans="2:19" ht="15.75" hidden="1" customHeight="1" x14ac:dyDescent="0.25"/>
    <row r="62" spans="2:19" ht="15.75" hidden="1" customHeight="1" x14ac:dyDescent="0.25"/>
    <row r="63" spans="2:19" ht="15.75" hidden="1" customHeight="1" x14ac:dyDescent="0.25"/>
    <row r="64" spans="2:19" ht="15.75" hidden="1" customHeight="1" x14ac:dyDescent="0.25"/>
    <row r="65" customFormat="1" ht="15.75" hidden="1" customHeight="1" x14ac:dyDescent="0.25"/>
    <row r="66" customFormat="1" ht="15.75" hidden="1" customHeight="1" x14ac:dyDescent="0.25"/>
    <row r="67" customFormat="1" ht="15.75" hidden="1" customHeight="1" x14ac:dyDescent="0.25"/>
    <row r="68" customFormat="1" ht="15.75" hidden="1" customHeight="1" x14ac:dyDescent="0.25"/>
    <row r="69" customFormat="1" ht="15.75" hidden="1" customHeight="1" x14ac:dyDescent="0.25"/>
    <row r="70" customFormat="1" ht="15.75" hidden="1" customHeight="1" x14ac:dyDescent="0.25"/>
    <row r="71" customFormat="1" ht="15.75" hidden="1" customHeight="1" x14ac:dyDescent="0.25"/>
    <row r="72" customFormat="1" ht="15.75" hidden="1" customHeight="1" x14ac:dyDescent="0.25"/>
    <row r="73" customFormat="1" ht="15.75" hidden="1" customHeight="1" x14ac:dyDescent="0.25"/>
    <row r="74" customFormat="1" ht="15.75" hidden="1" customHeight="1" x14ac:dyDescent="0.25"/>
    <row r="75" customFormat="1" ht="15.75" hidden="1" customHeight="1" x14ac:dyDescent="0.25"/>
    <row r="76" customFormat="1" ht="15.75" hidden="1" customHeight="1" x14ac:dyDescent="0.25"/>
    <row r="77" customFormat="1" ht="15.75" hidden="1" customHeight="1" x14ac:dyDescent="0.25"/>
    <row r="78" customFormat="1" ht="15.75" hidden="1" customHeight="1" x14ac:dyDescent="0.25"/>
    <row r="79" customFormat="1" ht="15.75" hidden="1" customHeight="1" x14ac:dyDescent="0.25"/>
    <row r="80" customFormat="1" ht="15.75" hidden="1" customHeight="1" x14ac:dyDescent="0.25"/>
    <row r="81" customFormat="1" ht="15.75" hidden="1" customHeight="1" x14ac:dyDescent="0.25"/>
    <row r="82" customFormat="1" ht="15.75" hidden="1" customHeight="1" x14ac:dyDescent="0.25"/>
    <row r="83" customFormat="1" ht="15.75" customHeight="1" x14ac:dyDescent="0.25"/>
    <row r="84" customFormat="1" ht="15.75" customHeight="1" x14ac:dyDescent="0.25"/>
    <row r="85" customFormat="1" ht="15.75" customHeight="1" x14ac:dyDescent="0.25"/>
    <row r="86" customFormat="1" ht="15.75" customHeight="1" x14ac:dyDescent="0.25"/>
    <row r="87" customFormat="1" ht="15.75" customHeight="1" x14ac:dyDescent="0.25"/>
    <row r="88" customFormat="1" ht="15.75" customHeight="1" x14ac:dyDescent="0.25"/>
    <row r="89" customFormat="1" ht="15.75" customHeight="1" x14ac:dyDescent="0.25"/>
    <row r="90" customFormat="1" ht="15.75" customHeight="1" x14ac:dyDescent="0.25"/>
    <row r="91" customFormat="1" ht="15.75" customHeight="1" x14ac:dyDescent="0.25"/>
    <row r="92" customFormat="1" ht="15.75" customHeight="1" x14ac:dyDescent="0.25"/>
    <row r="93" customFormat="1" ht="15.75" customHeight="1" x14ac:dyDescent="0.25"/>
    <row r="94" customFormat="1" ht="15.75" customHeight="1" x14ac:dyDescent="0.25"/>
    <row r="95" customFormat="1" ht="15.75" customHeight="1" x14ac:dyDescent="0.25"/>
    <row r="96" customFormat="1" ht="15.75" customHeight="1" x14ac:dyDescent="0.25"/>
    <row r="97" customFormat="1" ht="15.75" customHeight="1" x14ac:dyDescent="0.25"/>
    <row r="98" customFormat="1" ht="15.75" customHeight="1" x14ac:dyDescent="0.25"/>
    <row r="99" customFormat="1" ht="15.75" customHeight="1" x14ac:dyDescent="0.25"/>
    <row r="100" customFormat="1" ht="15.75" customHeight="1" x14ac:dyDescent="0.25"/>
    <row r="101" customFormat="1" ht="15.75" customHeight="1" x14ac:dyDescent="0.25"/>
    <row r="102" customFormat="1" ht="15.75" customHeight="1" x14ac:dyDescent="0.25"/>
    <row r="103" customFormat="1" ht="15.75" customHeight="1" x14ac:dyDescent="0.25"/>
    <row r="104" customFormat="1" ht="15.75" customHeight="1" x14ac:dyDescent="0.25"/>
    <row r="105" customFormat="1" ht="15.75" customHeight="1" x14ac:dyDescent="0.25"/>
    <row r="106" customFormat="1" ht="15.75" customHeight="1" x14ac:dyDescent="0.25"/>
    <row r="107" customFormat="1" ht="15.75" customHeight="1" x14ac:dyDescent="0.25"/>
    <row r="108" customFormat="1" ht="15.75" customHeight="1" x14ac:dyDescent="0.25"/>
    <row r="109" customFormat="1" ht="15.75" customHeight="1" x14ac:dyDescent="0.25"/>
    <row r="110" customFormat="1" ht="15.75" customHeight="1" x14ac:dyDescent="0.25"/>
    <row r="111" customFormat="1" ht="15.75" customHeight="1" x14ac:dyDescent="0.25"/>
    <row r="112" customFormat="1" ht="15.75" customHeight="1" x14ac:dyDescent="0.25"/>
    <row r="113" customFormat="1" ht="15.75" customHeight="1" x14ac:dyDescent="0.25"/>
    <row r="114" customFormat="1" ht="15.75" customHeight="1" x14ac:dyDescent="0.25"/>
    <row r="115" customFormat="1" ht="15.75" customHeight="1" x14ac:dyDescent="0.25"/>
    <row r="116" customFormat="1" ht="15.75" customHeight="1" x14ac:dyDescent="0.25"/>
    <row r="117" customFormat="1" ht="15.75" customHeight="1" x14ac:dyDescent="0.25"/>
    <row r="118" customFormat="1" ht="15.75" customHeight="1" x14ac:dyDescent="0.25"/>
    <row r="119" customFormat="1" ht="15.75" customHeight="1" x14ac:dyDescent="0.25"/>
    <row r="120" customFormat="1" ht="15.75" customHeight="1" x14ac:dyDescent="0.25"/>
    <row r="121" customFormat="1" ht="15.75" customHeight="1" x14ac:dyDescent="0.25"/>
    <row r="122" customFormat="1" ht="15.75" customHeight="1" x14ac:dyDescent="0.25"/>
    <row r="123" customFormat="1" ht="15.75" customHeight="1" x14ac:dyDescent="0.25"/>
    <row r="124" customFormat="1" ht="15.75" customHeight="1" x14ac:dyDescent="0.25"/>
    <row r="125" customFormat="1" ht="15.75" customHeight="1" x14ac:dyDescent="0.25"/>
    <row r="126" customFormat="1" ht="15.75" customHeight="1" x14ac:dyDescent="0.25"/>
    <row r="127" customFormat="1" ht="15.75" customHeight="1" x14ac:dyDescent="0.25"/>
    <row r="128" customFormat="1" ht="15.75" customHeight="1" x14ac:dyDescent="0.25"/>
    <row r="129" customFormat="1" ht="15.75" customHeight="1" x14ac:dyDescent="0.25"/>
    <row r="130" customFormat="1" ht="15.75" customHeight="1" x14ac:dyDescent="0.25"/>
    <row r="131" customFormat="1" ht="15.75" customHeight="1" x14ac:dyDescent="0.25"/>
    <row r="132" customFormat="1" ht="15.75" customHeight="1" x14ac:dyDescent="0.25"/>
    <row r="133" customFormat="1" ht="15.75" customHeight="1" x14ac:dyDescent="0.25"/>
    <row r="134" customFormat="1" ht="15.75" customHeight="1" x14ac:dyDescent="0.25"/>
    <row r="135" customFormat="1" ht="15.75" customHeight="1" x14ac:dyDescent="0.25"/>
    <row r="136" customFormat="1" ht="15.75" customHeight="1" x14ac:dyDescent="0.25"/>
    <row r="137" customFormat="1" ht="15.75" customHeight="1" x14ac:dyDescent="0.25"/>
    <row r="138" customFormat="1" ht="15.75" customHeight="1" x14ac:dyDescent="0.25"/>
    <row r="139" customFormat="1" ht="15.75" customHeight="1" x14ac:dyDescent="0.25"/>
    <row r="140" customFormat="1" ht="15.75" customHeight="1" x14ac:dyDescent="0.25"/>
    <row r="141" customFormat="1" ht="15.75" customHeight="1" x14ac:dyDescent="0.25"/>
    <row r="142" customFormat="1" ht="15.75" customHeight="1" x14ac:dyDescent="0.25"/>
    <row r="143" customFormat="1" ht="15.75" customHeight="1" x14ac:dyDescent="0.25"/>
    <row r="144" customFormat="1" ht="15.75" customHeight="1" x14ac:dyDescent="0.25"/>
    <row r="145" customFormat="1" ht="15.75" customHeight="1" x14ac:dyDescent="0.25"/>
    <row r="146" customFormat="1" ht="15.75" customHeight="1" x14ac:dyDescent="0.25"/>
    <row r="147" customFormat="1" ht="15.75" customHeight="1" x14ac:dyDescent="0.25"/>
    <row r="148" customFormat="1" ht="15.75" customHeight="1" x14ac:dyDescent="0.25"/>
    <row r="149" customFormat="1" ht="15.75" customHeight="1" x14ac:dyDescent="0.25"/>
    <row r="150" customFormat="1" ht="15.75" customHeight="1" x14ac:dyDescent="0.25"/>
    <row r="151" customFormat="1" ht="15.75" customHeight="1" x14ac:dyDescent="0.25"/>
    <row r="152" customFormat="1" ht="15.75" customHeight="1" x14ac:dyDescent="0.25"/>
    <row r="153" customFormat="1" ht="15.75" customHeight="1" x14ac:dyDescent="0.25"/>
    <row r="154" customFormat="1" ht="15.75" customHeight="1" x14ac:dyDescent="0.25"/>
    <row r="155" customFormat="1" ht="15.75" customHeight="1" x14ac:dyDescent="0.25"/>
    <row r="156" customFormat="1" ht="15.75" customHeight="1" x14ac:dyDescent="0.25"/>
    <row r="157" customFormat="1" ht="15.75" customHeight="1" x14ac:dyDescent="0.25"/>
    <row r="158" customFormat="1" ht="15.75" customHeight="1" x14ac:dyDescent="0.25"/>
    <row r="159" customFormat="1" ht="15.75" customHeight="1" x14ac:dyDescent="0.25"/>
    <row r="160" customFormat="1" ht="15.75" customHeight="1" x14ac:dyDescent="0.25"/>
    <row r="161" customFormat="1" ht="15.75" customHeight="1" x14ac:dyDescent="0.25"/>
    <row r="162" customFormat="1" ht="15.75" customHeight="1" x14ac:dyDescent="0.25"/>
    <row r="163" customFormat="1" ht="15.75" customHeight="1" x14ac:dyDescent="0.25"/>
    <row r="164" customFormat="1" ht="15.75" customHeight="1" x14ac:dyDescent="0.25"/>
    <row r="165" customFormat="1" ht="15.75" customHeight="1" x14ac:dyDescent="0.25"/>
    <row r="166" customFormat="1" ht="15.75" customHeight="1" x14ac:dyDescent="0.25"/>
    <row r="167" customFormat="1" ht="15.75" customHeight="1" x14ac:dyDescent="0.25"/>
    <row r="168" customFormat="1" ht="15.75" customHeight="1" x14ac:dyDescent="0.25"/>
    <row r="169" customFormat="1" ht="15.75" customHeight="1" x14ac:dyDescent="0.25"/>
    <row r="170" customFormat="1" ht="15.75" customHeight="1" x14ac:dyDescent="0.25"/>
    <row r="171" customFormat="1" ht="15.75" customHeight="1" x14ac:dyDescent="0.25"/>
    <row r="172" customFormat="1" ht="15.75" customHeight="1" x14ac:dyDescent="0.25"/>
    <row r="173" customFormat="1" ht="15.75" customHeight="1" x14ac:dyDescent="0.25"/>
    <row r="174" customFormat="1" ht="15.75" customHeight="1" x14ac:dyDescent="0.25"/>
    <row r="175" customFormat="1" ht="15.75" customHeight="1" x14ac:dyDescent="0.25"/>
    <row r="176" customFormat="1" ht="15.75" customHeight="1" x14ac:dyDescent="0.25"/>
    <row r="177" customFormat="1" ht="15.75" customHeight="1" x14ac:dyDescent="0.25"/>
    <row r="178" customFormat="1" ht="15.75" customHeight="1" x14ac:dyDescent="0.25"/>
    <row r="179" customFormat="1" ht="15.75" customHeight="1" x14ac:dyDescent="0.25"/>
    <row r="180" customFormat="1" ht="15.75" customHeight="1" x14ac:dyDescent="0.25"/>
    <row r="181" customFormat="1" ht="15.75" customHeight="1" x14ac:dyDescent="0.25"/>
    <row r="182" customFormat="1" ht="15.75" customHeight="1" x14ac:dyDescent="0.25"/>
    <row r="183" customFormat="1" ht="15.75" customHeight="1" x14ac:dyDescent="0.25"/>
    <row r="184" customFormat="1" ht="15.75" customHeight="1" x14ac:dyDescent="0.25"/>
    <row r="185" customFormat="1" ht="15.75" customHeight="1" x14ac:dyDescent="0.25"/>
    <row r="186" customFormat="1" ht="15.75" customHeight="1" x14ac:dyDescent="0.25"/>
    <row r="187" customFormat="1" ht="15.75" customHeight="1" x14ac:dyDescent="0.25"/>
    <row r="188" customFormat="1" ht="15.75" customHeight="1" x14ac:dyDescent="0.25"/>
    <row r="189" customFormat="1" ht="15.75" customHeight="1" x14ac:dyDescent="0.25"/>
    <row r="190" customFormat="1" ht="15.75" customHeight="1" x14ac:dyDescent="0.25"/>
    <row r="191" customFormat="1" ht="15.75" customHeight="1" x14ac:dyDescent="0.25"/>
    <row r="192" customFormat="1" ht="15.75" customHeight="1" x14ac:dyDescent="0.25"/>
    <row r="193" customFormat="1" ht="15.75" customHeight="1" x14ac:dyDescent="0.25"/>
    <row r="194" customFormat="1" ht="15.75" customHeight="1" x14ac:dyDescent="0.25"/>
    <row r="195" customFormat="1" ht="15.75" customHeight="1" x14ac:dyDescent="0.25"/>
    <row r="196" customFormat="1" ht="15.75" customHeight="1" x14ac:dyDescent="0.25"/>
    <row r="197" customFormat="1" ht="15.75" customHeight="1" x14ac:dyDescent="0.25"/>
    <row r="198" customFormat="1" ht="15.75" customHeight="1" x14ac:dyDescent="0.25"/>
    <row r="199" customFormat="1" ht="15.75" customHeight="1" x14ac:dyDescent="0.25"/>
    <row r="200" customFormat="1" ht="15.75" customHeight="1" x14ac:dyDescent="0.25"/>
    <row r="201" customFormat="1" ht="15.75" customHeight="1" x14ac:dyDescent="0.25"/>
    <row r="202" customFormat="1" ht="15.75" customHeight="1" x14ac:dyDescent="0.25"/>
    <row r="203" customFormat="1" ht="15.75" customHeight="1" x14ac:dyDescent="0.25"/>
    <row r="204" customFormat="1" ht="15.75" customHeight="1" x14ac:dyDescent="0.25"/>
    <row r="205" customFormat="1" ht="15.75" customHeight="1" x14ac:dyDescent="0.25"/>
    <row r="206" customFormat="1" ht="15.75" customHeight="1" x14ac:dyDescent="0.25"/>
    <row r="207" customFormat="1" ht="15.75" customHeight="1" x14ac:dyDescent="0.25"/>
    <row r="208" customFormat="1" ht="15.75" customHeight="1" x14ac:dyDescent="0.25"/>
    <row r="209" customFormat="1" ht="15.75" customHeight="1" x14ac:dyDescent="0.25"/>
    <row r="210" customFormat="1" ht="15.75" customHeight="1" x14ac:dyDescent="0.25"/>
    <row r="211" customFormat="1" ht="15.75" customHeight="1" x14ac:dyDescent="0.25"/>
    <row r="212" customFormat="1" ht="15.75" customHeight="1" x14ac:dyDescent="0.25"/>
    <row r="213" customFormat="1" ht="15.75" customHeight="1" x14ac:dyDescent="0.25"/>
    <row r="214" customFormat="1" ht="15.75" customHeight="1" x14ac:dyDescent="0.25"/>
    <row r="215" customFormat="1" ht="15.75" customHeight="1" x14ac:dyDescent="0.25"/>
    <row r="216" customFormat="1" ht="15.75" customHeight="1" x14ac:dyDescent="0.25"/>
    <row r="217" customFormat="1" ht="15.75" customHeight="1" x14ac:dyDescent="0.25"/>
    <row r="218" customFormat="1" ht="15.75" customHeight="1" x14ac:dyDescent="0.25"/>
    <row r="219" customFormat="1" ht="15.75" customHeight="1" x14ac:dyDescent="0.25"/>
    <row r="220" customFormat="1" ht="15.75" customHeight="1" x14ac:dyDescent="0.25"/>
    <row r="221" customFormat="1" ht="15.75" customHeight="1" x14ac:dyDescent="0.25"/>
    <row r="222" customFormat="1" ht="15.75" customHeight="1" x14ac:dyDescent="0.25"/>
    <row r="223" customFormat="1" ht="15.75" customHeight="1" x14ac:dyDescent="0.25"/>
    <row r="224" customFormat="1" ht="15.75" customHeight="1" x14ac:dyDescent="0.25"/>
    <row r="225" customFormat="1" ht="15.75" customHeight="1" x14ac:dyDescent="0.25"/>
    <row r="226" customFormat="1" ht="15.75" customHeight="1" x14ac:dyDescent="0.25"/>
    <row r="227" customFormat="1" ht="15.75" customHeight="1" x14ac:dyDescent="0.25"/>
    <row r="228" customFormat="1" ht="15.75" customHeight="1" x14ac:dyDescent="0.25"/>
    <row r="229" customFormat="1" ht="15.75" customHeight="1" x14ac:dyDescent="0.25"/>
    <row r="230" customFormat="1" ht="15.75" customHeight="1" x14ac:dyDescent="0.25"/>
    <row r="231" customFormat="1" ht="15.75" customHeight="1" x14ac:dyDescent="0.25"/>
    <row r="232" customFormat="1" ht="15.75" customHeight="1" x14ac:dyDescent="0.25"/>
    <row r="233" customFormat="1" ht="15.75" customHeight="1" x14ac:dyDescent="0.25"/>
    <row r="234" customFormat="1" ht="15.75" customHeight="1" x14ac:dyDescent="0.25"/>
    <row r="235" customFormat="1" ht="15.75" customHeight="1" x14ac:dyDescent="0.25"/>
    <row r="236" customFormat="1" ht="15.75" customHeight="1" x14ac:dyDescent="0.25"/>
    <row r="237" customFormat="1" ht="15.75" customHeight="1" x14ac:dyDescent="0.25"/>
    <row r="238" customFormat="1" ht="15.75" customHeight="1" x14ac:dyDescent="0.25"/>
    <row r="239" customFormat="1" ht="15.75" customHeight="1" x14ac:dyDescent="0.25"/>
    <row r="240" customFormat="1" ht="15.75" customHeight="1" x14ac:dyDescent="0.25"/>
    <row r="241" customFormat="1" ht="15.75" customHeight="1" x14ac:dyDescent="0.25"/>
    <row r="242" customFormat="1" ht="15.75" customHeight="1" x14ac:dyDescent="0.25"/>
    <row r="243" customFormat="1" ht="15.75" customHeight="1" x14ac:dyDescent="0.25"/>
    <row r="244" customFormat="1" ht="15.75" customHeight="1" x14ac:dyDescent="0.25"/>
    <row r="245" customFormat="1" ht="15.75" customHeight="1" x14ac:dyDescent="0.25"/>
    <row r="246" customFormat="1" ht="15.75" customHeight="1" x14ac:dyDescent="0.25"/>
    <row r="247" customFormat="1" ht="15.75" customHeight="1" x14ac:dyDescent="0.25"/>
    <row r="248" customFormat="1" ht="15.75" customHeight="1" x14ac:dyDescent="0.25"/>
    <row r="249" customFormat="1" ht="15.75" customHeight="1" x14ac:dyDescent="0.25"/>
    <row r="250" customFormat="1" ht="15.75" customHeight="1" x14ac:dyDescent="0.25"/>
    <row r="251" customFormat="1" ht="15.75" customHeight="1" x14ac:dyDescent="0.25"/>
    <row r="252" customFormat="1" ht="15.75" customHeight="1" x14ac:dyDescent="0.25"/>
    <row r="253" customFormat="1" ht="15.75" customHeight="1" x14ac:dyDescent="0.25"/>
    <row r="254" customFormat="1" ht="15.75" customHeight="1" x14ac:dyDescent="0.25"/>
    <row r="255" customFormat="1" ht="15.75" customHeight="1" x14ac:dyDescent="0.25"/>
    <row r="256" customFormat="1" ht="15.75" customHeight="1" x14ac:dyDescent="0.25"/>
    <row r="257" customFormat="1" ht="15.75" customHeight="1" x14ac:dyDescent="0.25"/>
    <row r="258" customFormat="1" ht="15.75" customHeight="1" x14ac:dyDescent="0.25"/>
    <row r="259" customFormat="1" ht="15.75" customHeight="1" x14ac:dyDescent="0.25"/>
    <row r="260" customFormat="1" ht="15.75" customHeight="1" x14ac:dyDescent="0.25"/>
    <row r="261" customFormat="1" ht="15.75" customHeight="1" x14ac:dyDescent="0.25"/>
    <row r="262" customFormat="1" ht="15.75" customHeight="1" x14ac:dyDescent="0.25"/>
    <row r="263" customFormat="1" ht="15.75" customHeight="1" x14ac:dyDescent="0.25"/>
    <row r="264" customFormat="1" ht="15.75" customHeight="1" x14ac:dyDescent="0.25"/>
    <row r="265" customFormat="1" ht="15.75" customHeight="1" x14ac:dyDescent="0.25"/>
    <row r="266" customFormat="1" ht="15.75" customHeight="1" x14ac:dyDescent="0.25"/>
    <row r="267" customFormat="1" ht="15.75" customHeight="1" x14ac:dyDescent="0.25"/>
    <row r="268" customFormat="1" ht="15.75" customHeight="1" x14ac:dyDescent="0.25"/>
    <row r="269" customFormat="1" ht="15.75" customHeight="1" x14ac:dyDescent="0.25"/>
    <row r="270" customFormat="1" ht="15.75" customHeight="1" x14ac:dyDescent="0.25"/>
    <row r="271" customFormat="1" ht="15.75" customHeight="1" x14ac:dyDescent="0.25"/>
    <row r="272" customFormat="1" ht="15.75" customHeight="1" x14ac:dyDescent="0.25"/>
    <row r="273" customFormat="1" ht="15.75" customHeight="1" x14ac:dyDescent="0.25"/>
    <row r="274" customFormat="1" ht="15.75" customHeight="1" x14ac:dyDescent="0.25"/>
    <row r="275" customFormat="1" ht="15.75" customHeight="1" x14ac:dyDescent="0.25"/>
    <row r="276" customFormat="1" ht="15.75" customHeight="1" x14ac:dyDescent="0.25"/>
    <row r="277" customFormat="1" ht="15.75" customHeight="1" x14ac:dyDescent="0.25"/>
    <row r="278" customFormat="1" ht="15.75" customHeight="1" x14ac:dyDescent="0.25"/>
    <row r="279" customFormat="1" ht="15.75" customHeight="1" x14ac:dyDescent="0.25"/>
    <row r="280" customFormat="1" ht="15.75" customHeight="1" x14ac:dyDescent="0.25"/>
    <row r="281" customFormat="1" ht="15.75" customHeight="1" x14ac:dyDescent="0.25"/>
    <row r="282" customFormat="1" ht="15.75" customHeight="1" x14ac:dyDescent="0.25"/>
    <row r="283" customFormat="1" ht="15.75" customHeight="1" x14ac:dyDescent="0.25"/>
    <row r="284" customFormat="1" ht="15.75" customHeight="1" x14ac:dyDescent="0.25"/>
    <row r="285" customFormat="1" ht="15.75" customHeight="1" x14ac:dyDescent="0.25"/>
    <row r="286" customFormat="1" ht="15.75" customHeight="1" x14ac:dyDescent="0.25"/>
    <row r="287" customFormat="1" ht="15.75" customHeight="1" x14ac:dyDescent="0.25"/>
    <row r="288" customFormat="1" ht="15.75" customHeight="1" x14ac:dyDescent="0.25"/>
    <row r="289" customFormat="1" ht="15.75" customHeight="1" x14ac:dyDescent="0.25"/>
    <row r="290" customFormat="1" ht="15.75" customHeight="1" x14ac:dyDescent="0.25"/>
    <row r="291" customFormat="1" ht="15.75" customHeight="1" x14ac:dyDescent="0.25"/>
    <row r="292" customFormat="1" ht="15.75" customHeight="1" x14ac:dyDescent="0.25"/>
    <row r="293" customFormat="1" ht="15.75" customHeight="1" x14ac:dyDescent="0.25"/>
    <row r="294" customFormat="1" ht="15.75" customHeight="1" x14ac:dyDescent="0.25"/>
    <row r="295" customFormat="1" ht="15.75" customHeight="1" x14ac:dyDescent="0.25"/>
    <row r="296" customFormat="1" ht="15.75" customHeight="1" x14ac:dyDescent="0.25"/>
    <row r="297" customFormat="1" ht="15.75" customHeight="1" x14ac:dyDescent="0.25"/>
    <row r="298" customFormat="1" ht="15.75" customHeight="1" x14ac:dyDescent="0.25"/>
    <row r="299" customFormat="1" ht="15.75" customHeight="1" x14ac:dyDescent="0.25"/>
    <row r="300" customFormat="1" ht="15.75" customHeight="1" x14ac:dyDescent="0.25"/>
    <row r="301" customFormat="1" ht="15.75" customHeight="1" x14ac:dyDescent="0.25"/>
    <row r="302" customFormat="1" ht="15.75" customHeight="1" x14ac:dyDescent="0.25"/>
    <row r="303" customFormat="1" ht="15.75" customHeight="1" x14ac:dyDescent="0.25"/>
    <row r="304" customFormat="1"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 customHeight="1" x14ac:dyDescent="0.25"/>
    <row r="701" customFormat="1" ht="15" customHeight="1" x14ac:dyDescent="0.25"/>
    <row r="702" customFormat="1" ht="15" customHeight="1" x14ac:dyDescent="0.25"/>
    <row r="703" customFormat="1" ht="15" customHeight="1" x14ac:dyDescent="0.25"/>
    <row r="704" customFormat="1" ht="15" customHeight="1" x14ac:dyDescent="0.25"/>
    <row r="705" customFormat="1" ht="15" customHeight="1" x14ac:dyDescent="0.25"/>
    <row r="706" customFormat="1" ht="15" customHeight="1" x14ac:dyDescent="0.25"/>
    <row r="707" customFormat="1" ht="15" customHeight="1" x14ac:dyDescent="0.25"/>
    <row r="708" customFormat="1" ht="15" customHeight="1" x14ac:dyDescent="0.25"/>
    <row r="709" customFormat="1" ht="15" customHeight="1" x14ac:dyDescent="0.25"/>
    <row r="710" customFormat="1" ht="15" customHeight="1" x14ac:dyDescent="0.25"/>
    <row r="711" customFormat="1" ht="15" customHeight="1" x14ac:dyDescent="0.25"/>
    <row r="712" customFormat="1" ht="15" customHeight="1" x14ac:dyDescent="0.25"/>
    <row r="713" customFormat="1" ht="15" customHeight="1" x14ac:dyDescent="0.25"/>
    <row r="714" customFormat="1" ht="15" customHeight="1" x14ac:dyDescent="0.25"/>
    <row r="715" customFormat="1" ht="15" customHeight="1" x14ac:dyDescent="0.25"/>
    <row r="716" customFormat="1" ht="15" customHeight="1" x14ac:dyDescent="0.25"/>
    <row r="717" customFormat="1" ht="15" customHeight="1" x14ac:dyDescent="0.25"/>
    <row r="718" customFormat="1" ht="15" customHeight="1" x14ac:dyDescent="0.25"/>
    <row r="719" customFormat="1" ht="15" customHeight="1" x14ac:dyDescent="0.25"/>
    <row r="720" customFormat="1" ht="15" customHeight="1" x14ac:dyDescent="0.25"/>
    <row r="721" customFormat="1" ht="15" customHeight="1" x14ac:dyDescent="0.25"/>
    <row r="722" customFormat="1" ht="15" customHeight="1" x14ac:dyDescent="0.25"/>
    <row r="723" customFormat="1" ht="15" customHeight="1" x14ac:dyDescent="0.25"/>
    <row r="724" customFormat="1" ht="15" customHeight="1" x14ac:dyDescent="0.25"/>
    <row r="725" customFormat="1" ht="15" customHeight="1" x14ac:dyDescent="0.25"/>
    <row r="726" customFormat="1" ht="15" customHeight="1" x14ac:dyDescent="0.25"/>
    <row r="727" customFormat="1" ht="15" customHeight="1" x14ac:dyDescent="0.25"/>
    <row r="728" customFormat="1" ht="15" customHeight="1" x14ac:dyDescent="0.25"/>
    <row r="729" customFormat="1" ht="15" customHeight="1" x14ac:dyDescent="0.25"/>
    <row r="730" customFormat="1" ht="15" customHeight="1" x14ac:dyDescent="0.25"/>
    <row r="731" customFormat="1" ht="15" customHeight="1" x14ac:dyDescent="0.25"/>
    <row r="732" customFormat="1" ht="15" customHeight="1" x14ac:dyDescent="0.25"/>
    <row r="733" customFormat="1" ht="15" customHeight="1" x14ac:dyDescent="0.25"/>
    <row r="734" customFormat="1" ht="15" customHeight="1" x14ac:dyDescent="0.25"/>
    <row r="735" customFormat="1" ht="15" customHeight="1" x14ac:dyDescent="0.25"/>
    <row r="736" customFormat="1" ht="15" customHeight="1" x14ac:dyDescent="0.25"/>
    <row r="737" customFormat="1" ht="15" customHeight="1" x14ac:dyDescent="0.25"/>
    <row r="738" customFormat="1" ht="15" customHeight="1" x14ac:dyDescent="0.25"/>
    <row r="739" customFormat="1" ht="15" customHeight="1" x14ac:dyDescent="0.25"/>
    <row r="740" customFormat="1" ht="15" customHeight="1" x14ac:dyDescent="0.25"/>
  </sheetData>
  <sheetProtection algorithmName="SHA-512" hashValue="MGHmRRcGp3AmpzwFyFpfnvPmzuPTQfvfo3M2qVTH8aid/NDhNOFB18uhBDOzR90lXJhTJa/g/KUtabQ4OTaYmQ==" saltValue="YCLr1Ahn8Vg3jhkq/cnwdQ==" spinCount="100000" sheet="1" objects="1" scenarios="1"/>
  <mergeCells count="123">
    <mergeCell ref="B40:D40"/>
    <mergeCell ref="E40:S40"/>
    <mergeCell ref="B41:D41"/>
    <mergeCell ref="E41:S41"/>
    <mergeCell ref="B56:D56"/>
    <mergeCell ref="E56:S56"/>
    <mergeCell ref="B43:D43"/>
    <mergeCell ref="E43:S43"/>
    <mergeCell ref="B44:D44"/>
    <mergeCell ref="E44:S44"/>
    <mergeCell ref="B45:D45"/>
    <mergeCell ref="E45:S45"/>
    <mergeCell ref="B46:D46"/>
    <mergeCell ref="E46:S46"/>
    <mergeCell ref="B57:D57"/>
    <mergeCell ref="E57:S57"/>
    <mergeCell ref="B58:D58"/>
    <mergeCell ref="E58:S58"/>
    <mergeCell ref="E47:S47"/>
    <mergeCell ref="B48:D48"/>
    <mergeCell ref="E48:S48"/>
    <mergeCell ref="B49:D49"/>
    <mergeCell ref="E49:S49"/>
    <mergeCell ref="B50:D50"/>
    <mergeCell ref="E50:S50"/>
    <mergeCell ref="B51:D51"/>
    <mergeCell ref="E51:S51"/>
    <mergeCell ref="B52:D52"/>
    <mergeCell ref="E52:S52"/>
    <mergeCell ref="B53:D53"/>
    <mergeCell ref="E53:S53"/>
    <mergeCell ref="B54:D54"/>
    <mergeCell ref="B47:D47"/>
    <mergeCell ref="E54:S54"/>
    <mergeCell ref="B55:D55"/>
    <mergeCell ref="E55:S55"/>
    <mergeCell ref="B35:D35"/>
    <mergeCell ref="E35:S35"/>
    <mergeCell ref="B36:D36"/>
    <mergeCell ref="E36:S36"/>
    <mergeCell ref="B37:D37"/>
    <mergeCell ref="E37:S37"/>
    <mergeCell ref="B38:D38"/>
    <mergeCell ref="E38:S38"/>
    <mergeCell ref="B39:D39"/>
    <mergeCell ref="E39:S39"/>
    <mergeCell ref="B30:D30"/>
    <mergeCell ref="E30:S30"/>
    <mergeCell ref="B31:D31"/>
    <mergeCell ref="E31:S31"/>
    <mergeCell ref="B32:D32"/>
    <mergeCell ref="E32:S32"/>
    <mergeCell ref="B33:D33"/>
    <mergeCell ref="E33:S33"/>
    <mergeCell ref="B34:D34"/>
    <mergeCell ref="E34:S34"/>
    <mergeCell ref="B9:E9"/>
    <mergeCell ref="F9:H9"/>
    <mergeCell ref="J9:M9"/>
    <mergeCell ref="C15:D15"/>
    <mergeCell ref="B27:S27"/>
    <mergeCell ref="B28:D28"/>
    <mergeCell ref="E28:S28"/>
    <mergeCell ref="B29:D29"/>
    <mergeCell ref="E29:S29"/>
    <mergeCell ref="C12:D12"/>
    <mergeCell ref="O14:P14"/>
    <mergeCell ref="K12:L12"/>
    <mergeCell ref="M12:N12"/>
    <mergeCell ref="K13:L13"/>
    <mergeCell ref="M13:N13"/>
    <mergeCell ref="O12:P12"/>
    <mergeCell ref="E12:F12"/>
    <mergeCell ref="C13:D13"/>
    <mergeCell ref="E13:F13"/>
    <mergeCell ref="O15:P15"/>
    <mergeCell ref="B19:S19"/>
    <mergeCell ref="B20:M20"/>
    <mergeCell ref="N20:S20"/>
    <mergeCell ref="N9:S9"/>
    <mergeCell ref="J5:M5"/>
    <mergeCell ref="N5:S5"/>
    <mergeCell ref="B6:E8"/>
    <mergeCell ref="F6:I8"/>
    <mergeCell ref="J6:M6"/>
    <mergeCell ref="N6:S6"/>
    <mergeCell ref="J7:M7"/>
    <mergeCell ref="N7:S7"/>
    <mergeCell ref="J8:M8"/>
    <mergeCell ref="N8:S8"/>
    <mergeCell ref="B10:S10"/>
    <mergeCell ref="B11:S11"/>
    <mergeCell ref="Q12:R12"/>
    <mergeCell ref="Q13:R13"/>
    <mergeCell ref="Q14:R14"/>
    <mergeCell ref="Q15:R15"/>
    <mergeCell ref="B16:S17"/>
    <mergeCell ref="B18:S18"/>
    <mergeCell ref="C14:D14"/>
    <mergeCell ref="B1:S1"/>
    <mergeCell ref="B2:S2"/>
    <mergeCell ref="I3:M3"/>
    <mergeCell ref="N3:S3"/>
    <mergeCell ref="B4:S4"/>
    <mergeCell ref="B5:E5"/>
    <mergeCell ref="F5:I5"/>
    <mergeCell ref="B42:D42"/>
    <mergeCell ref="E42:S42"/>
    <mergeCell ref="E14:F14"/>
    <mergeCell ref="G12:H12"/>
    <mergeCell ref="I12:J12"/>
    <mergeCell ref="G13:H13"/>
    <mergeCell ref="I13:J13"/>
    <mergeCell ref="G14:H14"/>
    <mergeCell ref="I14:J14"/>
    <mergeCell ref="O13:P13"/>
    <mergeCell ref="K14:L14"/>
    <mergeCell ref="M14:N14"/>
    <mergeCell ref="E15:F15"/>
    <mergeCell ref="G15:H15"/>
    <mergeCell ref="I15:J15"/>
    <mergeCell ref="K15:L15"/>
    <mergeCell ref="M15:N15"/>
  </mergeCells>
  <hyperlinks>
    <hyperlink ref="N20" r:id="rId1" xr:uid="{D0E1460F-E530-412D-8CF0-7C9BCDF8F93D}"/>
  </hyperlinks>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4B083"/>
  </sheetPr>
  <dimension ref="A1:DF1000"/>
  <sheetViews>
    <sheetView workbookViewId="0"/>
  </sheetViews>
  <sheetFormatPr defaultColWidth="14.42578125" defaultRowHeight="15" customHeight="1" x14ac:dyDescent="0.25"/>
  <cols>
    <col min="1" max="110" width="8.7109375" customWidth="1"/>
  </cols>
  <sheetData>
    <row r="1" spans="1:110" ht="60" customHeight="1" x14ac:dyDescent="0.25">
      <c r="A1" s="89" t="s">
        <v>34</v>
      </c>
      <c r="B1" s="644" t="s">
        <v>143</v>
      </c>
      <c r="C1" s="484"/>
      <c r="D1" s="645" t="s">
        <v>144</v>
      </c>
      <c r="E1" s="484"/>
      <c r="F1" s="646" t="s">
        <v>145</v>
      </c>
      <c r="G1" s="484"/>
      <c r="H1" s="647" t="s">
        <v>146</v>
      </c>
      <c r="I1" s="484"/>
      <c r="J1" s="648" t="s">
        <v>147</v>
      </c>
      <c r="K1" s="484"/>
      <c r="L1" s="637" t="s">
        <v>148</v>
      </c>
      <c r="M1" s="484"/>
      <c r="N1" s="627" t="s">
        <v>149</v>
      </c>
      <c r="O1" s="484"/>
      <c r="P1" s="637" t="s">
        <v>150</v>
      </c>
      <c r="Q1" s="484"/>
      <c r="R1" s="627" t="s">
        <v>151</v>
      </c>
      <c r="S1" s="484"/>
      <c r="T1" s="637" t="s">
        <v>152</v>
      </c>
      <c r="U1" s="484"/>
      <c r="V1" s="645" t="s">
        <v>153</v>
      </c>
      <c r="W1" s="484"/>
      <c r="X1" s="650" t="s">
        <v>154</v>
      </c>
      <c r="Y1" s="484"/>
      <c r="Z1" s="651" t="s">
        <v>155</v>
      </c>
      <c r="AA1" s="484"/>
      <c r="AB1" s="619" t="s">
        <v>156</v>
      </c>
      <c r="AC1" s="484"/>
      <c r="AD1" s="630" t="s">
        <v>157</v>
      </c>
      <c r="AE1" s="484"/>
      <c r="AF1" s="619" t="s">
        <v>158</v>
      </c>
      <c r="AG1" s="484"/>
      <c r="AH1" s="630" t="s">
        <v>159</v>
      </c>
      <c r="AI1" s="484"/>
      <c r="AJ1" s="619" t="s">
        <v>160</v>
      </c>
      <c r="AK1" s="484"/>
      <c r="AL1" s="649" t="s">
        <v>96</v>
      </c>
      <c r="AM1" s="483"/>
      <c r="AN1" s="483"/>
      <c r="AO1" s="483"/>
      <c r="AP1" s="483"/>
      <c r="AQ1" s="483"/>
      <c r="AR1" s="483"/>
      <c r="AS1" s="483"/>
      <c r="AT1" s="483"/>
      <c r="AU1" s="483"/>
      <c r="AV1" s="483"/>
      <c r="AW1" s="483"/>
      <c r="AX1" s="483"/>
      <c r="AY1" s="483"/>
      <c r="AZ1" s="483"/>
      <c r="BA1" s="483"/>
      <c r="BB1" s="484"/>
    </row>
    <row r="2" spans="1:110" ht="18.75" x14ac:dyDescent="0.25">
      <c r="BE2" s="668" t="s">
        <v>161</v>
      </c>
      <c r="BF2" s="488"/>
      <c r="BG2" s="488"/>
      <c r="BH2" s="488"/>
      <c r="BI2" s="488"/>
      <c r="BJ2" s="488"/>
      <c r="BK2" s="488"/>
      <c r="BL2" s="488"/>
      <c r="BM2" s="488"/>
      <c r="BN2" s="488"/>
      <c r="BO2" s="488"/>
      <c r="BP2" s="488"/>
      <c r="BQ2" s="488"/>
      <c r="BR2" s="488"/>
      <c r="BS2" s="488"/>
      <c r="BT2" s="488"/>
      <c r="BU2" s="488"/>
      <c r="BV2" s="488"/>
      <c r="BW2" s="488"/>
      <c r="BX2" s="488"/>
      <c r="BY2" s="488"/>
      <c r="BZ2" s="488"/>
      <c r="CA2" s="488"/>
      <c r="CB2" s="488"/>
      <c r="CC2" s="488"/>
      <c r="CD2" s="488"/>
      <c r="CE2" s="488"/>
      <c r="CF2" s="488"/>
      <c r="CG2" s="488"/>
      <c r="CH2" s="488"/>
      <c r="CI2" s="488"/>
      <c r="CJ2" s="488"/>
      <c r="CK2" s="488"/>
      <c r="CL2" s="488"/>
      <c r="CM2" s="488"/>
      <c r="CN2" s="488"/>
      <c r="CO2" s="488"/>
      <c r="CP2" s="488"/>
      <c r="CQ2" s="488"/>
      <c r="CR2" s="488"/>
      <c r="CS2" s="488"/>
      <c r="CT2" s="488"/>
      <c r="CU2" s="488"/>
      <c r="CV2" s="488"/>
      <c r="CW2" s="488"/>
      <c r="CX2" s="660"/>
      <c r="CY2" s="90"/>
      <c r="CZ2" s="90"/>
      <c r="DA2" s="91"/>
      <c r="DB2" s="91"/>
      <c r="DC2" s="91"/>
      <c r="DD2" s="91"/>
      <c r="DE2" s="91"/>
      <c r="DF2" s="91"/>
    </row>
    <row r="3" spans="1:110" ht="15.75" x14ac:dyDescent="0.25">
      <c r="BE3" s="669" t="s">
        <v>99</v>
      </c>
      <c r="BF3" s="670"/>
      <c r="BG3" s="670"/>
      <c r="BH3" s="670"/>
      <c r="BI3" s="670"/>
      <c r="BJ3" s="670"/>
      <c r="BK3" s="670"/>
      <c r="BL3" s="670"/>
      <c r="BM3" s="670"/>
      <c r="BN3" s="670"/>
      <c r="BO3" s="670"/>
      <c r="BP3" s="670"/>
      <c r="BQ3" s="670"/>
      <c r="BR3" s="670"/>
      <c r="BS3" s="670"/>
      <c r="BT3" s="670"/>
      <c r="BU3" s="670"/>
      <c r="BV3" s="670"/>
      <c r="BW3" s="670"/>
      <c r="BX3" s="670"/>
      <c r="BY3" s="670"/>
      <c r="BZ3" s="670"/>
      <c r="CA3" s="670"/>
      <c r="CB3" s="670"/>
      <c r="CC3" s="670"/>
      <c r="CD3" s="670"/>
      <c r="CE3" s="670"/>
      <c r="CF3" s="670"/>
      <c r="CG3" s="670"/>
      <c r="CH3" s="670"/>
      <c r="CI3" s="670"/>
      <c r="CJ3" s="670"/>
      <c r="CK3" s="670"/>
      <c r="CL3" s="670"/>
      <c r="CM3" s="670"/>
      <c r="CN3" s="670"/>
      <c r="CO3" s="670"/>
      <c r="CP3" s="670"/>
      <c r="CQ3" s="670"/>
      <c r="CR3" s="670"/>
      <c r="CS3" s="670"/>
      <c r="CT3" s="670"/>
      <c r="CU3" s="670"/>
      <c r="CV3" s="670"/>
      <c r="CW3" s="670"/>
      <c r="CX3" s="671"/>
      <c r="CY3" s="92"/>
      <c r="CZ3" s="92"/>
      <c r="DA3" s="91"/>
      <c r="DB3" s="91"/>
      <c r="DC3" s="91"/>
      <c r="DD3" s="91"/>
      <c r="DE3" s="91"/>
      <c r="DF3" s="91"/>
    </row>
    <row r="4" spans="1:110" x14ac:dyDescent="0.25">
      <c r="BE4" s="663" t="s">
        <v>162</v>
      </c>
      <c r="BF4" s="488"/>
      <c r="BG4" s="488"/>
      <c r="BH4" s="488"/>
      <c r="BI4" s="488"/>
      <c r="BJ4" s="488"/>
      <c r="BK4" s="488"/>
      <c r="BL4" s="488"/>
      <c r="BM4" s="488"/>
      <c r="BN4" s="488"/>
      <c r="BO4" s="488"/>
      <c r="BP4" s="488"/>
      <c r="BQ4" s="488"/>
      <c r="BR4" s="488"/>
      <c r="BS4" s="488"/>
      <c r="BT4" s="488"/>
      <c r="BU4" s="488"/>
      <c r="BV4" s="488"/>
      <c r="BW4" s="488"/>
      <c r="BX4" s="488"/>
      <c r="BY4" s="488"/>
      <c r="BZ4" s="488"/>
      <c r="CA4" s="488"/>
      <c r="CB4" s="488"/>
      <c r="CC4" s="488"/>
      <c r="CD4" s="488"/>
      <c r="CE4" s="488"/>
      <c r="CF4" s="488"/>
      <c r="CG4" s="488"/>
      <c r="CH4" s="488"/>
      <c r="CI4" s="488"/>
      <c r="CJ4" s="488"/>
      <c r="CK4" s="488"/>
      <c r="CL4" s="488"/>
      <c r="CM4" s="488"/>
      <c r="CN4" s="488"/>
      <c r="CO4" s="488"/>
      <c r="CP4" s="488"/>
      <c r="CQ4" s="488"/>
      <c r="CR4" s="488"/>
      <c r="CS4" s="488"/>
      <c r="CT4" s="488"/>
      <c r="CU4" s="488"/>
      <c r="CV4" s="488"/>
      <c r="CW4" s="488"/>
      <c r="CX4" s="488"/>
      <c r="CY4" s="488"/>
      <c r="CZ4" s="488"/>
      <c r="DA4" s="488"/>
      <c r="DB4" s="488"/>
      <c r="DC4" s="488"/>
      <c r="DD4" s="488"/>
      <c r="DE4" s="488"/>
      <c r="DF4" s="660"/>
    </row>
    <row r="5" spans="1:110" x14ac:dyDescent="0.25">
      <c r="BE5" s="664" t="s">
        <v>163</v>
      </c>
      <c r="BF5" s="483"/>
      <c r="BG5" s="483"/>
      <c r="BH5" s="483"/>
      <c r="BI5" s="483"/>
      <c r="BJ5" s="483"/>
      <c r="BK5" s="483"/>
      <c r="BL5" s="483"/>
      <c r="BM5" s="483"/>
      <c r="BN5" s="484"/>
      <c r="BO5" s="93"/>
      <c r="BP5" s="665" t="s">
        <v>164</v>
      </c>
      <c r="BQ5" s="510"/>
      <c r="BR5" s="510"/>
      <c r="BS5" s="510"/>
      <c r="BT5" s="510"/>
      <c r="BU5" s="510"/>
      <c r="BV5" s="510"/>
      <c r="BW5" s="510"/>
      <c r="BX5" s="510"/>
      <c r="BY5" s="510"/>
      <c r="BZ5" s="510"/>
      <c r="CA5" s="510"/>
      <c r="CB5" s="510"/>
      <c r="CC5" s="510"/>
      <c r="CD5" s="510"/>
      <c r="CE5" s="510"/>
      <c r="CF5" s="510"/>
      <c r="CG5" s="510"/>
      <c r="CH5" s="511"/>
      <c r="CI5" s="1"/>
      <c r="CJ5" s="666" t="s">
        <v>0</v>
      </c>
      <c r="CK5" s="483"/>
      <c r="CL5" s="483"/>
      <c r="CM5" s="483"/>
      <c r="CN5" s="483"/>
      <c r="CO5" s="483"/>
      <c r="CP5" s="483"/>
      <c r="CQ5" s="483"/>
      <c r="CR5" s="484"/>
      <c r="CS5" s="491" t="s">
        <v>165</v>
      </c>
      <c r="CT5" s="483"/>
      <c r="CU5" s="483"/>
      <c r="CV5" s="483"/>
      <c r="CW5" s="483"/>
      <c r="CX5" s="483"/>
      <c r="CY5" s="483"/>
      <c r="CZ5" s="483"/>
      <c r="DA5" s="483"/>
      <c r="DB5" s="483"/>
      <c r="DC5" s="483"/>
      <c r="DD5" s="483"/>
      <c r="DE5" s="483"/>
      <c r="DF5" s="484"/>
    </row>
    <row r="6" spans="1:110" x14ac:dyDescent="0.25">
      <c r="BE6" s="639" t="s">
        <v>166</v>
      </c>
      <c r="BF6" s="483"/>
      <c r="BG6" s="483"/>
      <c r="BH6" s="483"/>
      <c r="BI6" s="483"/>
      <c r="BJ6" s="483"/>
      <c r="BK6" s="483"/>
      <c r="BL6" s="483"/>
      <c r="BM6" s="483"/>
      <c r="BN6" s="484"/>
      <c r="BO6" s="93"/>
      <c r="BP6" s="652" t="s">
        <v>167</v>
      </c>
      <c r="BQ6" s="483"/>
      <c r="BR6" s="483"/>
      <c r="BS6" s="483"/>
      <c r="BT6" s="483"/>
      <c r="BU6" s="483"/>
      <c r="BV6" s="483"/>
      <c r="BW6" s="483"/>
      <c r="BX6" s="483"/>
      <c r="BY6" s="483"/>
      <c r="BZ6" s="483"/>
      <c r="CA6" s="483"/>
      <c r="CB6" s="483"/>
      <c r="CC6" s="483"/>
      <c r="CD6" s="483"/>
      <c r="CE6" s="483"/>
      <c r="CF6" s="483"/>
      <c r="CG6" s="483"/>
      <c r="CH6" s="484"/>
      <c r="CI6" s="1"/>
      <c r="CJ6" s="672" t="s">
        <v>1</v>
      </c>
      <c r="CK6" s="483"/>
      <c r="CL6" s="483"/>
      <c r="CM6" s="483"/>
      <c r="CN6" s="483"/>
      <c r="CO6" s="483"/>
      <c r="CP6" s="483"/>
      <c r="CQ6" s="483"/>
      <c r="CR6" s="484"/>
      <c r="CS6" s="530" t="s">
        <v>168</v>
      </c>
      <c r="CT6" s="483"/>
      <c r="CU6" s="483"/>
      <c r="CV6" s="483"/>
      <c r="CW6" s="483"/>
      <c r="CX6" s="483"/>
      <c r="CY6" s="483"/>
      <c r="CZ6" s="483"/>
      <c r="DA6" s="483"/>
      <c r="DB6" s="483"/>
      <c r="DC6" s="483"/>
      <c r="DD6" s="483"/>
      <c r="DE6" s="483"/>
      <c r="DF6" s="484"/>
    </row>
    <row r="7" spans="1:110" x14ac:dyDescent="0.25">
      <c r="BE7" s="667" t="s">
        <v>61</v>
      </c>
      <c r="BF7" s="507"/>
      <c r="BG7" s="507"/>
      <c r="BH7" s="507"/>
      <c r="BI7" s="507"/>
      <c r="BJ7" s="507"/>
      <c r="BK7" s="507"/>
      <c r="BL7" s="507"/>
      <c r="BM7" s="507"/>
      <c r="BN7" s="508"/>
      <c r="BO7" s="93"/>
      <c r="BP7" s="653" t="s">
        <v>169</v>
      </c>
      <c r="BQ7" s="507"/>
      <c r="BR7" s="507"/>
      <c r="BS7" s="507"/>
      <c r="BT7" s="507"/>
      <c r="BU7" s="507"/>
      <c r="BV7" s="507"/>
      <c r="BW7" s="507"/>
      <c r="BX7" s="507"/>
      <c r="BY7" s="507"/>
      <c r="BZ7" s="507"/>
      <c r="CA7" s="507"/>
      <c r="CB7" s="507"/>
      <c r="CC7" s="507"/>
      <c r="CD7" s="507"/>
      <c r="CE7" s="507"/>
      <c r="CF7" s="507"/>
      <c r="CG7" s="507"/>
      <c r="CH7" s="508"/>
      <c r="CI7" s="1"/>
      <c r="CJ7" s="639" t="s">
        <v>52</v>
      </c>
      <c r="CK7" s="483"/>
      <c r="CL7" s="483"/>
      <c r="CM7" s="483"/>
      <c r="CN7" s="483"/>
      <c r="CO7" s="483"/>
      <c r="CP7" s="483"/>
      <c r="CQ7" s="483"/>
      <c r="CR7" s="484"/>
      <c r="CS7" s="499" t="s">
        <v>170</v>
      </c>
      <c r="CT7" s="483"/>
      <c r="CU7" s="483"/>
      <c r="CV7" s="483"/>
      <c r="CW7" s="483"/>
      <c r="CX7" s="483"/>
      <c r="CY7" s="483"/>
      <c r="CZ7" s="483"/>
      <c r="DA7" s="483"/>
      <c r="DB7" s="483"/>
      <c r="DC7" s="483"/>
      <c r="DD7" s="483"/>
      <c r="DE7" s="483"/>
      <c r="DF7" s="484"/>
    </row>
    <row r="8" spans="1:110" x14ac:dyDescent="0.25">
      <c r="BE8" s="509"/>
      <c r="BF8" s="510"/>
      <c r="BG8" s="510"/>
      <c r="BH8" s="510"/>
      <c r="BI8" s="510"/>
      <c r="BJ8" s="510"/>
      <c r="BK8" s="510"/>
      <c r="BL8" s="510"/>
      <c r="BM8" s="510"/>
      <c r="BN8" s="511"/>
      <c r="BO8" s="93"/>
      <c r="BP8" s="510"/>
      <c r="BQ8" s="510"/>
      <c r="BR8" s="510"/>
      <c r="BS8" s="510"/>
      <c r="BT8" s="510"/>
      <c r="BU8" s="510"/>
      <c r="BV8" s="510"/>
      <c r="BW8" s="510"/>
      <c r="BX8" s="510"/>
      <c r="BY8" s="510"/>
      <c r="BZ8" s="510"/>
      <c r="CA8" s="510"/>
      <c r="CB8" s="510"/>
      <c r="CC8" s="510"/>
      <c r="CD8" s="510"/>
      <c r="CE8" s="510"/>
      <c r="CF8" s="510"/>
      <c r="CG8" s="510"/>
      <c r="CH8" s="511"/>
      <c r="CI8" s="1"/>
      <c r="CJ8" s="639" t="s">
        <v>53</v>
      </c>
      <c r="CK8" s="483"/>
      <c r="CL8" s="483"/>
      <c r="CM8" s="483"/>
      <c r="CN8" s="483"/>
      <c r="CO8" s="483"/>
      <c r="CP8" s="483"/>
      <c r="CQ8" s="483"/>
      <c r="CR8" s="484"/>
      <c r="CS8" s="499" t="s">
        <v>171</v>
      </c>
      <c r="CT8" s="483"/>
      <c r="CU8" s="483"/>
      <c r="CV8" s="483"/>
      <c r="CW8" s="483"/>
      <c r="CX8" s="483"/>
      <c r="CY8" s="483"/>
      <c r="CZ8" s="483"/>
      <c r="DA8" s="483"/>
      <c r="DB8" s="483"/>
      <c r="DC8" s="483"/>
      <c r="DD8" s="483"/>
      <c r="DE8" s="483"/>
      <c r="DF8" s="484"/>
    </row>
    <row r="9" spans="1:110" x14ac:dyDescent="0.25">
      <c r="BE9" s="640" t="s">
        <v>172</v>
      </c>
      <c r="BF9" s="483"/>
      <c r="BG9" s="483"/>
      <c r="BH9" s="483"/>
      <c r="BI9" s="483"/>
      <c r="BJ9" s="483"/>
      <c r="BK9" s="483"/>
      <c r="BL9" s="483"/>
      <c r="BM9" s="483"/>
      <c r="BN9" s="484"/>
      <c r="BO9" s="93"/>
      <c r="BP9" s="641" t="s">
        <v>28</v>
      </c>
      <c r="BQ9" s="483"/>
      <c r="BR9" s="483"/>
      <c r="BS9" s="483"/>
      <c r="BT9" s="483"/>
      <c r="BU9" s="483"/>
      <c r="BV9" s="483"/>
      <c r="BW9" s="483"/>
      <c r="BX9" s="484"/>
      <c r="BY9" s="642">
        <v>2019</v>
      </c>
      <c r="BZ9" s="483"/>
      <c r="CA9" s="483"/>
      <c r="CB9" s="483"/>
      <c r="CC9" s="483"/>
      <c r="CD9" s="483"/>
      <c r="CE9" s="483"/>
      <c r="CF9" s="483"/>
      <c r="CG9" s="483"/>
      <c r="CH9" s="484"/>
      <c r="CI9" s="1"/>
      <c r="CJ9" s="643" t="s">
        <v>63</v>
      </c>
      <c r="CK9" s="483"/>
      <c r="CL9" s="483"/>
      <c r="CM9" s="483"/>
      <c r="CN9" s="483"/>
      <c r="CO9" s="483"/>
      <c r="CP9" s="483"/>
      <c r="CQ9" s="483"/>
      <c r="CR9" s="484"/>
      <c r="CS9" s="499" t="s">
        <v>173</v>
      </c>
      <c r="CT9" s="483"/>
      <c r="CU9" s="483"/>
      <c r="CV9" s="483"/>
      <c r="CW9" s="483"/>
      <c r="CX9" s="483"/>
      <c r="CY9" s="483"/>
      <c r="CZ9" s="483"/>
      <c r="DA9" s="483"/>
      <c r="DB9" s="483"/>
      <c r="DC9" s="483"/>
      <c r="DD9" s="483"/>
      <c r="DE9" s="483"/>
      <c r="DF9" s="484"/>
    </row>
    <row r="10" spans="1:110" x14ac:dyDescent="0.25">
      <c r="BE10" s="654" t="s">
        <v>174</v>
      </c>
      <c r="BF10" s="472"/>
      <c r="BG10" s="472"/>
      <c r="BH10" s="472"/>
      <c r="BI10" s="472"/>
      <c r="BJ10" s="472"/>
      <c r="BK10" s="472"/>
      <c r="BL10" s="472"/>
      <c r="BM10" s="472"/>
      <c r="BN10" s="472"/>
      <c r="BO10" s="472"/>
      <c r="BP10" s="472"/>
      <c r="BQ10" s="472"/>
      <c r="BR10" s="472"/>
      <c r="BS10" s="472"/>
      <c r="BT10" s="472"/>
      <c r="BU10" s="472"/>
      <c r="BV10" s="472"/>
      <c r="BW10" s="472"/>
      <c r="BX10" s="472"/>
      <c r="BY10" s="472"/>
      <c r="BZ10" s="472"/>
      <c r="CA10" s="472"/>
      <c r="CB10" s="472"/>
      <c r="CC10" s="472"/>
      <c r="CD10" s="472"/>
      <c r="CE10" s="472"/>
      <c r="CF10" s="472"/>
      <c r="CG10" s="472"/>
      <c r="CH10" s="472"/>
      <c r="CI10" s="472"/>
      <c r="CJ10" s="472"/>
      <c r="CK10" s="472"/>
      <c r="CL10" s="472"/>
      <c r="CM10" s="472"/>
      <c r="CN10" s="472"/>
      <c r="CO10" s="472"/>
      <c r="CP10" s="472"/>
      <c r="CQ10" s="472"/>
      <c r="CR10" s="472"/>
      <c r="CS10" s="472"/>
      <c r="CT10" s="472"/>
      <c r="CU10" s="472"/>
      <c r="CV10" s="472"/>
      <c r="CW10" s="472"/>
      <c r="CX10" s="472"/>
      <c r="CY10" s="472"/>
      <c r="CZ10" s="472"/>
      <c r="DA10" s="472"/>
      <c r="DB10" s="472"/>
      <c r="DC10" s="472"/>
      <c r="DD10" s="472"/>
      <c r="DE10" s="472"/>
      <c r="DF10" s="502"/>
    </row>
    <row r="11" spans="1:110" x14ac:dyDescent="0.25">
      <c r="BE11" s="655"/>
      <c r="BF11" s="656"/>
      <c r="BG11" s="656"/>
      <c r="BH11" s="656"/>
      <c r="BI11" s="656"/>
      <c r="BJ11" s="656"/>
      <c r="BK11" s="656"/>
      <c r="BL11" s="656"/>
      <c r="BM11" s="656"/>
      <c r="BN11" s="656"/>
      <c r="BO11" s="656"/>
      <c r="BP11" s="656"/>
      <c r="BQ11" s="656"/>
      <c r="BR11" s="656"/>
      <c r="BS11" s="656"/>
      <c r="BT11" s="656"/>
      <c r="BU11" s="656"/>
      <c r="BV11" s="656"/>
      <c r="BW11" s="656"/>
      <c r="BX11" s="656"/>
      <c r="BY11" s="656"/>
      <c r="BZ11" s="656"/>
      <c r="CA11" s="656"/>
      <c r="CB11" s="656"/>
      <c r="CC11" s="657"/>
      <c r="CD11" s="95"/>
      <c r="CE11" s="95"/>
      <c r="CF11" s="95"/>
      <c r="CG11" s="95"/>
      <c r="CH11" s="95"/>
      <c r="CI11" s="95"/>
      <c r="CJ11" s="91"/>
      <c r="CK11" s="91"/>
      <c r="CL11" s="91"/>
      <c r="CM11" s="91"/>
      <c r="CN11" s="91"/>
      <c r="CO11" s="91"/>
      <c r="CP11" s="91"/>
      <c r="CQ11" s="91"/>
      <c r="CR11" s="91"/>
      <c r="CS11" s="91"/>
      <c r="CT11" s="91"/>
      <c r="CU11" s="91"/>
      <c r="CV11" s="91"/>
      <c r="CW11" s="91"/>
      <c r="CX11" s="91"/>
      <c r="CY11" s="91"/>
      <c r="CZ11" s="91"/>
      <c r="DA11" s="91"/>
      <c r="DB11" s="91"/>
      <c r="DC11" s="91"/>
      <c r="DD11" s="91"/>
      <c r="DE11" s="91"/>
      <c r="DF11" s="91"/>
    </row>
    <row r="12" spans="1:110" x14ac:dyDescent="0.25">
      <c r="BE12" s="658" t="s">
        <v>175</v>
      </c>
      <c r="BF12" s="472"/>
      <c r="BG12" s="472"/>
      <c r="BH12" s="472"/>
      <c r="BI12" s="473"/>
      <c r="BJ12" s="659" t="s">
        <v>176</v>
      </c>
      <c r="BK12" s="488"/>
      <c r="BL12" s="488"/>
      <c r="BM12" s="488"/>
      <c r="BN12" s="488"/>
      <c r="BO12" s="488"/>
      <c r="BP12" s="488"/>
      <c r="BQ12" s="488"/>
      <c r="BR12" s="488"/>
      <c r="BS12" s="488"/>
      <c r="BT12" s="488"/>
      <c r="BU12" s="488"/>
      <c r="BV12" s="488"/>
      <c r="BW12" s="488"/>
      <c r="BX12" s="488"/>
      <c r="BY12" s="660"/>
      <c r="BZ12" s="661" t="s">
        <v>177</v>
      </c>
      <c r="CA12" s="472"/>
      <c r="CB12" s="472"/>
      <c r="CC12" s="472"/>
      <c r="CD12" s="472"/>
      <c r="CE12" s="472"/>
      <c r="CF12" s="472"/>
      <c r="CG12" s="472"/>
      <c r="CH12" s="472"/>
      <c r="CI12" s="472"/>
      <c r="CJ12" s="472"/>
      <c r="CK12" s="472"/>
      <c r="CL12" s="472"/>
      <c r="CM12" s="472"/>
      <c r="CN12" s="472"/>
      <c r="CO12" s="473"/>
      <c r="CP12" s="662" t="s">
        <v>96</v>
      </c>
      <c r="CQ12" s="483"/>
      <c r="CR12" s="483"/>
      <c r="CS12" s="483"/>
      <c r="CT12" s="483"/>
      <c r="CU12" s="483"/>
      <c r="CV12" s="483"/>
      <c r="CW12" s="483"/>
      <c r="CX12" s="483"/>
      <c r="CY12" s="483"/>
      <c r="CZ12" s="483"/>
      <c r="DA12" s="483"/>
      <c r="DB12" s="483"/>
      <c r="DC12" s="483"/>
      <c r="DD12" s="483"/>
      <c r="DE12" s="483"/>
      <c r="DF12" s="484"/>
    </row>
    <row r="13" spans="1:110" ht="60" customHeight="1" x14ac:dyDescent="0.25">
      <c r="A13" s="89" t="s">
        <v>34</v>
      </c>
      <c r="B13" s="644" t="s">
        <v>143</v>
      </c>
      <c r="C13" s="484"/>
      <c r="D13" s="645" t="s">
        <v>144</v>
      </c>
      <c r="E13" s="484"/>
      <c r="F13" s="646" t="s">
        <v>178</v>
      </c>
      <c r="G13" s="484"/>
      <c r="H13" s="647" t="s">
        <v>179</v>
      </c>
      <c r="I13" s="484"/>
      <c r="J13" s="648" t="s">
        <v>180</v>
      </c>
      <c r="K13" s="484"/>
      <c r="L13" s="637" t="s">
        <v>181</v>
      </c>
      <c r="M13" s="484"/>
      <c r="N13" s="627" t="s">
        <v>182</v>
      </c>
      <c r="O13" s="484"/>
      <c r="P13" s="637" t="s">
        <v>183</v>
      </c>
      <c r="Q13" s="484"/>
      <c r="R13" s="627" t="s">
        <v>184</v>
      </c>
      <c r="S13" s="484"/>
      <c r="T13" s="637" t="s">
        <v>185</v>
      </c>
      <c r="U13" s="484"/>
      <c r="V13" s="645" t="s">
        <v>186</v>
      </c>
      <c r="W13" s="484"/>
      <c r="X13" s="650" t="s">
        <v>187</v>
      </c>
      <c r="Y13" s="484"/>
      <c r="Z13" s="651" t="s">
        <v>188</v>
      </c>
      <c r="AA13" s="484"/>
      <c r="AB13" s="619" t="s">
        <v>189</v>
      </c>
      <c r="AC13" s="484"/>
      <c r="AD13" s="630" t="s">
        <v>190</v>
      </c>
      <c r="AE13" s="484"/>
      <c r="AF13" s="619" t="s">
        <v>191</v>
      </c>
      <c r="AG13" s="484"/>
      <c r="AH13" s="630" t="s">
        <v>192</v>
      </c>
      <c r="AI13" s="484"/>
      <c r="AJ13" s="619" t="s">
        <v>193</v>
      </c>
      <c r="AK13" s="484"/>
      <c r="AL13" s="649" t="s">
        <v>96</v>
      </c>
      <c r="AM13" s="483"/>
      <c r="AN13" s="483"/>
      <c r="AO13" s="483"/>
      <c r="AP13" s="483"/>
      <c r="AQ13" s="483"/>
      <c r="AR13" s="483"/>
      <c r="AS13" s="483"/>
      <c r="AT13" s="483"/>
      <c r="AU13" s="483"/>
      <c r="AV13" s="483"/>
      <c r="AW13" s="483"/>
      <c r="AX13" s="483"/>
      <c r="AY13" s="483"/>
      <c r="AZ13" s="483"/>
      <c r="BA13" s="483"/>
      <c r="BB13" s="484"/>
    </row>
    <row r="14" spans="1:110" x14ac:dyDescent="0.25">
      <c r="A14" s="89">
        <f>ROW(A1)</f>
        <v>1</v>
      </c>
      <c r="B14" s="634" t="e">
        <f>#REF!</f>
        <v>#REF!</v>
      </c>
      <c r="C14" s="484"/>
      <c r="D14" s="635" t="e">
        <f>#REF!</f>
        <v>#REF!</v>
      </c>
      <c r="E14" s="484"/>
      <c r="F14" s="636" t="e">
        <f>#REF!</f>
        <v>#REF!</v>
      </c>
      <c r="G14" s="484"/>
      <c r="H14" s="637"/>
      <c r="I14" s="484"/>
      <c r="J14" s="638"/>
      <c r="K14" s="484"/>
      <c r="L14" s="637"/>
      <c r="M14" s="484"/>
      <c r="N14" s="625"/>
      <c r="O14" s="484"/>
      <c r="P14" s="637"/>
      <c r="Q14" s="484"/>
      <c r="R14" s="625"/>
      <c r="S14" s="484"/>
      <c r="T14" s="637"/>
      <c r="U14" s="484"/>
      <c r="V14" s="628" t="s">
        <v>194</v>
      </c>
      <c r="W14" s="484"/>
      <c r="X14" s="620"/>
      <c r="Y14" s="484"/>
      <c r="Z14" s="629"/>
      <c r="AA14" s="484"/>
      <c r="AB14" s="620"/>
      <c r="AC14" s="484"/>
      <c r="AD14" s="619"/>
      <c r="AE14" s="484"/>
      <c r="AF14" s="620"/>
      <c r="AG14" s="484"/>
      <c r="AH14" s="619"/>
      <c r="AI14" s="484"/>
      <c r="AJ14" s="620"/>
      <c r="AK14" s="484"/>
      <c r="AL14" s="621"/>
      <c r="AM14" s="483"/>
      <c r="AN14" s="483"/>
      <c r="AO14" s="483"/>
      <c r="AP14" s="483"/>
      <c r="AQ14" s="483"/>
      <c r="AR14" s="483"/>
      <c r="AS14" s="483"/>
      <c r="AT14" s="483"/>
      <c r="AU14" s="483"/>
      <c r="AV14" s="483"/>
      <c r="AW14" s="483"/>
      <c r="AX14" s="483"/>
      <c r="AY14" s="483"/>
      <c r="AZ14" s="483"/>
      <c r="BA14" s="483"/>
      <c r="BB14" s="484"/>
    </row>
    <row r="15" spans="1:110" x14ac:dyDescent="0.25">
      <c r="A15" s="89">
        <f t="shared" ref="A15:A25" si="0">ROW(BE2)</f>
        <v>2</v>
      </c>
      <c r="B15" s="622" t="s">
        <v>110</v>
      </c>
      <c r="C15" s="484"/>
      <c r="D15" s="623" t="s">
        <v>195</v>
      </c>
      <c r="E15" s="484"/>
      <c r="F15" s="636" t="s">
        <v>194</v>
      </c>
      <c r="G15" s="484"/>
      <c r="H15" s="625"/>
      <c r="I15" s="484"/>
      <c r="J15" s="626"/>
      <c r="K15" s="484"/>
      <c r="L15" s="625"/>
      <c r="M15" s="484"/>
      <c r="N15" s="627"/>
      <c r="O15" s="484"/>
      <c r="P15" s="625"/>
      <c r="Q15" s="484"/>
      <c r="R15" s="627"/>
      <c r="S15" s="484"/>
      <c r="T15" s="625"/>
      <c r="U15" s="484"/>
      <c r="V15" s="632" t="s">
        <v>194</v>
      </c>
      <c r="W15" s="484"/>
      <c r="X15" s="619"/>
      <c r="Y15" s="484"/>
      <c r="Z15" s="633"/>
      <c r="AA15" s="484"/>
      <c r="AB15" s="619"/>
      <c r="AC15" s="484"/>
      <c r="AD15" s="630"/>
      <c r="AE15" s="484"/>
      <c r="AF15" s="619"/>
      <c r="AG15" s="484"/>
      <c r="AH15" s="630"/>
      <c r="AI15" s="484"/>
      <c r="AJ15" s="619"/>
      <c r="AK15" s="484"/>
      <c r="AL15" s="631"/>
      <c r="AM15" s="483"/>
      <c r="AN15" s="483"/>
      <c r="AO15" s="483"/>
      <c r="AP15" s="483"/>
      <c r="AQ15" s="483"/>
      <c r="AR15" s="483"/>
      <c r="AS15" s="483"/>
      <c r="AT15" s="483"/>
      <c r="AU15" s="483"/>
      <c r="AV15" s="483"/>
      <c r="AW15" s="483"/>
      <c r="AX15" s="483"/>
      <c r="AY15" s="483"/>
      <c r="AZ15" s="483"/>
      <c r="BA15" s="483"/>
      <c r="BB15" s="484"/>
    </row>
    <row r="16" spans="1:110" x14ac:dyDescent="0.25">
      <c r="A16" s="89">
        <f t="shared" si="0"/>
        <v>3</v>
      </c>
      <c r="B16" s="634" t="s">
        <v>110</v>
      </c>
      <c r="C16" s="484"/>
      <c r="D16" s="635" t="s">
        <v>195</v>
      </c>
      <c r="E16" s="484"/>
      <c r="F16" s="636" t="s">
        <v>194</v>
      </c>
      <c r="G16" s="484"/>
      <c r="H16" s="637"/>
      <c r="I16" s="484"/>
      <c r="J16" s="638"/>
      <c r="K16" s="484"/>
      <c r="L16" s="637"/>
      <c r="M16" s="484"/>
      <c r="N16" s="625"/>
      <c r="O16" s="484"/>
      <c r="P16" s="637"/>
      <c r="Q16" s="484"/>
      <c r="R16" s="625"/>
      <c r="S16" s="484"/>
      <c r="T16" s="637"/>
      <c r="U16" s="484"/>
      <c r="V16" s="628" t="s">
        <v>194</v>
      </c>
      <c r="W16" s="484"/>
      <c r="X16" s="620"/>
      <c r="Y16" s="484"/>
      <c r="Z16" s="629"/>
      <c r="AA16" s="484"/>
      <c r="AB16" s="620"/>
      <c r="AC16" s="484"/>
      <c r="AD16" s="619"/>
      <c r="AE16" s="484"/>
      <c r="AF16" s="620"/>
      <c r="AG16" s="484"/>
      <c r="AH16" s="619"/>
      <c r="AI16" s="484"/>
      <c r="AJ16" s="620"/>
      <c r="AK16" s="484"/>
      <c r="AL16" s="621"/>
      <c r="AM16" s="483"/>
      <c r="AN16" s="483"/>
      <c r="AO16" s="483"/>
      <c r="AP16" s="483"/>
      <c r="AQ16" s="483"/>
      <c r="AR16" s="483"/>
      <c r="AS16" s="483"/>
      <c r="AT16" s="483"/>
      <c r="AU16" s="483"/>
      <c r="AV16" s="483"/>
      <c r="AW16" s="483"/>
      <c r="AX16" s="483"/>
      <c r="AY16" s="483"/>
      <c r="AZ16" s="483"/>
      <c r="BA16" s="483"/>
      <c r="BB16" s="484"/>
    </row>
    <row r="17" spans="1:54" x14ac:dyDescent="0.25">
      <c r="A17" s="89">
        <f t="shared" si="0"/>
        <v>4</v>
      </c>
      <c r="B17" s="622" t="s">
        <v>110</v>
      </c>
      <c r="C17" s="484"/>
      <c r="D17" s="623" t="s">
        <v>195</v>
      </c>
      <c r="E17" s="484"/>
      <c r="F17" s="624" t="s">
        <v>194</v>
      </c>
      <c r="G17" s="484"/>
      <c r="H17" s="625"/>
      <c r="I17" s="484"/>
      <c r="J17" s="626"/>
      <c r="K17" s="484"/>
      <c r="L17" s="625"/>
      <c r="M17" s="484"/>
      <c r="N17" s="627"/>
      <c r="O17" s="484"/>
      <c r="P17" s="625"/>
      <c r="Q17" s="484"/>
      <c r="R17" s="627"/>
      <c r="S17" s="484"/>
      <c r="T17" s="625"/>
      <c r="U17" s="484"/>
      <c r="V17" s="632" t="s">
        <v>194</v>
      </c>
      <c r="W17" s="484"/>
      <c r="X17" s="619"/>
      <c r="Y17" s="484"/>
      <c r="Z17" s="633"/>
      <c r="AA17" s="484"/>
      <c r="AB17" s="619"/>
      <c r="AC17" s="484"/>
      <c r="AD17" s="630"/>
      <c r="AE17" s="484"/>
      <c r="AF17" s="619"/>
      <c r="AG17" s="484"/>
      <c r="AH17" s="630"/>
      <c r="AI17" s="484"/>
      <c r="AJ17" s="619"/>
      <c r="AK17" s="484"/>
      <c r="AL17" s="631"/>
      <c r="AM17" s="483"/>
      <c r="AN17" s="483"/>
      <c r="AO17" s="483"/>
      <c r="AP17" s="483"/>
      <c r="AQ17" s="483"/>
      <c r="AR17" s="483"/>
      <c r="AS17" s="483"/>
      <c r="AT17" s="483"/>
      <c r="AU17" s="483"/>
      <c r="AV17" s="483"/>
      <c r="AW17" s="483"/>
      <c r="AX17" s="483"/>
      <c r="AY17" s="483"/>
      <c r="AZ17" s="483"/>
      <c r="BA17" s="483"/>
      <c r="BB17" s="484"/>
    </row>
    <row r="18" spans="1:54" x14ac:dyDescent="0.25">
      <c r="A18" s="89">
        <f t="shared" si="0"/>
        <v>5</v>
      </c>
      <c r="B18" s="634" t="s">
        <v>110</v>
      </c>
      <c r="C18" s="484"/>
      <c r="D18" s="635" t="s">
        <v>195</v>
      </c>
      <c r="E18" s="484"/>
      <c r="F18" s="636" t="s">
        <v>194</v>
      </c>
      <c r="G18" s="484"/>
      <c r="H18" s="637"/>
      <c r="I18" s="484"/>
      <c r="J18" s="638"/>
      <c r="K18" s="484"/>
      <c r="L18" s="637"/>
      <c r="M18" s="484"/>
      <c r="N18" s="625"/>
      <c r="O18" s="484"/>
      <c r="P18" s="637"/>
      <c r="Q18" s="484"/>
      <c r="R18" s="625"/>
      <c r="S18" s="484"/>
      <c r="T18" s="637"/>
      <c r="U18" s="484"/>
      <c r="V18" s="628" t="s">
        <v>194</v>
      </c>
      <c r="W18" s="484"/>
      <c r="X18" s="620"/>
      <c r="Y18" s="484"/>
      <c r="Z18" s="629"/>
      <c r="AA18" s="484"/>
      <c r="AB18" s="620"/>
      <c r="AC18" s="484"/>
      <c r="AD18" s="619"/>
      <c r="AE18" s="484"/>
      <c r="AF18" s="620"/>
      <c r="AG18" s="484"/>
      <c r="AH18" s="619"/>
      <c r="AI18" s="484"/>
      <c r="AJ18" s="620"/>
      <c r="AK18" s="484"/>
      <c r="AL18" s="621"/>
      <c r="AM18" s="483"/>
      <c r="AN18" s="483"/>
      <c r="AO18" s="483"/>
      <c r="AP18" s="483"/>
      <c r="AQ18" s="483"/>
      <c r="AR18" s="483"/>
      <c r="AS18" s="483"/>
      <c r="AT18" s="483"/>
      <c r="AU18" s="483"/>
      <c r="AV18" s="483"/>
      <c r="AW18" s="483"/>
      <c r="AX18" s="483"/>
      <c r="AY18" s="483"/>
      <c r="AZ18" s="483"/>
      <c r="BA18" s="483"/>
      <c r="BB18" s="484"/>
    </row>
    <row r="19" spans="1:54" x14ac:dyDescent="0.25">
      <c r="A19" s="89">
        <f t="shared" si="0"/>
        <v>6</v>
      </c>
      <c r="B19" s="622" t="s">
        <v>110</v>
      </c>
      <c r="C19" s="484"/>
      <c r="D19" s="623" t="s">
        <v>195</v>
      </c>
      <c r="E19" s="484"/>
      <c r="F19" s="624" t="s">
        <v>194</v>
      </c>
      <c r="G19" s="484"/>
      <c r="H19" s="625"/>
      <c r="I19" s="484"/>
      <c r="J19" s="626"/>
      <c r="K19" s="484"/>
      <c r="L19" s="625"/>
      <c r="M19" s="484"/>
      <c r="N19" s="627"/>
      <c r="O19" s="484"/>
      <c r="P19" s="625"/>
      <c r="Q19" s="484"/>
      <c r="R19" s="627"/>
      <c r="S19" s="484"/>
      <c r="T19" s="625"/>
      <c r="U19" s="484"/>
      <c r="V19" s="632" t="s">
        <v>194</v>
      </c>
      <c r="W19" s="484"/>
      <c r="X19" s="619"/>
      <c r="Y19" s="484"/>
      <c r="Z19" s="633"/>
      <c r="AA19" s="484"/>
      <c r="AB19" s="619"/>
      <c r="AC19" s="484"/>
      <c r="AD19" s="630"/>
      <c r="AE19" s="484"/>
      <c r="AF19" s="619"/>
      <c r="AG19" s="484"/>
      <c r="AH19" s="630"/>
      <c r="AI19" s="484"/>
      <c r="AJ19" s="619"/>
      <c r="AK19" s="484"/>
      <c r="AL19" s="631"/>
      <c r="AM19" s="483"/>
      <c r="AN19" s="483"/>
      <c r="AO19" s="483"/>
      <c r="AP19" s="483"/>
      <c r="AQ19" s="483"/>
      <c r="AR19" s="483"/>
      <c r="AS19" s="483"/>
      <c r="AT19" s="483"/>
      <c r="AU19" s="483"/>
      <c r="AV19" s="483"/>
      <c r="AW19" s="483"/>
      <c r="AX19" s="483"/>
      <c r="AY19" s="483"/>
      <c r="AZ19" s="483"/>
      <c r="BA19" s="483"/>
      <c r="BB19" s="484"/>
    </row>
    <row r="20" spans="1:54" x14ac:dyDescent="0.25">
      <c r="A20" s="89">
        <f t="shared" si="0"/>
        <v>7</v>
      </c>
      <c r="B20" s="634" t="s">
        <v>110</v>
      </c>
      <c r="C20" s="484"/>
      <c r="D20" s="635" t="s">
        <v>195</v>
      </c>
      <c r="E20" s="484"/>
      <c r="F20" s="636" t="s">
        <v>194</v>
      </c>
      <c r="G20" s="484"/>
      <c r="H20" s="637"/>
      <c r="I20" s="484"/>
      <c r="J20" s="638"/>
      <c r="K20" s="484"/>
      <c r="L20" s="637"/>
      <c r="M20" s="484"/>
      <c r="N20" s="625"/>
      <c r="O20" s="484"/>
      <c r="P20" s="637"/>
      <c r="Q20" s="484"/>
      <c r="R20" s="625"/>
      <c r="S20" s="484"/>
      <c r="T20" s="637"/>
      <c r="U20" s="484"/>
      <c r="V20" s="628" t="s">
        <v>194</v>
      </c>
      <c r="W20" s="484"/>
      <c r="X20" s="620"/>
      <c r="Y20" s="484"/>
      <c r="Z20" s="629"/>
      <c r="AA20" s="484"/>
      <c r="AB20" s="620"/>
      <c r="AC20" s="484"/>
      <c r="AD20" s="619"/>
      <c r="AE20" s="484"/>
      <c r="AF20" s="620"/>
      <c r="AG20" s="484"/>
      <c r="AH20" s="619"/>
      <c r="AI20" s="484"/>
      <c r="AJ20" s="620"/>
      <c r="AK20" s="484"/>
      <c r="AL20" s="621"/>
      <c r="AM20" s="483"/>
      <c r="AN20" s="483"/>
      <c r="AO20" s="483"/>
      <c r="AP20" s="483"/>
      <c r="AQ20" s="483"/>
      <c r="AR20" s="483"/>
      <c r="AS20" s="483"/>
      <c r="AT20" s="483"/>
      <c r="AU20" s="483"/>
      <c r="AV20" s="483"/>
      <c r="AW20" s="483"/>
      <c r="AX20" s="483"/>
      <c r="AY20" s="483"/>
      <c r="AZ20" s="483"/>
      <c r="BA20" s="483"/>
      <c r="BB20" s="484"/>
    </row>
    <row r="21" spans="1:54" ht="15.75" customHeight="1" x14ac:dyDescent="0.25">
      <c r="A21" s="89">
        <f t="shared" si="0"/>
        <v>8</v>
      </c>
      <c r="B21" s="622" t="s">
        <v>110</v>
      </c>
      <c r="C21" s="484"/>
      <c r="D21" s="623" t="s">
        <v>195</v>
      </c>
      <c r="E21" s="484"/>
      <c r="F21" s="624" t="s">
        <v>194</v>
      </c>
      <c r="G21" s="484"/>
      <c r="H21" s="625"/>
      <c r="I21" s="484"/>
      <c r="J21" s="626"/>
      <c r="K21" s="484"/>
      <c r="L21" s="625"/>
      <c r="M21" s="484"/>
      <c r="N21" s="627"/>
      <c r="O21" s="484"/>
      <c r="P21" s="625"/>
      <c r="Q21" s="484"/>
      <c r="R21" s="627"/>
      <c r="S21" s="484"/>
      <c r="T21" s="625"/>
      <c r="U21" s="484"/>
      <c r="V21" s="632" t="s">
        <v>194</v>
      </c>
      <c r="W21" s="484"/>
      <c r="X21" s="619"/>
      <c r="Y21" s="484"/>
      <c r="Z21" s="633"/>
      <c r="AA21" s="484"/>
      <c r="AB21" s="619"/>
      <c r="AC21" s="484"/>
      <c r="AD21" s="630"/>
      <c r="AE21" s="484"/>
      <c r="AF21" s="619"/>
      <c r="AG21" s="484"/>
      <c r="AH21" s="630"/>
      <c r="AI21" s="484"/>
      <c r="AJ21" s="619"/>
      <c r="AK21" s="484"/>
      <c r="AL21" s="631"/>
      <c r="AM21" s="483"/>
      <c r="AN21" s="483"/>
      <c r="AO21" s="483"/>
      <c r="AP21" s="483"/>
      <c r="AQ21" s="483"/>
      <c r="AR21" s="483"/>
      <c r="AS21" s="483"/>
      <c r="AT21" s="483"/>
      <c r="AU21" s="483"/>
      <c r="AV21" s="483"/>
      <c r="AW21" s="483"/>
      <c r="AX21" s="483"/>
      <c r="AY21" s="483"/>
      <c r="AZ21" s="483"/>
      <c r="BA21" s="483"/>
      <c r="BB21" s="484"/>
    </row>
    <row r="22" spans="1:54" ht="15.75" customHeight="1" x14ac:dyDescent="0.25">
      <c r="A22" s="89">
        <f t="shared" si="0"/>
        <v>9</v>
      </c>
      <c r="B22" s="634" t="s">
        <v>110</v>
      </c>
      <c r="C22" s="484"/>
      <c r="D22" s="635" t="s">
        <v>195</v>
      </c>
      <c r="E22" s="484"/>
      <c r="F22" s="636" t="s">
        <v>194</v>
      </c>
      <c r="G22" s="484"/>
      <c r="H22" s="637"/>
      <c r="I22" s="484"/>
      <c r="J22" s="638"/>
      <c r="K22" s="484"/>
      <c r="L22" s="637"/>
      <c r="M22" s="484"/>
      <c r="N22" s="625"/>
      <c r="O22" s="484"/>
      <c r="P22" s="637"/>
      <c r="Q22" s="484"/>
      <c r="R22" s="625"/>
      <c r="S22" s="484"/>
      <c r="T22" s="637"/>
      <c r="U22" s="484"/>
      <c r="V22" s="628" t="s">
        <v>194</v>
      </c>
      <c r="W22" s="484"/>
      <c r="X22" s="620"/>
      <c r="Y22" s="484"/>
      <c r="Z22" s="629"/>
      <c r="AA22" s="484"/>
      <c r="AB22" s="620"/>
      <c r="AC22" s="484"/>
      <c r="AD22" s="619"/>
      <c r="AE22" s="484"/>
      <c r="AF22" s="620"/>
      <c r="AG22" s="484"/>
      <c r="AH22" s="619"/>
      <c r="AI22" s="484"/>
      <c r="AJ22" s="620"/>
      <c r="AK22" s="484"/>
      <c r="AL22" s="621"/>
      <c r="AM22" s="483"/>
      <c r="AN22" s="483"/>
      <c r="AO22" s="483"/>
      <c r="AP22" s="483"/>
      <c r="AQ22" s="483"/>
      <c r="AR22" s="483"/>
      <c r="AS22" s="483"/>
      <c r="AT22" s="483"/>
      <c r="AU22" s="483"/>
      <c r="AV22" s="483"/>
      <c r="AW22" s="483"/>
      <c r="AX22" s="483"/>
      <c r="AY22" s="483"/>
      <c r="AZ22" s="483"/>
      <c r="BA22" s="483"/>
      <c r="BB22" s="484"/>
    </row>
    <row r="23" spans="1:54" ht="15.75" customHeight="1" x14ac:dyDescent="0.25">
      <c r="A23" s="89">
        <f t="shared" si="0"/>
        <v>10</v>
      </c>
      <c r="B23" s="622" t="s">
        <v>110</v>
      </c>
      <c r="C23" s="484"/>
      <c r="D23" s="623" t="s">
        <v>195</v>
      </c>
      <c r="E23" s="484"/>
      <c r="F23" s="624" t="s">
        <v>194</v>
      </c>
      <c r="G23" s="484"/>
      <c r="H23" s="625"/>
      <c r="I23" s="484"/>
      <c r="J23" s="626"/>
      <c r="K23" s="484"/>
      <c r="L23" s="625"/>
      <c r="M23" s="484"/>
      <c r="N23" s="627"/>
      <c r="O23" s="484"/>
      <c r="P23" s="625"/>
      <c r="Q23" s="484"/>
      <c r="R23" s="627"/>
      <c r="S23" s="484"/>
      <c r="T23" s="625"/>
      <c r="U23" s="484"/>
      <c r="V23" s="632" t="s">
        <v>194</v>
      </c>
      <c r="W23" s="484"/>
      <c r="X23" s="619"/>
      <c r="Y23" s="484"/>
      <c r="Z23" s="633"/>
      <c r="AA23" s="484"/>
      <c r="AB23" s="619"/>
      <c r="AC23" s="484"/>
      <c r="AD23" s="630"/>
      <c r="AE23" s="484"/>
      <c r="AF23" s="619"/>
      <c r="AG23" s="484"/>
      <c r="AH23" s="630"/>
      <c r="AI23" s="484"/>
      <c r="AJ23" s="619"/>
      <c r="AK23" s="484"/>
      <c r="AL23" s="631"/>
      <c r="AM23" s="483"/>
      <c r="AN23" s="483"/>
      <c r="AO23" s="483"/>
      <c r="AP23" s="483"/>
      <c r="AQ23" s="483"/>
      <c r="AR23" s="483"/>
      <c r="AS23" s="483"/>
      <c r="AT23" s="483"/>
      <c r="AU23" s="483"/>
      <c r="AV23" s="483"/>
      <c r="AW23" s="483"/>
      <c r="AX23" s="483"/>
      <c r="AY23" s="483"/>
      <c r="AZ23" s="483"/>
      <c r="BA23" s="483"/>
      <c r="BB23" s="484"/>
    </row>
    <row r="24" spans="1:54" ht="15.75" customHeight="1" x14ac:dyDescent="0.25">
      <c r="A24" s="89">
        <f t="shared" si="0"/>
        <v>11</v>
      </c>
      <c r="B24" s="634" t="s">
        <v>110</v>
      </c>
      <c r="C24" s="484"/>
      <c r="D24" s="635" t="s">
        <v>195</v>
      </c>
      <c r="E24" s="484"/>
      <c r="F24" s="636" t="s">
        <v>194</v>
      </c>
      <c r="G24" s="484"/>
      <c r="H24" s="637"/>
      <c r="I24" s="484"/>
      <c r="J24" s="638"/>
      <c r="K24" s="484"/>
      <c r="L24" s="637"/>
      <c r="M24" s="484"/>
      <c r="N24" s="625"/>
      <c r="O24" s="484"/>
      <c r="P24" s="637"/>
      <c r="Q24" s="484"/>
      <c r="R24" s="625"/>
      <c r="S24" s="484"/>
      <c r="T24" s="637"/>
      <c r="U24" s="484"/>
      <c r="V24" s="628" t="s">
        <v>194</v>
      </c>
      <c r="W24" s="484"/>
      <c r="X24" s="620"/>
      <c r="Y24" s="484"/>
      <c r="Z24" s="629"/>
      <c r="AA24" s="484"/>
      <c r="AB24" s="620"/>
      <c r="AC24" s="484"/>
      <c r="AD24" s="619"/>
      <c r="AE24" s="484"/>
      <c r="AF24" s="620"/>
      <c r="AG24" s="484"/>
      <c r="AH24" s="619"/>
      <c r="AI24" s="484"/>
      <c r="AJ24" s="620"/>
      <c r="AK24" s="484"/>
      <c r="AL24" s="621"/>
      <c r="AM24" s="483"/>
      <c r="AN24" s="483"/>
      <c r="AO24" s="483"/>
      <c r="AP24" s="483"/>
      <c r="AQ24" s="483"/>
      <c r="AR24" s="483"/>
      <c r="AS24" s="483"/>
      <c r="AT24" s="483"/>
      <c r="AU24" s="483"/>
      <c r="AV24" s="483"/>
      <c r="AW24" s="483"/>
      <c r="AX24" s="483"/>
      <c r="AY24" s="483"/>
      <c r="AZ24" s="483"/>
      <c r="BA24" s="483"/>
      <c r="BB24" s="484"/>
    </row>
    <row r="25" spans="1:54" ht="15.75" customHeight="1" x14ac:dyDescent="0.25">
      <c r="A25" s="89">
        <f t="shared" si="0"/>
        <v>12</v>
      </c>
      <c r="B25" s="622" t="s">
        <v>110</v>
      </c>
      <c r="C25" s="484"/>
      <c r="D25" s="623" t="s">
        <v>195</v>
      </c>
      <c r="E25" s="484"/>
      <c r="F25" s="624" t="s">
        <v>194</v>
      </c>
      <c r="G25" s="484"/>
      <c r="H25" s="625"/>
      <c r="I25" s="484"/>
      <c r="J25" s="626"/>
      <c r="K25" s="484"/>
      <c r="L25" s="625"/>
      <c r="M25" s="484"/>
      <c r="N25" s="627"/>
      <c r="O25" s="484"/>
      <c r="P25" s="625"/>
      <c r="Q25" s="484"/>
      <c r="R25" s="627"/>
      <c r="S25" s="484"/>
      <c r="T25" s="625"/>
      <c r="U25" s="484"/>
      <c r="V25" s="632" t="s">
        <v>194</v>
      </c>
      <c r="W25" s="484"/>
      <c r="X25" s="619"/>
      <c r="Y25" s="484"/>
      <c r="Z25" s="633"/>
      <c r="AA25" s="484"/>
      <c r="AB25" s="619"/>
      <c r="AC25" s="484"/>
      <c r="AD25" s="630"/>
      <c r="AE25" s="484"/>
      <c r="AF25" s="619"/>
      <c r="AG25" s="484"/>
      <c r="AH25" s="630"/>
      <c r="AI25" s="484"/>
      <c r="AJ25" s="619"/>
      <c r="AK25" s="484"/>
      <c r="AL25" s="631"/>
      <c r="AM25" s="483"/>
      <c r="AN25" s="483"/>
      <c r="AO25" s="483"/>
      <c r="AP25" s="483"/>
      <c r="AQ25" s="483"/>
      <c r="AR25" s="483"/>
      <c r="AS25" s="483"/>
      <c r="AT25" s="483"/>
      <c r="AU25" s="483"/>
      <c r="AV25" s="483"/>
      <c r="AW25" s="483"/>
      <c r="AX25" s="483"/>
      <c r="AY25" s="483"/>
      <c r="AZ25" s="483"/>
      <c r="BA25" s="483"/>
      <c r="BB25" s="484"/>
    </row>
    <row r="26" spans="1:54" ht="15.75" customHeight="1" x14ac:dyDescent="0.25">
      <c r="A26" s="89">
        <f t="shared" ref="A26:A64" si="1">ROW(A13)</f>
        <v>13</v>
      </c>
      <c r="B26" s="634" t="s">
        <v>110</v>
      </c>
      <c r="C26" s="484"/>
      <c r="D26" s="635" t="s">
        <v>195</v>
      </c>
      <c r="E26" s="484"/>
      <c r="F26" s="636" t="s">
        <v>194</v>
      </c>
      <c r="G26" s="484"/>
      <c r="H26" s="637"/>
      <c r="I26" s="484"/>
      <c r="J26" s="638"/>
      <c r="K26" s="484"/>
      <c r="L26" s="637"/>
      <c r="M26" s="484"/>
      <c r="N26" s="625"/>
      <c r="O26" s="484"/>
      <c r="P26" s="637"/>
      <c r="Q26" s="484"/>
      <c r="R26" s="625"/>
      <c r="S26" s="484"/>
      <c r="T26" s="637"/>
      <c r="U26" s="484"/>
      <c r="V26" s="628" t="s">
        <v>194</v>
      </c>
      <c r="W26" s="484"/>
      <c r="X26" s="620"/>
      <c r="Y26" s="484"/>
      <c r="Z26" s="629"/>
      <c r="AA26" s="484"/>
      <c r="AB26" s="620"/>
      <c r="AC26" s="484"/>
      <c r="AD26" s="619"/>
      <c r="AE26" s="484"/>
      <c r="AF26" s="620"/>
      <c r="AG26" s="484"/>
      <c r="AH26" s="619"/>
      <c r="AI26" s="484"/>
      <c r="AJ26" s="620"/>
      <c r="AK26" s="484"/>
      <c r="AL26" s="621"/>
      <c r="AM26" s="483"/>
      <c r="AN26" s="483"/>
      <c r="AO26" s="483"/>
      <c r="AP26" s="483"/>
      <c r="AQ26" s="483"/>
      <c r="AR26" s="483"/>
      <c r="AS26" s="483"/>
      <c r="AT26" s="483"/>
      <c r="AU26" s="483"/>
      <c r="AV26" s="483"/>
      <c r="AW26" s="483"/>
      <c r="AX26" s="483"/>
      <c r="AY26" s="483"/>
      <c r="AZ26" s="483"/>
      <c r="BA26" s="483"/>
      <c r="BB26" s="484"/>
    </row>
    <row r="27" spans="1:54" ht="15.75" customHeight="1" x14ac:dyDescent="0.25">
      <c r="A27" s="89">
        <f t="shared" si="1"/>
        <v>14</v>
      </c>
      <c r="B27" s="622" t="s">
        <v>110</v>
      </c>
      <c r="C27" s="484"/>
      <c r="D27" s="623" t="s">
        <v>195</v>
      </c>
      <c r="E27" s="484"/>
      <c r="F27" s="624" t="s">
        <v>194</v>
      </c>
      <c r="G27" s="484"/>
      <c r="H27" s="625"/>
      <c r="I27" s="484"/>
      <c r="J27" s="626"/>
      <c r="K27" s="484"/>
      <c r="L27" s="625"/>
      <c r="M27" s="484"/>
      <c r="N27" s="627"/>
      <c r="O27" s="484"/>
      <c r="P27" s="625"/>
      <c r="Q27" s="484"/>
      <c r="R27" s="627"/>
      <c r="S27" s="484"/>
      <c r="T27" s="625"/>
      <c r="U27" s="484"/>
      <c r="V27" s="632" t="s">
        <v>194</v>
      </c>
      <c r="W27" s="484"/>
      <c r="X27" s="619"/>
      <c r="Y27" s="484"/>
      <c r="Z27" s="633"/>
      <c r="AA27" s="484"/>
      <c r="AB27" s="619"/>
      <c r="AC27" s="484"/>
      <c r="AD27" s="630"/>
      <c r="AE27" s="484"/>
      <c r="AF27" s="619"/>
      <c r="AG27" s="484"/>
      <c r="AH27" s="630"/>
      <c r="AI27" s="484"/>
      <c r="AJ27" s="619"/>
      <c r="AK27" s="484"/>
      <c r="AL27" s="631"/>
      <c r="AM27" s="483"/>
      <c r="AN27" s="483"/>
      <c r="AO27" s="483"/>
      <c r="AP27" s="483"/>
      <c r="AQ27" s="483"/>
      <c r="AR27" s="483"/>
      <c r="AS27" s="483"/>
      <c r="AT27" s="483"/>
      <c r="AU27" s="483"/>
      <c r="AV27" s="483"/>
      <c r="AW27" s="483"/>
      <c r="AX27" s="483"/>
      <c r="AY27" s="483"/>
      <c r="AZ27" s="483"/>
      <c r="BA27" s="483"/>
      <c r="BB27" s="484"/>
    </row>
    <row r="28" spans="1:54" ht="15.75" customHeight="1" x14ac:dyDescent="0.25">
      <c r="A28" s="89">
        <f t="shared" si="1"/>
        <v>15</v>
      </c>
      <c r="B28" s="634" t="s">
        <v>110</v>
      </c>
      <c r="C28" s="484"/>
      <c r="D28" s="635" t="s">
        <v>195</v>
      </c>
      <c r="E28" s="484"/>
      <c r="F28" s="636" t="s">
        <v>194</v>
      </c>
      <c r="G28" s="484"/>
      <c r="H28" s="637"/>
      <c r="I28" s="484"/>
      <c r="J28" s="638"/>
      <c r="K28" s="484"/>
      <c r="L28" s="637"/>
      <c r="M28" s="484"/>
      <c r="N28" s="625"/>
      <c r="O28" s="484"/>
      <c r="P28" s="637"/>
      <c r="Q28" s="484"/>
      <c r="R28" s="625"/>
      <c r="S28" s="484"/>
      <c r="T28" s="637"/>
      <c r="U28" s="484"/>
      <c r="V28" s="628" t="s">
        <v>194</v>
      </c>
      <c r="W28" s="484"/>
      <c r="X28" s="620"/>
      <c r="Y28" s="484"/>
      <c r="Z28" s="629"/>
      <c r="AA28" s="484"/>
      <c r="AB28" s="620"/>
      <c r="AC28" s="484"/>
      <c r="AD28" s="619"/>
      <c r="AE28" s="484"/>
      <c r="AF28" s="620"/>
      <c r="AG28" s="484"/>
      <c r="AH28" s="619"/>
      <c r="AI28" s="484"/>
      <c r="AJ28" s="620"/>
      <c r="AK28" s="484"/>
      <c r="AL28" s="621"/>
      <c r="AM28" s="483"/>
      <c r="AN28" s="483"/>
      <c r="AO28" s="483"/>
      <c r="AP28" s="483"/>
      <c r="AQ28" s="483"/>
      <c r="AR28" s="483"/>
      <c r="AS28" s="483"/>
      <c r="AT28" s="483"/>
      <c r="AU28" s="483"/>
      <c r="AV28" s="483"/>
      <c r="AW28" s="483"/>
      <c r="AX28" s="483"/>
      <c r="AY28" s="483"/>
      <c r="AZ28" s="483"/>
      <c r="BA28" s="483"/>
      <c r="BB28" s="484"/>
    </row>
    <row r="29" spans="1:54" ht="15.75" customHeight="1" x14ac:dyDescent="0.25">
      <c r="A29" s="89">
        <f t="shared" si="1"/>
        <v>16</v>
      </c>
      <c r="B29" s="622" t="s">
        <v>110</v>
      </c>
      <c r="C29" s="484"/>
      <c r="D29" s="623" t="s">
        <v>195</v>
      </c>
      <c r="E29" s="484"/>
      <c r="F29" s="624" t="s">
        <v>194</v>
      </c>
      <c r="G29" s="484"/>
      <c r="H29" s="625"/>
      <c r="I29" s="484"/>
      <c r="J29" s="626"/>
      <c r="K29" s="484"/>
      <c r="L29" s="625"/>
      <c r="M29" s="484"/>
      <c r="N29" s="627"/>
      <c r="O29" s="484"/>
      <c r="P29" s="625"/>
      <c r="Q29" s="484"/>
      <c r="R29" s="627"/>
      <c r="S29" s="484"/>
      <c r="T29" s="625"/>
      <c r="U29" s="484"/>
      <c r="V29" s="632" t="s">
        <v>194</v>
      </c>
      <c r="W29" s="484"/>
      <c r="X29" s="619"/>
      <c r="Y29" s="484"/>
      <c r="Z29" s="633"/>
      <c r="AA29" s="484"/>
      <c r="AB29" s="619"/>
      <c r="AC29" s="484"/>
      <c r="AD29" s="630"/>
      <c r="AE29" s="484"/>
      <c r="AF29" s="619"/>
      <c r="AG29" s="484"/>
      <c r="AH29" s="630"/>
      <c r="AI29" s="484"/>
      <c r="AJ29" s="619"/>
      <c r="AK29" s="484"/>
      <c r="AL29" s="631"/>
      <c r="AM29" s="483"/>
      <c r="AN29" s="483"/>
      <c r="AO29" s="483"/>
      <c r="AP29" s="483"/>
      <c r="AQ29" s="483"/>
      <c r="AR29" s="483"/>
      <c r="AS29" s="483"/>
      <c r="AT29" s="483"/>
      <c r="AU29" s="483"/>
      <c r="AV29" s="483"/>
      <c r="AW29" s="483"/>
      <c r="AX29" s="483"/>
      <c r="AY29" s="483"/>
      <c r="AZ29" s="483"/>
      <c r="BA29" s="483"/>
      <c r="BB29" s="484"/>
    </row>
    <row r="30" spans="1:54" ht="15.75" customHeight="1" x14ac:dyDescent="0.25">
      <c r="A30" s="89">
        <f t="shared" si="1"/>
        <v>17</v>
      </c>
      <c r="B30" s="634" t="s">
        <v>110</v>
      </c>
      <c r="C30" s="484"/>
      <c r="D30" s="635" t="s">
        <v>195</v>
      </c>
      <c r="E30" s="484"/>
      <c r="F30" s="636" t="s">
        <v>194</v>
      </c>
      <c r="G30" s="484"/>
      <c r="H30" s="637"/>
      <c r="I30" s="484"/>
      <c r="J30" s="638"/>
      <c r="K30" s="484"/>
      <c r="L30" s="637"/>
      <c r="M30" s="484"/>
      <c r="N30" s="625"/>
      <c r="O30" s="484"/>
      <c r="P30" s="637"/>
      <c r="Q30" s="484"/>
      <c r="R30" s="625"/>
      <c r="S30" s="484"/>
      <c r="T30" s="637"/>
      <c r="U30" s="484"/>
      <c r="V30" s="628" t="s">
        <v>194</v>
      </c>
      <c r="W30" s="484"/>
      <c r="X30" s="620"/>
      <c r="Y30" s="484"/>
      <c r="Z30" s="629"/>
      <c r="AA30" s="484"/>
      <c r="AB30" s="620"/>
      <c r="AC30" s="484"/>
      <c r="AD30" s="619"/>
      <c r="AE30" s="484"/>
      <c r="AF30" s="620"/>
      <c r="AG30" s="484"/>
      <c r="AH30" s="619"/>
      <c r="AI30" s="484"/>
      <c r="AJ30" s="620"/>
      <c r="AK30" s="484"/>
      <c r="AL30" s="621"/>
      <c r="AM30" s="483"/>
      <c r="AN30" s="483"/>
      <c r="AO30" s="483"/>
      <c r="AP30" s="483"/>
      <c r="AQ30" s="483"/>
      <c r="AR30" s="483"/>
      <c r="AS30" s="483"/>
      <c r="AT30" s="483"/>
      <c r="AU30" s="483"/>
      <c r="AV30" s="483"/>
      <c r="AW30" s="483"/>
      <c r="AX30" s="483"/>
      <c r="AY30" s="483"/>
      <c r="AZ30" s="483"/>
      <c r="BA30" s="483"/>
      <c r="BB30" s="484"/>
    </row>
    <row r="31" spans="1:54" ht="15.75" customHeight="1" x14ac:dyDescent="0.25">
      <c r="A31" s="89">
        <f t="shared" si="1"/>
        <v>18</v>
      </c>
      <c r="B31" s="622" t="s">
        <v>110</v>
      </c>
      <c r="C31" s="484"/>
      <c r="D31" s="623" t="s">
        <v>195</v>
      </c>
      <c r="E31" s="484"/>
      <c r="F31" s="624" t="s">
        <v>194</v>
      </c>
      <c r="G31" s="484"/>
      <c r="H31" s="625"/>
      <c r="I31" s="484"/>
      <c r="J31" s="626"/>
      <c r="K31" s="484"/>
      <c r="L31" s="625"/>
      <c r="M31" s="484"/>
      <c r="N31" s="627"/>
      <c r="O31" s="484"/>
      <c r="P31" s="625"/>
      <c r="Q31" s="484"/>
      <c r="R31" s="627"/>
      <c r="S31" s="484"/>
      <c r="T31" s="625"/>
      <c r="U31" s="484"/>
      <c r="V31" s="632" t="s">
        <v>194</v>
      </c>
      <c r="W31" s="484"/>
      <c r="X31" s="619"/>
      <c r="Y31" s="484"/>
      <c r="Z31" s="633"/>
      <c r="AA31" s="484"/>
      <c r="AB31" s="619"/>
      <c r="AC31" s="484"/>
      <c r="AD31" s="630"/>
      <c r="AE31" s="484"/>
      <c r="AF31" s="619"/>
      <c r="AG31" s="484"/>
      <c r="AH31" s="630"/>
      <c r="AI31" s="484"/>
      <c r="AJ31" s="619"/>
      <c r="AK31" s="484"/>
      <c r="AL31" s="631"/>
      <c r="AM31" s="483"/>
      <c r="AN31" s="483"/>
      <c r="AO31" s="483"/>
      <c r="AP31" s="483"/>
      <c r="AQ31" s="483"/>
      <c r="AR31" s="483"/>
      <c r="AS31" s="483"/>
      <c r="AT31" s="483"/>
      <c r="AU31" s="483"/>
      <c r="AV31" s="483"/>
      <c r="AW31" s="483"/>
      <c r="AX31" s="483"/>
      <c r="AY31" s="483"/>
      <c r="AZ31" s="483"/>
      <c r="BA31" s="483"/>
      <c r="BB31" s="484"/>
    </row>
    <row r="32" spans="1:54" ht="15.75" customHeight="1" x14ac:dyDescent="0.25">
      <c r="A32" s="89">
        <f t="shared" si="1"/>
        <v>19</v>
      </c>
      <c r="B32" s="634" t="s">
        <v>110</v>
      </c>
      <c r="C32" s="484"/>
      <c r="D32" s="635" t="s">
        <v>195</v>
      </c>
      <c r="E32" s="484"/>
      <c r="F32" s="636" t="s">
        <v>194</v>
      </c>
      <c r="G32" s="484"/>
      <c r="H32" s="637"/>
      <c r="I32" s="484"/>
      <c r="J32" s="638"/>
      <c r="K32" s="484"/>
      <c r="L32" s="637"/>
      <c r="M32" s="484"/>
      <c r="N32" s="625"/>
      <c r="O32" s="484"/>
      <c r="P32" s="637"/>
      <c r="Q32" s="484"/>
      <c r="R32" s="625"/>
      <c r="S32" s="484"/>
      <c r="T32" s="637"/>
      <c r="U32" s="484"/>
      <c r="V32" s="628" t="s">
        <v>194</v>
      </c>
      <c r="W32" s="484"/>
      <c r="X32" s="620"/>
      <c r="Y32" s="484"/>
      <c r="Z32" s="629"/>
      <c r="AA32" s="484"/>
      <c r="AB32" s="620"/>
      <c r="AC32" s="484"/>
      <c r="AD32" s="619"/>
      <c r="AE32" s="484"/>
      <c r="AF32" s="620"/>
      <c r="AG32" s="484"/>
      <c r="AH32" s="619"/>
      <c r="AI32" s="484"/>
      <c r="AJ32" s="620"/>
      <c r="AK32" s="484"/>
      <c r="AL32" s="621"/>
      <c r="AM32" s="483"/>
      <c r="AN32" s="483"/>
      <c r="AO32" s="483"/>
      <c r="AP32" s="483"/>
      <c r="AQ32" s="483"/>
      <c r="AR32" s="483"/>
      <c r="AS32" s="483"/>
      <c r="AT32" s="483"/>
      <c r="AU32" s="483"/>
      <c r="AV32" s="483"/>
      <c r="AW32" s="483"/>
      <c r="AX32" s="483"/>
      <c r="AY32" s="483"/>
      <c r="AZ32" s="483"/>
      <c r="BA32" s="483"/>
      <c r="BB32" s="484"/>
    </row>
    <row r="33" spans="1:54" ht="15.75" customHeight="1" x14ac:dyDescent="0.25">
      <c r="A33" s="89">
        <f t="shared" si="1"/>
        <v>20</v>
      </c>
      <c r="B33" s="622" t="s">
        <v>110</v>
      </c>
      <c r="C33" s="484"/>
      <c r="D33" s="623" t="s">
        <v>195</v>
      </c>
      <c r="E33" s="484"/>
      <c r="F33" s="624" t="s">
        <v>194</v>
      </c>
      <c r="G33" s="484"/>
      <c r="H33" s="625"/>
      <c r="I33" s="484"/>
      <c r="J33" s="626"/>
      <c r="K33" s="484"/>
      <c r="L33" s="625"/>
      <c r="M33" s="484"/>
      <c r="N33" s="627"/>
      <c r="O33" s="484"/>
      <c r="P33" s="625"/>
      <c r="Q33" s="484"/>
      <c r="R33" s="627"/>
      <c r="S33" s="484"/>
      <c r="T33" s="625"/>
      <c r="U33" s="484"/>
      <c r="V33" s="632" t="s">
        <v>194</v>
      </c>
      <c r="W33" s="484"/>
      <c r="X33" s="619"/>
      <c r="Y33" s="484"/>
      <c r="Z33" s="633"/>
      <c r="AA33" s="484"/>
      <c r="AB33" s="619"/>
      <c r="AC33" s="484"/>
      <c r="AD33" s="630"/>
      <c r="AE33" s="484"/>
      <c r="AF33" s="619"/>
      <c r="AG33" s="484"/>
      <c r="AH33" s="630"/>
      <c r="AI33" s="484"/>
      <c r="AJ33" s="619"/>
      <c r="AK33" s="484"/>
      <c r="AL33" s="631"/>
      <c r="AM33" s="483"/>
      <c r="AN33" s="483"/>
      <c r="AO33" s="483"/>
      <c r="AP33" s="483"/>
      <c r="AQ33" s="483"/>
      <c r="AR33" s="483"/>
      <c r="AS33" s="483"/>
      <c r="AT33" s="483"/>
      <c r="AU33" s="483"/>
      <c r="AV33" s="483"/>
      <c r="AW33" s="483"/>
      <c r="AX33" s="483"/>
      <c r="AY33" s="483"/>
      <c r="AZ33" s="483"/>
      <c r="BA33" s="483"/>
      <c r="BB33" s="484"/>
    </row>
    <row r="34" spans="1:54" ht="15.75" customHeight="1" x14ac:dyDescent="0.25">
      <c r="A34" s="89">
        <f t="shared" si="1"/>
        <v>21</v>
      </c>
      <c r="B34" s="634" t="s">
        <v>110</v>
      </c>
      <c r="C34" s="484"/>
      <c r="D34" s="635" t="s">
        <v>195</v>
      </c>
      <c r="E34" s="484"/>
      <c r="F34" s="636" t="s">
        <v>194</v>
      </c>
      <c r="G34" s="484"/>
      <c r="H34" s="637"/>
      <c r="I34" s="484"/>
      <c r="J34" s="638"/>
      <c r="K34" s="484"/>
      <c r="L34" s="637"/>
      <c r="M34" s="484"/>
      <c r="N34" s="625"/>
      <c r="O34" s="484"/>
      <c r="P34" s="637"/>
      <c r="Q34" s="484"/>
      <c r="R34" s="625"/>
      <c r="S34" s="484"/>
      <c r="T34" s="637"/>
      <c r="U34" s="484"/>
      <c r="V34" s="628" t="s">
        <v>194</v>
      </c>
      <c r="W34" s="484"/>
      <c r="X34" s="620"/>
      <c r="Y34" s="484"/>
      <c r="Z34" s="629"/>
      <c r="AA34" s="484"/>
      <c r="AB34" s="620"/>
      <c r="AC34" s="484"/>
      <c r="AD34" s="619"/>
      <c r="AE34" s="484"/>
      <c r="AF34" s="620"/>
      <c r="AG34" s="484"/>
      <c r="AH34" s="619"/>
      <c r="AI34" s="484"/>
      <c r="AJ34" s="620"/>
      <c r="AK34" s="484"/>
      <c r="AL34" s="621"/>
      <c r="AM34" s="483"/>
      <c r="AN34" s="483"/>
      <c r="AO34" s="483"/>
      <c r="AP34" s="483"/>
      <c r="AQ34" s="483"/>
      <c r="AR34" s="483"/>
      <c r="AS34" s="483"/>
      <c r="AT34" s="483"/>
      <c r="AU34" s="483"/>
      <c r="AV34" s="483"/>
      <c r="AW34" s="483"/>
      <c r="AX34" s="483"/>
      <c r="AY34" s="483"/>
      <c r="AZ34" s="483"/>
      <c r="BA34" s="483"/>
      <c r="BB34" s="484"/>
    </row>
    <row r="35" spans="1:54" ht="15.75" customHeight="1" x14ac:dyDescent="0.25">
      <c r="A35" s="89">
        <f t="shared" si="1"/>
        <v>22</v>
      </c>
      <c r="B35" s="622" t="s">
        <v>110</v>
      </c>
      <c r="C35" s="484"/>
      <c r="D35" s="623" t="s">
        <v>195</v>
      </c>
      <c r="E35" s="484"/>
      <c r="F35" s="624" t="s">
        <v>194</v>
      </c>
      <c r="G35" s="484"/>
      <c r="H35" s="625"/>
      <c r="I35" s="484"/>
      <c r="J35" s="626"/>
      <c r="K35" s="484"/>
      <c r="L35" s="625"/>
      <c r="M35" s="484"/>
      <c r="N35" s="627"/>
      <c r="O35" s="484"/>
      <c r="P35" s="625"/>
      <c r="Q35" s="484"/>
      <c r="R35" s="627"/>
      <c r="S35" s="484"/>
      <c r="T35" s="625"/>
      <c r="U35" s="484"/>
      <c r="V35" s="632" t="s">
        <v>194</v>
      </c>
      <c r="W35" s="484"/>
      <c r="X35" s="619"/>
      <c r="Y35" s="484"/>
      <c r="Z35" s="633"/>
      <c r="AA35" s="484"/>
      <c r="AB35" s="619"/>
      <c r="AC35" s="484"/>
      <c r="AD35" s="630"/>
      <c r="AE35" s="484"/>
      <c r="AF35" s="619"/>
      <c r="AG35" s="484"/>
      <c r="AH35" s="630"/>
      <c r="AI35" s="484"/>
      <c r="AJ35" s="619"/>
      <c r="AK35" s="484"/>
      <c r="AL35" s="631"/>
      <c r="AM35" s="483"/>
      <c r="AN35" s="483"/>
      <c r="AO35" s="483"/>
      <c r="AP35" s="483"/>
      <c r="AQ35" s="483"/>
      <c r="AR35" s="483"/>
      <c r="AS35" s="483"/>
      <c r="AT35" s="483"/>
      <c r="AU35" s="483"/>
      <c r="AV35" s="483"/>
      <c r="AW35" s="483"/>
      <c r="AX35" s="483"/>
      <c r="AY35" s="483"/>
      <c r="AZ35" s="483"/>
      <c r="BA35" s="483"/>
      <c r="BB35" s="484"/>
    </row>
    <row r="36" spans="1:54" ht="15.75" customHeight="1" x14ac:dyDescent="0.25">
      <c r="A36" s="89">
        <f t="shared" si="1"/>
        <v>23</v>
      </c>
      <c r="B36" s="634" t="s">
        <v>110</v>
      </c>
      <c r="C36" s="484"/>
      <c r="D36" s="635" t="s">
        <v>195</v>
      </c>
      <c r="E36" s="484"/>
      <c r="F36" s="636" t="s">
        <v>194</v>
      </c>
      <c r="G36" s="484"/>
      <c r="H36" s="637"/>
      <c r="I36" s="484"/>
      <c r="J36" s="638"/>
      <c r="K36" s="484"/>
      <c r="L36" s="637"/>
      <c r="M36" s="484"/>
      <c r="N36" s="625"/>
      <c r="O36" s="484"/>
      <c r="P36" s="637"/>
      <c r="Q36" s="484"/>
      <c r="R36" s="625"/>
      <c r="S36" s="484"/>
      <c r="T36" s="637"/>
      <c r="U36" s="484"/>
      <c r="V36" s="628" t="s">
        <v>194</v>
      </c>
      <c r="W36" s="484"/>
      <c r="X36" s="620"/>
      <c r="Y36" s="484"/>
      <c r="Z36" s="629"/>
      <c r="AA36" s="484"/>
      <c r="AB36" s="620"/>
      <c r="AC36" s="484"/>
      <c r="AD36" s="619"/>
      <c r="AE36" s="484"/>
      <c r="AF36" s="620"/>
      <c r="AG36" s="484"/>
      <c r="AH36" s="619"/>
      <c r="AI36" s="484"/>
      <c r="AJ36" s="620"/>
      <c r="AK36" s="484"/>
      <c r="AL36" s="621"/>
      <c r="AM36" s="483"/>
      <c r="AN36" s="483"/>
      <c r="AO36" s="483"/>
      <c r="AP36" s="483"/>
      <c r="AQ36" s="483"/>
      <c r="AR36" s="483"/>
      <c r="AS36" s="483"/>
      <c r="AT36" s="483"/>
      <c r="AU36" s="483"/>
      <c r="AV36" s="483"/>
      <c r="AW36" s="483"/>
      <c r="AX36" s="483"/>
      <c r="AY36" s="483"/>
      <c r="AZ36" s="483"/>
      <c r="BA36" s="483"/>
      <c r="BB36" s="484"/>
    </row>
    <row r="37" spans="1:54" ht="15.75" customHeight="1" x14ac:dyDescent="0.25">
      <c r="A37" s="89">
        <f t="shared" si="1"/>
        <v>24</v>
      </c>
      <c r="B37" s="622" t="s">
        <v>110</v>
      </c>
      <c r="C37" s="484"/>
      <c r="D37" s="623" t="s">
        <v>195</v>
      </c>
      <c r="E37" s="484"/>
      <c r="F37" s="624" t="s">
        <v>194</v>
      </c>
      <c r="G37" s="484"/>
      <c r="H37" s="625"/>
      <c r="I37" s="484"/>
      <c r="J37" s="626"/>
      <c r="K37" s="484"/>
      <c r="L37" s="625"/>
      <c r="M37" s="484"/>
      <c r="N37" s="627"/>
      <c r="O37" s="484"/>
      <c r="P37" s="625"/>
      <c r="Q37" s="484"/>
      <c r="R37" s="627"/>
      <c r="S37" s="484"/>
      <c r="T37" s="625"/>
      <c r="U37" s="484"/>
      <c r="V37" s="632" t="s">
        <v>194</v>
      </c>
      <c r="W37" s="484"/>
      <c r="X37" s="619"/>
      <c r="Y37" s="484"/>
      <c r="Z37" s="633"/>
      <c r="AA37" s="484"/>
      <c r="AB37" s="619"/>
      <c r="AC37" s="484"/>
      <c r="AD37" s="630"/>
      <c r="AE37" s="484"/>
      <c r="AF37" s="619"/>
      <c r="AG37" s="484"/>
      <c r="AH37" s="630"/>
      <c r="AI37" s="484"/>
      <c r="AJ37" s="619"/>
      <c r="AK37" s="484"/>
      <c r="AL37" s="631"/>
      <c r="AM37" s="483"/>
      <c r="AN37" s="483"/>
      <c r="AO37" s="483"/>
      <c r="AP37" s="483"/>
      <c r="AQ37" s="483"/>
      <c r="AR37" s="483"/>
      <c r="AS37" s="483"/>
      <c r="AT37" s="483"/>
      <c r="AU37" s="483"/>
      <c r="AV37" s="483"/>
      <c r="AW37" s="483"/>
      <c r="AX37" s="483"/>
      <c r="AY37" s="483"/>
      <c r="AZ37" s="483"/>
      <c r="BA37" s="483"/>
      <c r="BB37" s="484"/>
    </row>
    <row r="38" spans="1:54" ht="15.75" customHeight="1" x14ac:dyDescent="0.25">
      <c r="A38" s="89">
        <f t="shared" si="1"/>
        <v>25</v>
      </c>
      <c r="B38" s="634" t="s">
        <v>110</v>
      </c>
      <c r="C38" s="484"/>
      <c r="D38" s="635" t="s">
        <v>195</v>
      </c>
      <c r="E38" s="484"/>
      <c r="F38" s="636" t="s">
        <v>194</v>
      </c>
      <c r="G38" s="484"/>
      <c r="H38" s="637"/>
      <c r="I38" s="484"/>
      <c r="J38" s="638"/>
      <c r="K38" s="484"/>
      <c r="L38" s="637"/>
      <c r="M38" s="484"/>
      <c r="N38" s="625"/>
      <c r="O38" s="484"/>
      <c r="P38" s="637"/>
      <c r="Q38" s="484"/>
      <c r="R38" s="625"/>
      <c r="S38" s="484"/>
      <c r="T38" s="637"/>
      <c r="U38" s="484"/>
      <c r="V38" s="628" t="s">
        <v>194</v>
      </c>
      <c r="W38" s="484"/>
      <c r="X38" s="620"/>
      <c r="Y38" s="484"/>
      <c r="Z38" s="629"/>
      <c r="AA38" s="484"/>
      <c r="AB38" s="620"/>
      <c r="AC38" s="484"/>
      <c r="AD38" s="619"/>
      <c r="AE38" s="484"/>
      <c r="AF38" s="620"/>
      <c r="AG38" s="484"/>
      <c r="AH38" s="619"/>
      <c r="AI38" s="484"/>
      <c r="AJ38" s="620"/>
      <c r="AK38" s="484"/>
      <c r="AL38" s="621"/>
      <c r="AM38" s="483"/>
      <c r="AN38" s="483"/>
      <c r="AO38" s="483"/>
      <c r="AP38" s="483"/>
      <c r="AQ38" s="483"/>
      <c r="AR38" s="483"/>
      <c r="AS38" s="483"/>
      <c r="AT38" s="483"/>
      <c r="AU38" s="483"/>
      <c r="AV38" s="483"/>
      <c r="AW38" s="483"/>
      <c r="AX38" s="483"/>
      <c r="AY38" s="483"/>
      <c r="AZ38" s="483"/>
      <c r="BA38" s="483"/>
      <c r="BB38" s="484"/>
    </row>
    <row r="39" spans="1:54" ht="15.75" customHeight="1" x14ac:dyDescent="0.25">
      <c r="A39" s="89">
        <f t="shared" si="1"/>
        <v>26</v>
      </c>
      <c r="B39" s="622" t="s">
        <v>110</v>
      </c>
      <c r="C39" s="484"/>
      <c r="D39" s="623" t="s">
        <v>195</v>
      </c>
      <c r="E39" s="484"/>
      <c r="F39" s="624" t="s">
        <v>194</v>
      </c>
      <c r="G39" s="484"/>
      <c r="H39" s="625"/>
      <c r="I39" s="484"/>
      <c r="J39" s="626"/>
      <c r="K39" s="484"/>
      <c r="L39" s="625"/>
      <c r="M39" s="484"/>
      <c r="N39" s="627"/>
      <c r="O39" s="484"/>
      <c r="P39" s="625"/>
      <c r="Q39" s="484"/>
      <c r="R39" s="627"/>
      <c r="S39" s="484"/>
      <c r="T39" s="625"/>
      <c r="U39" s="484"/>
      <c r="V39" s="632" t="s">
        <v>194</v>
      </c>
      <c r="W39" s="484"/>
      <c r="X39" s="619"/>
      <c r="Y39" s="484"/>
      <c r="Z39" s="633"/>
      <c r="AA39" s="484"/>
      <c r="AB39" s="619"/>
      <c r="AC39" s="484"/>
      <c r="AD39" s="630"/>
      <c r="AE39" s="484"/>
      <c r="AF39" s="619"/>
      <c r="AG39" s="484"/>
      <c r="AH39" s="630"/>
      <c r="AI39" s="484"/>
      <c r="AJ39" s="619"/>
      <c r="AK39" s="484"/>
      <c r="AL39" s="631"/>
      <c r="AM39" s="483"/>
      <c r="AN39" s="483"/>
      <c r="AO39" s="483"/>
      <c r="AP39" s="483"/>
      <c r="AQ39" s="483"/>
      <c r="AR39" s="483"/>
      <c r="AS39" s="483"/>
      <c r="AT39" s="483"/>
      <c r="AU39" s="483"/>
      <c r="AV39" s="483"/>
      <c r="AW39" s="483"/>
      <c r="AX39" s="483"/>
      <c r="AY39" s="483"/>
      <c r="AZ39" s="483"/>
      <c r="BA39" s="483"/>
      <c r="BB39" s="484"/>
    </row>
    <row r="40" spans="1:54" ht="15.75" customHeight="1" x14ac:dyDescent="0.25">
      <c r="A40" s="89">
        <f t="shared" si="1"/>
        <v>27</v>
      </c>
      <c r="B40" s="634" t="s">
        <v>110</v>
      </c>
      <c r="C40" s="484"/>
      <c r="D40" s="635" t="s">
        <v>195</v>
      </c>
      <c r="E40" s="484"/>
      <c r="F40" s="636" t="s">
        <v>194</v>
      </c>
      <c r="G40" s="484"/>
      <c r="H40" s="637"/>
      <c r="I40" s="484"/>
      <c r="J40" s="638"/>
      <c r="K40" s="484"/>
      <c r="L40" s="637"/>
      <c r="M40" s="484"/>
      <c r="N40" s="625"/>
      <c r="O40" s="484"/>
      <c r="P40" s="637"/>
      <c r="Q40" s="484"/>
      <c r="R40" s="625"/>
      <c r="S40" s="484"/>
      <c r="T40" s="637"/>
      <c r="U40" s="484"/>
      <c r="V40" s="628" t="s">
        <v>194</v>
      </c>
      <c r="W40" s="484"/>
      <c r="X40" s="620"/>
      <c r="Y40" s="484"/>
      <c r="Z40" s="629"/>
      <c r="AA40" s="484"/>
      <c r="AB40" s="620"/>
      <c r="AC40" s="484"/>
      <c r="AD40" s="619"/>
      <c r="AE40" s="484"/>
      <c r="AF40" s="620"/>
      <c r="AG40" s="484"/>
      <c r="AH40" s="619"/>
      <c r="AI40" s="484"/>
      <c r="AJ40" s="620"/>
      <c r="AK40" s="484"/>
      <c r="AL40" s="621"/>
      <c r="AM40" s="483"/>
      <c r="AN40" s="483"/>
      <c r="AO40" s="483"/>
      <c r="AP40" s="483"/>
      <c r="AQ40" s="483"/>
      <c r="AR40" s="483"/>
      <c r="AS40" s="483"/>
      <c r="AT40" s="483"/>
      <c r="AU40" s="483"/>
      <c r="AV40" s="483"/>
      <c r="AW40" s="483"/>
      <c r="AX40" s="483"/>
      <c r="AY40" s="483"/>
      <c r="AZ40" s="483"/>
      <c r="BA40" s="483"/>
      <c r="BB40" s="484"/>
    </row>
    <row r="41" spans="1:54" ht="15.75" customHeight="1" x14ac:dyDescent="0.25">
      <c r="A41" s="89">
        <f t="shared" si="1"/>
        <v>28</v>
      </c>
      <c r="B41" s="622" t="s">
        <v>110</v>
      </c>
      <c r="C41" s="484"/>
      <c r="D41" s="623" t="s">
        <v>195</v>
      </c>
      <c r="E41" s="484"/>
      <c r="F41" s="624" t="s">
        <v>194</v>
      </c>
      <c r="G41" s="484"/>
      <c r="H41" s="625"/>
      <c r="I41" s="484"/>
      <c r="J41" s="626"/>
      <c r="K41" s="484"/>
      <c r="L41" s="625"/>
      <c r="M41" s="484"/>
      <c r="N41" s="627"/>
      <c r="O41" s="484"/>
      <c r="P41" s="625"/>
      <c r="Q41" s="484"/>
      <c r="R41" s="627"/>
      <c r="S41" s="484"/>
      <c r="T41" s="625"/>
      <c r="U41" s="484"/>
      <c r="V41" s="632" t="s">
        <v>194</v>
      </c>
      <c r="W41" s="484"/>
      <c r="X41" s="619"/>
      <c r="Y41" s="484"/>
      <c r="Z41" s="633"/>
      <c r="AA41" s="484"/>
      <c r="AB41" s="619"/>
      <c r="AC41" s="484"/>
      <c r="AD41" s="630"/>
      <c r="AE41" s="484"/>
      <c r="AF41" s="619"/>
      <c r="AG41" s="484"/>
      <c r="AH41" s="630"/>
      <c r="AI41" s="484"/>
      <c r="AJ41" s="619"/>
      <c r="AK41" s="484"/>
      <c r="AL41" s="631"/>
      <c r="AM41" s="483"/>
      <c r="AN41" s="483"/>
      <c r="AO41" s="483"/>
      <c r="AP41" s="483"/>
      <c r="AQ41" s="483"/>
      <c r="AR41" s="483"/>
      <c r="AS41" s="483"/>
      <c r="AT41" s="483"/>
      <c r="AU41" s="483"/>
      <c r="AV41" s="483"/>
      <c r="AW41" s="483"/>
      <c r="AX41" s="483"/>
      <c r="AY41" s="483"/>
      <c r="AZ41" s="483"/>
      <c r="BA41" s="483"/>
      <c r="BB41" s="484"/>
    </row>
    <row r="42" spans="1:54" ht="15.75" customHeight="1" x14ac:dyDescent="0.25">
      <c r="A42" s="89">
        <f t="shared" si="1"/>
        <v>29</v>
      </c>
      <c r="B42" s="634" t="s">
        <v>110</v>
      </c>
      <c r="C42" s="484"/>
      <c r="D42" s="635" t="s">
        <v>195</v>
      </c>
      <c r="E42" s="484"/>
      <c r="F42" s="636" t="s">
        <v>194</v>
      </c>
      <c r="G42" s="484"/>
      <c r="H42" s="637"/>
      <c r="I42" s="484"/>
      <c r="J42" s="638"/>
      <c r="K42" s="484"/>
      <c r="L42" s="637"/>
      <c r="M42" s="484"/>
      <c r="N42" s="625"/>
      <c r="O42" s="484"/>
      <c r="P42" s="637"/>
      <c r="Q42" s="484"/>
      <c r="R42" s="625"/>
      <c r="S42" s="484"/>
      <c r="T42" s="637"/>
      <c r="U42" s="484"/>
      <c r="V42" s="628" t="s">
        <v>194</v>
      </c>
      <c r="W42" s="484"/>
      <c r="X42" s="620"/>
      <c r="Y42" s="484"/>
      <c r="Z42" s="629"/>
      <c r="AA42" s="484"/>
      <c r="AB42" s="620"/>
      <c r="AC42" s="484"/>
      <c r="AD42" s="619"/>
      <c r="AE42" s="484"/>
      <c r="AF42" s="620"/>
      <c r="AG42" s="484"/>
      <c r="AH42" s="619"/>
      <c r="AI42" s="484"/>
      <c r="AJ42" s="620"/>
      <c r="AK42" s="484"/>
      <c r="AL42" s="621"/>
      <c r="AM42" s="483"/>
      <c r="AN42" s="483"/>
      <c r="AO42" s="483"/>
      <c r="AP42" s="483"/>
      <c r="AQ42" s="483"/>
      <c r="AR42" s="483"/>
      <c r="AS42" s="483"/>
      <c r="AT42" s="483"/>
      <c r="AU42" s="483"/>
      <c r="AV42" s="483"/>
      <c r="AW42" s="483"/>
      <c r="AX42" s="483"/>
      <c r="AY42" s="483"/>
      <c r="AZ42" s="483"/>
      <c r="BA42" s="483"/>
      <c r="BB42" s="484"/>
    </row>
    <row r="43" spans="1:54" ht="15.75" customHeight="1" x14ac:dyDescent="0.25">
      <c r="A43" s="89">
        <f t="shared" si="1"/>
        <v>30</v>
      </c>
      <c r="B43" s="622" t="s">
        <v>110</v>
      </c>
      <c r="C43" s="484"/>
      <c r="D43" s="623" t="s">
        <v>195</v>
      </c>
      <c r="E43" s="484"/>
      <c r="F43" s="624" t="s">
        <v>194</v>
      </c>
      <c r="G43" s="484"/>
      <c r="H43" s="625"/>
      <c r="I43" s="484"/>
      <c r="J43" s="626"/>
      <c r="K43" s="484"/>
      <c r="L43" s="625"/>
      <c r="M43" s="484"/>
      <c r="N43" s="627"/>
      <c r="O43" s="484"/>
      <c r="P43" s="625"/>
      <c r="Q43" s="484"/>
      <c r="R43" s="627"/>
      <c r="S43" s="484"/>
      <c r="T43" s="625"/>
      <c r="U43" s="484"/>
      <c r="V43" s="632" t="s">
        <v>194</v>
      </c>
      <c r="W43" s="484"/>
      <c r="X43" s="619"/>
      <c r="Y43" s="484"/>
      <c r="Z43" s="633"/>
      <c r="AA43" s="484"/>
      <c r="AB43" s="619"/>
      <c r="AC43" s="484"/>
      <c r="AD43" s="630"/>
      <c r="AE43" s="484"/>
      <c r="AF43" s="619"/>
      <c r="AG43" s="484"/>
      <c r="AH43" s="630"/>
      <c r="AI43" s="484"/>
      <c r="AJ43" s="619"/>
      <c r="AK43" s="484"/>
      <c r="AL43" s="631"/>
      <c r="AM43" s="483"/>
      <c r="AN43" s="483"/>
      <c r="AO43" s="483"/>
      <c r="AP43" s="483"/>
      <c r="AQ43" s="483"/>
      <c r="AR43" s="483"/>
      <c r="AS43" s="483"/>
      <c r="AT43" s="483"/>
      <c r="AU43" s="483"/>
      <c r="AV43" s="483"/>
      <c r="AW43" s="483"/>
      <c r="AX43" s="483"/>
      <c r="AY43" s="483"/>
      <c r="AZ43" s="483"/>
      <c r="BA43" s="483"/>
      <c r="BB43" s="484"/>
    </row>
    <row r="44" spans="1:54" ht="15.75" customHeight="1" x14ac:dyDescent="0.25">
      <c r="A44" s="89">
        <f t="shared" si="1"/>
        <v>31</v>
      </c>
      <c r="B44" s="634" t="s">
        <v>110</v>
      </c>
      <c r="C44" s="484"/>
      <c r="D44" s="635" t="s">
        <v>195</v>
      </c>
      <c r="E44" s="484"/>
      <c r="F44" s="636" t="s">
        <v>194</v>
      </c>
      <c r="G44" s="484"/>
      <c r="H44" s="637"/>
      <c r="I44" s="484"/>
      <c r="J44" s="638"/>
      <c r="K44" s="484"/>
      <c r="L44" s="637"/>
      <c r="M44" s="484"/>
      <c r="N44" s="625"/>
      <c r="O44" s="484"/>
      <c r="P44" s="637"/>
      <c r="Q44" s="484"/>
      <c r="R44" s="625"/>
      <c r="S44" s="484"/>
      <c r="T44" s="637"/>
      <c r="U44" s="484"/>
      <c r="V44" s="628" t="s">
        <v>194</v>
      </c>
      <c r="W44" s="484"/>
      <c r="X44" s="620"/>
      <c r="Y44" s="484"/>
      <c r="Z44" s="629"/>
      <c r="AA44" s="484"/>
      <c r="AB44" s="620"/>
      <c r="AC44" s="484"/>
      <c r="AD44" s="619"/>
      <c r="AE44" s="484"/>
      <c r="AF44" s="620"/>
      <c r="AG44" s="484"/>
      <c r="AH44" s="619"/>
      <c r="AI44" s="484"/>
      <c r="AJ44" s="620"/>
      <c r="AK44" s="484"/>
      <c r="AL44" s="621"/>
      <c r="AM44" s="483"/>
      <c r="AN44" s="483"/>
      <c r="AO44" s="483"/>
      <c r="AP44" s="483"/>
      <c r="AQ44" s="483"/>
      <c r="AR44" s="483"/>
      <c r="AS44" s="483"/>
      <c r="AT44" s="483"/>
      <c r="AU44" s="483"/>
      <c r="AV44" s="483"/>
      <c r="AW44" s="483"/>
      <c r="AX44" s="483"/>
      <c r="AY44" s="483"/>
      <c r="AZ44" s="483"/>
      <c r="BA44" s="483"/>
      <c r="BB44" s="484"/>
    </row>
    <row r="45" spans="1:54" ht="15.75" customHeight="1" x14ac:dyDescent="0.25">
      <c r="A45" s="89">
        <f t="shared" si="1"/>
        <v>32</v>
      </c>
      <c r="B45" s="622" t="s">
        <v>110</v>
      </c>
      <c r="C45" s="484"/>
      <c r="D45" s="623" t="s">
        <v>195</v>
      </c>
      <c r="E45" s="484"/>
      <c r="F45" s="624" t="s">
        <v>194</v>
      </c>
      <c r="G45" s="484"/>
      <c r="H45" s="625"/>
      <c r="I45" s="484"/>
      <c r="J45" s="626"/>
      <c r="K45" s="484"/>
      <c r="L45" s="625"/>
      <c r="M45" s="484"/>
      <c r="N45" s="627"/>
      <c r="O45" s="484"/>
      <c r="P45" s="625"/>
      <c r="Q45" s="484"/>
      <c r="R45" s="627"/>
      <c r="S45" s="484"/>
      <c r="T45" s="625"/>
      <c r="U45" s="484"/>
      <c r="V45" s="632" t="s">
        <v>194</v>
      </c>
      <c r="W45" s="484"/>
      <c r="X45" s="619"/>
      <c r="Y45" s="484"/>
      <c r="Z45" s="633"/>
      <c r="AA45" s="484"/>
      <c r="AB45" s="619"/>
      <c r="AC45" s="484"/>
      <c r="AD45" s="630"/>
      <c r="AE45" s="484"/>
      <c r="AF45" s="619"/>
      <c r="AG45" s="484"/>
      <c r="AH45" s="630"/>
      <c r="AI45" s="484"/>
      <c r="AJ45" s="619"/>
      <c r="AK45" s="484"/>
      <c r="AL45" s="631"/>
      <c r="AM45" s="483"/>
      <c r="AN45" s="483"/>
      <c r="AO45" s="483"/>
      <c r="AP45" s="483"/>
      <c r="AQ45" s="483"/>
      <c r="AR45" s="483"/>
      <c r="AS45" s="483"/>
      <c r="AT45" s="483"/>
      <c r="AU45" s="483"/>
      <c r="AV45" s="483"/>
      <c r="AW45" s="483"/>
      <c r="AX45" s="483"/>
      <c r="AY45" s="483"/>
      <c r="AZ45" s="483"/>
      <c r="BA45" s="483"/>
      <c r="BB45" s="484"/>
    </row>
    <row r="46" spans="1:54" ht="15.75" customHeight="1" x14ac:dyDescent="0.25">
      <c r="A46" s="89">
        <f t="shared" si="1"/>
        <v>33</v>
      </c>
      <c r="B46" s="634" t="s">
        <v>110</v>
      </c>
      <c r="C46" s="484"/>
      <c r="D46" s="635" t="s">
        <v>195</v>
      </c>
      <c r="E46" s="484"/>
      <c r="F46" s="636" t="s">
        <v>194</v>
      </c>
      <c r="G46" s="484"/>
      <c r="H46" s="637"/>
      <c r="I46" s="484"/>
      <c r="J46" s="638"/>
      <c r="K46" s="484"/>
      <c r="L46" s="637"/>
      <c r="M46" s="484"/>
      <c r="N46" s="625"/>
      <c r="O46" s="484"/>
      <c r="P46" s="637"/>
      <c r="Q46" s="484"/>
      <c r="R46" s="625"/>
      <c r="S46" s="484"/>
      <c r="T46" s="637"/>
      <c r="U46" s="484"/>
      <c r="V46" s="628" t="s">
        <v>194</v>
      </c>
      <c r="W46" s="484"/>
      <c r="X46" s="620"/>
      <c r="Y46" s="484"/>
      <c r="Z46" s="629"/>
      <c r="AA46" s="484"/>
      <c r="AB46" s="620"/>
      <c r="AC46" s="484"/>
      <c r="AD46" s="619"/>
      <c r="AE46" s="484"/>
      <c r="AF46" s="620"/>
      <c r="AG46" s="484"/>
      <c r="AH46" s="619"/>
      <c r="AI46" s="484"/>
      <c r="AJ46" s="620"/>
      <c r="AK46" s="484"/>
      <c r="AL46" s="621"/>
      <c r="AM46" s="483"/>
      <c r="AN46" s="483"/>
      <c r="AO46" s="483"/>
      <c r="AP46" s="483"/>
      <c r="AQ46" s="483"/>
      <c r="AR46" s="483"/>
      <c r="AS46" s="483"/>
      <c r="AT46" s="483"/>
      <c r="AU46" s="483"/>
      <c r="AV46" s="483"/>
      <c r="AW46" s="483"/>
      <c r="AX46" s="483"/>
      <c r="AY46" s="483"/>
      <c r="AZ46" s="483"/>
      <c r="BA46" s="483"/>
      <c r="BB46" s="484"/>
    </row>
    <row r="47" spans="1:54" ht="15.75" customHeight="1" x14ac:dyDescent="0.25">
      <c r="A47" s="89">
        <f t="shared" si="1"/>
        <v>34</v>
      </c>
      <c r="B47" s="622" t="s">
        <v>110</v>
      </c>
      <c r="C47" s="484"/>
      <c r="D47" s="623" t="s">
        <v>195</v>
      </c>
      <c r="E47" s="484"/>
      <c r="F47" s="624" t="s">
        <v>194</v>
      </c>
      <c r="G47" s="484"/>
      <c r="H47" s="625"/>
      <c r="I47" s="484"/>
      <c r="J47" s="626"/>
      <c r="K47" s="484"/>
      <c r="L47" s="625"/>
      <c r="M47" s="484"/>
      <c r="N47" s="627"/>
      <c r="O47" s="484"/>
      <c r="P47" s="625"/>
      <c r="Q47" s="484"/>
      <c r="R47" s="627"/>
      <c r="S47" s="484"/>
      <c r="T47" s="625"/>
      <c r="U47" s="484"/>
      <c r="V47" s="632" t="s">
        <v>194</v>
      </c>
      <c r="W47" s="484"/>
      <c r="X47" s="619"/>
      <c r="Y47" s="484"/>
      <c r="Z47" s="633"/>
      <c r="AA47" s="484"/>
      <c r="AB47" s="619"/>
      <c r="AC47" s="484"/>
      <c r="AD47" s="630"/>
      <c r="AE47" s="484"/>
      <c r="AF47" s="619"/>
      <c r="AG47" s="484"/>
      <c r="AH47" s="630"/>
      <c r="AI47" s="484"/>
      <c r="AJ47" s="619"/>
      <c r="AK47" s="484"/>
      <c r="AL47" s="631"/>
      <c r="AM47" s="483"/>
      <c r="AN47" s="483"/>
      <c r="AO47" s="483"/>
      <c r="AP47" s="483"/>
      <c r="AQ47" s="483"/>
      <c r="AR47" s="483"/>
      <c r="AS47" s="483"/>
      <c r="AT47" s="483"/>
      <c r="AU47" s="483"/>
      <c r="AV47" s="483"/>
      <c r="AW47" s="483"/>
      <c r="AX47" s="483"/>
      <c r="AY47" s="483"/>
      <c r="AZ47" s="483"/>
      <c r="BA47" s="483"/>
      <c r="BB47" s="484"/>
    </row>
    <row r="48" spans="1:54" ht="15.75" customHeight="1" x14ac:dyDescent="0.25">
      <c r="A48" s="89">
        <f t="shared" si="1"/>
        <v>35</v>
      </c>
      <c r="B48" s="634" t="s">
        <v>110</v>
      </c>
      <c r="C48" s="484"/>
      <c r="D48" s="635" t="s">
        <v>195</v>
      </c>
      <c r="E48" s="484"/>
      <c r="F48" s="636" t="s">
        <v>194</v>
      </c>
      <c r="G48" s="484"/>
      <c r="H48" s="637"/>
      <c r="I48" s="484"/>
      <c r="J48" s="638"/>
      <c r="K48" s="484"/>
      <c r="L48" s="637"/>
      <c r="M48" s="484"/>
      <c r="N48" s="625"/>
      <c r="O48" s="484"/>
      <c r="P48" s="637"/>
      <c r="Q48" s="484"/>
      <c r="R48" s="625"/>
      <c r="S48" s="484"/>
      <c r="T48" s="637"/>
      <c r="U48" s="484"/>
      <c r="V48" s="628" t="s">
        <v>194</v>
      </c>
      <c r="W48" s="484"/>
      <c r="X48" s="620"/>
      <c r="Y48" s="484"/>
      <c r="Z48" s="629"/>
      <c r="AA48" s="484"/>
      <c r="AB48" s="620"/>
      <c r="AC48" s="484"/>
      <c r="AD48" s="619"/>
      <c r="AE48" s="484"/>
      <c r="AF48" s="620"/>
      <c r="AG48" s="484"/>
      <c r="AH48" s="619"/>
      <c r="AI48" s="484"/>
      <c r="AJ48" s="620"/>
      <c r="AK48" s="484"/>
      <c r="AL48" s="621"/>
      <c r="AM48" s="483"/>
      <c r="AN48" s="483"/>
      <c r="AO48" s="483"/>
      <c r="AP48" s="483"/>
      <c r="AQ48" s="483"/>
      <c r="AR48" s="483"/>
      <c r="AS48" s="483"/>
      <c r="AT48" s="483"/>
      <c r="AU48" s="483"/>
      <c r="AV48" s="483"/>
      <c r="AW48" s="483"/>
      <c r="AX48" s="483"/>
      <c r="AY48" s="483"/>
      <c r="AZ48" s="483"/>
      <c r="BA48" s="483"/>
      <c r="BB48" s="484"/>
    </row>
    <row r="49" spans="1:54" ht="15.75" customHeight="1" x14ac:dyDescent="0.25">
      <c r="A49" s="89">
        <f t="shared" si="1"/>
        <v>36</v>
      </c>
      <c r="B49" s="622" t="s">
        <v>110</v>
      </c>
      <c r="C49" s="484"/>
      <c r="D49" s="623" t="s">
        <v>195</v>
      </c>
      <c r="E49" s="484"/>
      <c r="F49" s="624" t="s">
        <v>194</v>
      </c>
      <c r="G49" s="484"/>
      <c r="H49" s="625"/>
      <c r="I49" s="484"/>
      <c r="J49" s="626"/>
      <c r="K49" s="484"/>
      <c r="L49" s="625"/>
      <c r="M49" s="484"/>
      <c r="N49" s="627"/>
      <c r="O49" s="484"/>
      <c r="P49" s="625"/>
      <c r="Q49" s="484"/>
      <c r="R49" s="627"/>
      <c r="S49" s="484"/>
      <c r="T49" s="625"/>
      <c r="U49" s="484"/>
      <c r="V49" s="632" t="s">
        <v>194</v>
      </c>
      <c r="W49" s="484"/>
      <c r="X49" s="619"/>
      <c r="Y49" s="484"/>
      <c r="Z49" s="633"/>
      <c r="AA49" s="484"/>
      <c r="AB49" s="619"/>
      <c r="AC49" s="484"/>
      <c r="AD49" s="630"/>
      <c r="AE49" s="484"/>
      <c r="AF49" s="619"/>
      <c r="AG49" s="484"/>
      <c r="AH49" s="630"/>
      <c r="AI49" s="484"/>
      <c r="AJ49" s="619"/>
      <c r="AK49" s="484"/>
      <c r="AL49" s="631"/>
      <c r="AM49" s="483"/>
      <c r="AN49" s="483"/>
      <c r="AO49" s="483"/>
      <c r="AP49" s="483"/>
      <c r="AQ49" s="483"/>
      <c r="AR49" s="483"/>
      <c r="AS49" s="483"/>
      <c r="AT49" s="483"/>
      <c r="AU49" s="483"/>
      <c r="AV49" s="483"/>
      <c r="AW49" s="483"/>
      <c r="AX49" s="483"/>
      <c r="AY49" s="483"/>
      <c r="AZ49" s="483"/>
      <c r="BA49" s="483"/>
      <c r="BB49" s="484"/>
    </row>
    <row r="50" spans="1:54" ht="15.75" customHeight="1" x14ac:dyDescent="0.25">
      <c r="A50" s="89">
        <f t="shared" si="1"/>
        <v>37</v>
      </c>
      <c r="B50" s="634" t="s">
        <v>110</v>
      </c>
      <c r="C50" s="484"/>
      <c r="D50" s="635" t="s">
        <v>195</v>
      </c>
      <c r="E50" s="484"/>
      <c r="F50" s="636" t="s">
        <v>194</v>
      </c>
      <c r="G50" s="484"/>
      <c r="H50" s="637"/>
      <c r="I50" s="484"/>
      <c r="J50" s="638"/>
      <c r="K50" s="484"/>
      <c r="L50" s="637"/>
      <c r="M50" s="484"/>
      <c r="N50" s="625"/>
      <c r="O50" s="484"/>
      <c r="P50" s="637"/>
      <c r="Q50" s="484"/>
      <c r="R50" s="625"/>
      <c r="S50" s="484"/>
      <c r="T50" s="637"/>
      <c r="U50" s="484"/>
      <c r="V50" s="628" t="s">
        <v>194</v>
      </c>
      <c r="W50" s="484"/>
      <c r="X50" s="620"/>
      <c r="Y50" s="484"/>
      <c r="Z50" s="629"/>
      <c r="AA50" s="484"/>
      <c r="AB50" s="620"/>
      <c r="AC50" s="484"/>
      <c r="AD50" s="619"/>
      <c r="AE50" s="484"/>
      <c r="AF50" s="620"/>
      <c r="AG50" s="484"/>
      <c r="AH50" s="619"/>
      <c r="AI50" s="484"/>
      <c r="AJ50" s="620"/>
      <c r="AK50" s="484"/>
      <c r="AL50" s="621"/>
      <c r="AM50" s="483"/>
      <c r="AN50" s="483"/>
      <c r="AO50" s="483"/>
      <c r="AP50" s="483"/>
      <c r="AQ50" s="483"/>
      <c r="AR50" s="483"/>
      <c r="AS50" s="483"/>
      <c r="AT50" s="483"/>
      <c r="AU50" s="483"/>
      <c r="AV50" s="483"/>
      <c r="AW50" s="483"/>
      <c r="AX50" s="483"/>
      <c r="AY50" s="483"/>
      <c r="AZ50" s="483"/>
      <c r="BA50" s="483"/>
      <c r="BB50" s="484"/>
    </row>
    <row r="51" spans="1:54" ht="15.75" customHeight="1" x14ac:dyDescent="0.25">
      <c r="A51" s="89">
        <f t="shared" si="1"/>
        <v>38</v>
      </c>
      <c r="B51" s="622" t="s">
        <v>110</v>
      </c>
      <c r="C51" s="484"/>
      <c r="D51" s="623" t="s">
        <v>195</v>
      </c>
      <c r="E51" s="484"/>
      <c r="F51" s="624" t="s">
        <v>194</v>
      </c>
      <c r="G51" s="484"/>
      <c r="H51" s="625"/>
      <c r="I51" s="484"/>
      <c r="J51" s="626"/>
      <c r="K51" s="484"/>
      <c r="L51" s="625"/>
      <c r="M51" s="484"/>
      <c r="N51" s="627"/>
      <c r="O51" s="484"/>
      <c r="P51" s="625"/>
      <c r="Q51" s="484"/>
      <c r="R51" s="627"/>
      <c r="S51" s="484"/>
      <c r="T51" s="625"/>
      <c r="U51" s="484"/>
      <c r="V51" s="632" t="s">
        <v>194</v>
      </c>
      <c r="W51" s="484"/>
      <c r="X51" s="619"/>
      <c r="Y51" s="484"/>
      <c r="Z51" s="633"/>
      <c r="AA51" s="484"/>
      <c r="AB51" s="619"/>
      <c r="AC51" s="484"/>
      <c r="AD51" s="630"/>
      <c r="AE51" s="484"/>
      <c r="AF51" s="619"/>
      <c r="AG51" s="484"/>
      <c r="AH51" s="630"/>
      <c r="AI51" s="484"/>
      <c r="AJ51" s="619"/>
      <c r="AK51" s="484"/>
      <c r="AL51" s="631"/>
      <c r="AM51" s="483"/>
      <c r="AN51" s="483"/>
      <c r="AO51" s="483"/>
      <c r="AP51" s="483"/>
      <c r="AQ51" s="483"/>
      <c r="AR51" s="483"/>
      <c r="AS51" s="483"/>
      <c r="AT51" s="483"/>
      <c r="AU51" s="483"/>
      <c r="AV51" s="483"/>
      <c r="AW51" s="483"/>
      <c r="AX51" s="483"/>
      <c r="AY51" s="483"/>
      <c r="AZ51" s="483"/>
      <c r="BA51" s="483"/>
      <c r="BB51" s="484"/>
    </row>
    <row r="52" spans="1:54" ht="15.75" customHeight="1" x14ac:dyDescent="0.25">
      <c r="A52" s="89">
        <f t="shared" si="1"/>
        <v>39</v>
      </c>
      <c r="B52" s="634" t="s">
        <v>110</v>
      </c>
      <c r="C52" s="484"/>
      <c r="D52" s="635" t="s">
        <v>195</v>
      </c>
      <c r="E52" s="484"/>
      <c r="F52" s="636" t="s">
        <v>194</v>
      </c>
      <c r="G52" s="484"/>
      <c r="H52" s="637"/>
      <c r="I52" s="484"/>
      <c r="J52" s="638"/>
      <c r="K52" s="484"/>
      <c r="L52" s="637"/>
      <c r="M52" s="484"/>
      <c r="N52" s="625"/>
      <c r="O52" s="484"/>
      <c r="P52" s="637"/>
      <c r="Q52" s="484"/>
      <c r="R52" s="625"/>
      <c r="S52" s="484"/>
      <c r="T52" s="637"/>
      <c r="U52" s="484"/>
      <c r="V52" s="628" t="s">
        <v>194</v>
      </c>
      <c r="W52" s="484"/>
      <c r="X52" s="620"/>
      <c r="Y52" s="484"/>
      <c r="Z52" s="629"/>
      <c r="AA52" s="484"/>
      <c r="AB52" s="620"/>
      <c r="AC52" s="484"/>
      <c r="AD52" s="619"/>
      <c r="AE52" s="484"/>
      <c r="AF52" s="620"/>
      <c r="AG52" s="484"/>
      <c r="AH52" s="619"/>
      <c r="AI52" s="484"/>
      <c r="AJ52" s="620"/>
      <c r="AK52" s="484"/>
      <c r="AL52" s="621"/>
      <c r="AM52" s="483"/>
      <c r="AN52" s="483"/>
      <c r="AO52" s="483"/>
      <c r="AP52" s="483"/>
      <c r="AQ52" s="483"/>
      <c r="AR52" s="483"/>
      <c r="AS52" s="483"/>
      <c r="AT52" s="483"/>
      <c r="AU52" s="483"/>
      <c r="AV52" s="483"/>
      <c r="AW52" s="483"/>
      <c r="AX52" s="483"/>
      <c r="AY52" s="483"/>
      <c r="AZ52" s="483"/>
      <c r="BA52" s="483"/>
      <c r="BB52" s="484"/>
    </row>
    <row r="53" spans="1:54" ht="15.75" customHeight="1" x14ac:dyDescent="0.25">
      <c r="A53" s="89">
        <f t="shared" si="1"/>
        <v>40</v>
      </c>
      <c r="B53" s="622" t="s">
        <v>110</v>
      </c>
      <c r="C53" s="484"/>
      <c r="D53" s="623" t="s">
        <v>195</v>
      </c>
      <c r="E53" s="484"/>
      <c r="F53" s="624" t="s">
        <v>194</v>
      </c>
      <c r="G53" s="484"/>
      <c r="H53" s="625"/>
      <c r="I53" s="484"/>
      <c r="J53" s="626"/>
      <c r="K53" s="484"/>
      <c r="L53" s="625"/>
      <c r="M53" s="484"/>
      <c r="N53" s="627"/>
      <c r="O53" s="484"/>
      <c r="P53" s="625"/>
      <c r="Q53" s="484"/>
      <c r="R53" s="627"/>
      <c r="S53" s="484"/>
      <c r="T53" s="625"/>
      <c r="U53" s="484"/>
      <c r="V53" s="632" t="s">
        <v>194</v>
      </c>
      <c r="W53" s="484"/>
      <c r="X53" s="619"/>
      <c r="Y53" s="484"/>
      <c r="Z53" s="633"/>
      <c r="AA53" s="484"/>
      <c r="AB53" s="619"/>
      <c r="AC53" s="484"/>
      <c r="AD53" s="630"/>
      <c r="AE53" s="484"/>
      <c r="AF53" s="619"/>
      <c r="AG53" s="484"/>
      <c r="AH53" s="630"/>
      <c r="AI53" s="484"/>
      <c r="AJ53" s="619"/>
      <c r="AK53" s="484"/>
      <c r="AL53" s="631"/>
      <c r="AM53" s="483"/>
      <c r="AN53" s="483"/>
      <c r="AO53" s="483"/>
      <c r="AP53" s="483"/>
      <c r="AQ53" s="483"/>
      <c r="AR53" s="483"/>
      <c r="AS53" s="483"/>
      <c r="AT53" s="483"/>
      <c r="AU53" s="483"/>
      <c r="AV53" s="483"/>
      <c r="AW53" s="483"/>
      <c r="AX53" s="483"/>
      <c r="AY53" s="483"/>
      <c r="AZ53" s="483"/>
      <c r="BA53" s="483"/>
      <c r="BB53" s="484"/>
    </row>
    <row r="54" spans="1:54" ht="15.75" customHeight="1" x14ac:dyDescent="0.25">
      <c r="A54" s="89">
        <f t="shared" si="1"/>
        <v>41</v>
      </c>
      <c r="B54" s="634" t="s">
        <v>110</v>
      </c>
      <c r="C54" s="484"/>
      <c r="D54" s="635" t="s">
        <v>195</v>
      </c>
      <c r="E54" s="484"/>
      <c r="F54" s="636" t="s">
        <v>194</v>
      </c>
      <c r="G54" s="484"/>
      <c r="H54" s="637"/>
      <c r="I54" s="484"/>
      <c r="J54" s="638"/>
      <c r="K54" s="484"/>
      <c r="L54" s="637"/>
      <c r="M54" s="484"/>
      <c r="N54" s="625"/>
      <c r="O54" s="484"/>
      <c r="P54" s="637"/>
      <c r="Q54" s="484"/>
      <c r="R54" s="625"/>
      <c r="S54" s="484"/>
      <c r="T54" s="637"/>
      <c r="U54" s="484"/>
      <c r="V54" s="628" t="s">
        <v>194</v>
      </c>
      <c r="W54" s="484"/>
      <c r="X54" s="620"/>
      <c r="Y54" s="484"/>
      <c r="Z54" s="629"/>
      <c r="AA54" s="484"/>
      <c r="AB54" s="620"/>
      <c r="AC54" s="484"/>
      <c r="AD54" s="619"/>
      <c r="AE54" s="484"/>
      <c r="AF54" s="620"/>
      <c r="AG54" s="484"/>
      <c r="AH54" s="619"/>
      <c r="AI54" s="484"/>
      <c r="AJ54" s="620"/>
      <c r="AK54" s="484"/>
      <c r="AL54" s="621"/>
      <c r="AM54" s="483"/>
      <c r="AN54" s="483"/>
      <c r="AO54" s="483"/>
      <c r="AP54" s="483"/>
      <c r="AQ54" s="483"/>
      <c r="AR54" s="483"/>
      <c r="AS54" s="483"/>
      <c r="AT54" s="483"/>
      <c r="AU54" s="483"/>
      <c r="AV54" s="483"/>
      <c r="AW54" s="483"/>
      <c r="AX54" s="483"/>
      <c r="AY54" s="483"/>
      <c r="AZ54" s="483"/>
      <c r="BA54" s="483"/>
      <c r="BB54" s="484"/>
    </row>
    <row r="55" spans="1:54" ht="15.75" customHeight="1" x14ac:dyDescent="0.25">
      <c r="A55" s="89">
        <f t="shared" si="1"/>
        <v>42</v>
      </c>
      <c r="B55" s="622" t="s">
        <v>110</v>
      </c>
      <c r="C55" s="484"/>
      <c r="D55" s="623" t="s">
        <v>195</v>
      </c>
      <c r="E55" s="484"/>
      <c r="F55" s="624" t="s">
        <v>194</v>
      </c>
      <c r="G55" s="484"/>
      <c r="H55" s="625"/>
      <c r="I55" s="484"/>
      <c r="J55" s="626"/>
      <c r="K55" s="484"/>
      <c r="L55" s="625"/>
      <c r="M55" s="484"/>
      <c r="N55" s="627"/>
      <c r="O55" s="484"/>
      <c r="P55" s="625"/>
      <c r="Q55" s="484"/>
      <c r="R55" s="627"/>
      <c r="S55" s="484"/>
      <c r="T55" s="625"/>
      <c r="U55" s="484"/>
      <c r="V55" s="632" t="s">
        <v>194</v>
      </c>
      <c r="W55" s="484"/>
      <c r="X55" s="619"/>
      <c r="Y55" s="484"/>
      <c r="Z55" s="633"/>
      <c r="AA55" s="484"/>
      <c r="AB55" s="619"/>
      <c r="AC55" s="484"/>
      <c r="AD55" s="630"/>
      <c r="AE55" s="484"/>
      <c r="AF55" s="619"/>
      <c r="AG55" s="484"/>
      <c r="AH55" s="630"/>
      <c r="AI55" s="484"/>
      <c r="AJ55" s="619"/>
      <c r="AK55" s="484"/>
      <c r="AL55" s="631"/>
      <c r="AM55" s="483"/>
      <c r="AN55" s="483"/>
      <c r="AO55" s="483"/>
      <c r="AP55" s="483"/>
      <c r="AQ55" s="483"/>
      <c r="AR55" s="483"/>
      <c r="AS55" s="483"/>
      <c r="AT55" s="483"/>
      <c r="AU55" s="483"/>
      <c r="AV55" s="483"/>
      <c r="AW55" s="483"/>
      <c r="AX55" s="483"/>
      <c r="AY55" s="483"/>
      <c r="AZ55" s="483"/>
      <c r="BA55" s="483"/>
      <c r="BB55" s="484"/>
    </row>
    <row r="56" spans="1:54" ht="15.75" customHeight="1" x14ac:dyDescent="0.25">
      <c r="A56" s="89">
        <f t="shared" si="1"/>
        <v>43</v>
      </c>
      <c r="B56" s="634" t="s">
        <v>110</v>
      </c>
      <c r="C56" s="484"/>
      <c r="D56" s="635" t="s">
        <v>195</v>
      </c>
      <c r="E56" s="484"/>
      <c r="F56" s="636" t="s">
        <v>194</v>
      </c>
      <c r="G56" s="484"/>
      <c r="H56" s="637"/>
      <c r="I56" s="484"/>
      <c r="J56" s="638"/>
      <c r="K56" s="484"/>
      <c r="L56" s="637"/>
      <c r="M56" s="484"/>
      <c r="N56" s="625"/>
      <c r="O56" s="484"/>
      <c r="P56" s="637"/>
      <c r="Q56" s="484"/>
      <c r="R56" s="625"/>
      <c r="S56" s="484"/>
      <c r="T56" s="637"/>
      <c r="U56" s="484"/>
      <c r="V56" s="628" t="s">
        <v>194</v>
      </c>
      <c r="W56" s="484"/>
      <c r="X56" s="620"/>
      <c r="Y56" s="484"/>
      <c r="Z56" s="629"/>
      <c r="AA56" s="484"/>
      <c r="AB56" s="620"/>
      <c r="AC56" s="484"/>
      <c r="AD56" s="619"/>
      <c r="AE56" s="484"/>
      <c r="AF56" s="620"/>
      <c r="AG56" s="484"/>
      <c r="AH56" s="619"/>
      <c r="AI56" s="484"/>
      <c r="AJ56" s="620"/>
      <c r="AK56" s="484"/>
      <c r="AL56" s="621"/>
      <c r="AM56" s="483"/>
      <c r="AN56" s="483"/>
      <c r="AO56" s="483"/>
      <c r="AP56" s="483"/>
      <c r="AQ56" s="483"/>
      <c r="AR56" s="483"/>
      <c r="AS56" s="483"/>
      <c r="AT56" s="483"/>
      <c r="AU56" s="483"/>
      <c r="AV56" s="483"/>
      <c r="AW56" s="483"/>
      <c r="AX56" s="483"/>
      <c r="AY56" s="483"/>
      <c r="AZ56" s="483"/>
      <c r="BA56" s="483"/>
      <c r="BB56" s="484"/>
    </row>
    <row r="57" spans="1:54" ht="15.75" customHeight="1" x14ac:dyDescent="0.25">
      <c r="A57" s="89">
        <f t="shared" si="1"/>
        <v>44</v>
      </c>
      <c r="B57" s="622" t="s">
        <v>110</v>
      </c>
      <c r="C57" s="484"/>
      <c r="D57" s="623" t="s">
        <v>195</v>
      </c>
      <c r="E57" s="484"/>
      <c r="F57" s="624" t="s">
        <v>194</v>
      </c>
      <c r="G57" s="484"/>
      <c r="H57" s="625"/>
      <c r="I57" s="484"/>
      <c r="J57" s="626"/>
      <c r="K57" s="484"/>
      <c r="L57" s="625"/>
      <c r="M57" s="484"/>
      <c r="N57" s="627"/>
      <c r="O57" s="484"/>
      <c r="P57" s="625"/>
      <c r="Q57" s="484"/>
      <c r="R57" s="627"/>
      <c r="S57" s="484"/>
      <c r="T57" s="625"/>
      <c r="U57" s="484"/>
      <c r="V57" s="632" t="s">
        <v>194</v>
      </c>
      <c r="W57" s="484"/>
      <c r="X57" s="619"/>
      <c r="Y57" s="484"/>
      <c r="Z57" s="633"/>
      <c r="AA57" s="484"/>
      <c r="AB57" s="619"/>
      <c r="AC57" s="484"/>
      <c r="AD57" s="630"/>
      <c r="AE57" s="484"/>
      <c r="AF57" s="619"/>
      <c r="AG57" s="484"/>
      <c r="AH57" s="630"/>
      <c r="AI57" s="484"/>
      <c r="AJ57" s="619"/>
      <c r="AK57" s="484"/>
      <c r="AL57" s="631"/>
      <c r="AM57" s="483"/>
      <c r="AN57" s="483"/>
      <c r="AO57" s="483"/>
      <c r="AP57" s="483"/>
      <c r="AQ57" s="483"/>
      <c r="AR57" s="483"/>
      <c r="AS57" s="483"/>
      <c r="AT57" s="483"/>
      <c r="AU57" s="483"/>
      <c r="AV57" s="483"/>
      <c r="AW57" s="483"/>
      <c r="AX57" s="483"/>
      <c r="AY57" s="483"/>
      <c r="AZ57" s="483"/>
      <c r="BA57" s="483"/>
      <c r="BB57" s="484"/>
    </row>
    <row r="58" spans="1:54" ht="15.75" customHeight="1" x14ac:dyDescent="0.25">
      <c r="A58" s="89">
        <f t="shared" si="1"/>
        <v>45</v>
      </c>
      <c r="B58" s="634" t="s">
        <v>110</v>
      </c>
      <c r="C58" s="484"/>
      <c r="D58" s="635" t="s">
        <v>195</v>
      </c>
      <c r="E58" s="484"/>
      <c r="F58" s="636" t="s">
        <v>194</v>
      </c>
      <c r="G58" s="484"/>
      <c r="H58" s="637"/>
      <c r="I58" s="484"/>
      <c r="J58" s="638"/>
      <c r="K58" s="484"/>
      <c r="L58" s="637"/>
      <c r="M58" s="484"/>
      <c r="N58" s="625"/>
      <c r="O58" s="484"/>
      <c r="P58" s="637"/>
      <c r="Q58" s="484"/>
      <c r="R58" s="625"/>
      <c r="S58" s="484"/>
      <c r="T58" s="637"/>
      <c r="U58" s="484"/>
      <c r="V58" s="628" t="s">
        <v>194</v>
      </c>
      <c r="W58" s="484"/>
      <c r="X58" s="620"/>
      <c r="Y58" s="484"/>
      <c r="Z58" s="629"/>
      <c r="AA58" s="484"/>
      <c r="AB58" s="620"/>
      <c r="AC58" s="484"/>
      <c r="AD58" s="619"/>
      <c r="AE58" s="484"/>
      <c r="AF58" s="620"/>
      <c r="AG58" s="484"/>
      <c r="AH58" s="619"/>
      <c r="AI58" s="484"/>
      <c r="AJ58" s="620"/>
      <c r="AK58" s="484"/>
      <c r="AL58" s="621"/>
      <c r="AM58" s="483"/>
      <c r="AN58" s="483"/>
      <c r="AO58" s="483"/>
      <c r="AP58" s="483"/>
      <c r="AQ58" s="483"/>
      <c r="AR58" s="483"/>
      <c r="AS58" s="483"/>
      <c r="AT58" s="483"/>
      <c r="AU58" s="483"/>
      <c r="AV58" s="483"/>
      <c r="AW58" s="483"/>
      <c r="AX58" s="483"/>
      <c r="AY58" s="483"/>
      <c r="AZ58" s="483"/>
      <c r="BA58" s="483"/>
      <c r="BB58" s="484"/>
    </row>
    <row r="59" spans="1:54" ht="15.75" customHeight="1" x14ac:dyDescent="0.25">
      <c r="A59" s="89">
        <f t="shared" si="1"/>
        <v>46</v>
      </c>
      <c r="B59" s="622" t="s">
        <v>110</v>
      </c>
      <c r="C59" s="484"/>
      <c r="D59" s="623" t="s">
        <v>195</v>
      </c>
      <c r="E59" s="484"/>
      <c r="F59" s="624" t="s">
        <v>194</v>
      </c>
      <c r="G59" s="484"/>
      <c r="H59" s="625"/>
      <c r="I59" s="484"/>
      <c r="J59" s="626"/>
      <c r="K59" s="484"/>
      <c r="L59" s="625"/>
      <c r="M59" s="484"/>
      <c r="N59" s="627"/>
      <c r="O59" s="484"/>
      <c r="P59" s="625"/>
      <c r="Q59" s="484"/>
      <c r="R59" s="627"/>
      <c r="S59" s="484"/>
      <c r="T59" s="625"/>
      <c r="U59" s="484"/>
      <c r="V59" s="632" t="s">
        <v>194</v>
      </c>
      <c r="W59" s="484"/>
      <c r="X59" s="619"/>
      <c r="Y59" s="484"/>
      <c r="Z59" s="633"/>
      <c r="AA59" s="484"/>
      <c r="AB59" s="619"/>
      <c r="AC59" s="484"/>
      <c r="AD59" s="630"/>
      <c r="AE59" s="484"/>
      <c r="AF59" s="619"/>
      <c r="AG59" s="484"/>
      <c r="AH59" s="630"/>
      <c r="AI59" s="484"/>
      <c r="AJ59" s="619"/>
      <c r="AK59" s="484"/>
      <c r="AL59" s="631"/>
      <c r="AM59" s="483"/>
      <c r="AN59" s="483"/>
      <c r="AO59" s="483"/>
      <c r="AP59" s="483"/>
      <c r="AQ59" s="483"/>
      <c r="AR59" s="483"/>
      <c r="AS59" s="483"/>
      <c r="AT59" s="483"/>
      <c r="AU59" s="483"/>
      <c r="AV59" s="483"/>
      <c r="AW59" s="483"/>
      <c r="AX59" s="483"/>
      <c r="AY59" s="483"/>
      <c r="AZ59" s="483"/>
      <c r="BA59" s="483"/>
      <c r="BB59" s="484"/>
    </row>
    <row r="60" spans="1:54" ht="15.75" customHeight="1" x14ac:dyDescent="0.25">
      <c r="A60" s="89">
        <f t="shared" si="1"/>
        <v>47</v>
      </c>
      <c r="B60" s="634" t="s">
        <v>110</v>
      </c>
      <c r="C60" s="484"/>
      <c r="D60" s="635" t="s">
        <v>195</v>
      </c>
      <c r="E60" s="484"/>
      <c r="F60" s="636" t="s">
        <v>194</v>
      </c>
      <c r="G60" s="484"/>
      <c r="H60" s="637"/>
      <c r="I60" s="484"/>
      <c r="J60" s="638"/>
      <c r="K60" s="484"/>
      <c r="L60" s="637"/>
      <c r="M60" s="484"/>
      <c r="N60" s="625"/>
      <c r="O60" s="484"/>
      <c r="P60" s="637"/>
      <c r="Q60" s="484"/>
      <c r="R60" s="625"/>
      <c r="S60" s="484"/>
      <c r="T60" s="637"/>
      <c r="U60" s="484"/>
      <c r="V60" s="628" t="s">
        <v>194</v>
      </c>
      <c r="W60" s="484"/>
      <c r="X60" s="620"/>
      <c r="Y60" s="484"/>
      <c r="Z60" s="629"/>
      <c r="AA60" s="484"/>
      <c r="AB60" s="620"/>
      <c r="AC60" s="484"/>
      <c r="AD60" s="619"/>
      <c r="AE60" s="484"/>
      <c r="AF60" s="620"/>
      <c r="AG60" s="484"/>
      <c r="AH60" s="619"/>
      <c r="AI60" s="484"/>
      <c r="AJ60" s="620"/>
      <c r="AK60" s="484"/>
      <c r="AL60" s="621"/>
      <c r="AM60" s="483"/>
      <c r="AN60" s="483"/>
      <c r="AO60" s="483"/>
      <c r="AP60" s="483"/>
      <c r="AQ60" s="483"/>
      <c r="AR60" s="483"/>
      <c r="AS60" s="483"/>
      <c r="AT60" s="483"/>
      <c r="AU60" s="483"/>
      <c r="AV60" s="483"/>
      <c r="AW60" s="483"/>
      <c r="AX60" s="483"/>
      <c r="AY60" s="483"/>
      <c r="AZ60" s="483"/>
      <c r="BA60" s="483"/>
      <c r="BB60" s="484"/>
    </row>
    <row r="61" spans="1:54" ht="15.75" customHeight="1" x14ac:dyDescent="0.25">
      <c r="A61" s="89">
        <f t="shared" si="1"/>
        <v>48</v>
      </c>
      <c r="B61" s="622" t="s">
        <v>110</v>
      </c>
      <c r="C61" s="484"/>
      <c r="D61" s="623" t="s">
        <v>195</v>
      </c>
      <c r="E61" s="484"/>
      <c r="F61" s="624" t="s">
        <v>194</v>
      </c>
      <c r="G61" s="484"/>
      <c r="H61" s="625"/>
      <c r="I61" s="484"/>
      <c r="J61" s="626"/>
      <c r="K61" s="484"/>
      <c r="L61" s="625"/>
      <c r="M61" s="484"/>
      <c r="N61" s="627"/>
      <c r="O61" s="484"/>
      <c r="P61" s="625"/>
      <c r="Q61" s="484"/>
      <c r="R61" s="627"/>
      <c r="S61" s="484"/>
      <c r="T61" s="625"/>
      <c r="U61" s="484"/>
      <c r="V61" s="632" t="s">
        <v>194</v>
      </c>
      <c r="W61" s="484"/>
      <c r="X61" s="619"/>
      <c r="Y61" s="484"/>
      <c r="Z61" s="633"/>
      <c r="AA61" s="484"/>
      <c r="AB61" s="619"/>
      <c r="AC61" s="484"/>
      <c r="AD61" s="630"/>
      <c r="AE61" s="484"/>
      <c r="AF61" s="619"/>
      <c r="AG61" s="484"/>
      <c r="AH61" s="630"/>
      <c r="AI61" s="484"/>
      <c r="AJ61" s="619"/>
      <c r="AK61" s="484"/>
      <c r="AL61" s="631"/>
      <c r="AM61" s="483"/>
      <c r="AN61" s="483"/>
      <c r="AO61" s="483"/>
      <c r="AP61" s="483"/>
      <c r="AQ61" s="483"/>
      <c r="AR61" s="483"/>
      <c r="AS61" s="483"/>
      <c r="AT61" s="483"/>
      <c r="AU61" s="483"/>
      <c r="AV61" s="483"/>
      <c r="AW61" s="483"/>
      <c r="AX61" s="483"/>
      <c r="AY61" s="483"/>
      <c r="AZ61" s="483"/>
      <c r="BA61" s="483"/>
      <c r="BB61" s="484"/>
    </row>
    <row r="62" spans="1:54" ht="15.75" customHeight="1" x14ac:dyDescent="0.25">
      <c r="A62" s="89">
        <f t="shared" si="1"/>
        <v>49</v>
      </c>
      <c r="B62" s="634" t="s">
        <v>110</v>
      </c>
      <c r="C62" s="484"/>
      <c r="D62" s="635" t="s">
        <v>195</v>
      </c>
      <c r="E62" s="484"/>
      <c r="F62" s="636" t="s">
        <v>194</v>
      </c>
      <c r="G62" s="484"/>
      <c r="H62" s="637"/>
      <c r="I62" s="484"/>
      <c r="J62" s="638"/>
      <c r="K62" s="484"/>
      <c r="L62" s="637"/>
      <c r="M62" s="484"/>
      <c r="N62" s="625"/>
      <c r="O62" s="484"/>
      <c r="P62" s="637"/>
      <c r="Q62" s="484"/>
      <c r="R62" s="625"/>
      <c r="S62" s="484"/>
      <c r="T62" s="637"/>
      <c r="U62" s="484"/>
      <c r="V62" s="628" t="s">
        <v>194</v>
      </c>
      <c r="W62" s="484"/>
      <c r="X62" s="620"/>
      <c r="Y62" s="484"/>
      <c r="Z62" s="629"/>
      <c r="AA62" s="484"/>
      <c r="AB62" s="620"/>
      <c r="AC62" s="484"/>
      <c r="AD62" s="619"/>
      <c r="AE62" s="484"/>
      <c r="AF62" s="620"/>
      <c r="AG62" s="484"/>
      <c r="AH62" s="619"/>
      <c r="AI62" s="484"/>
      <c r="AJ62" s="620"/>
      <c r="AK62" s="484"/>
      <c r="AL62" s="621"/>
      <c r="AM62" s="483"/>
      <c r="AN62" s="483"/>
      <c r="AO62" s="483"/>
      <c r="AP62" s="483"/>
      <c r="AQ62" s="483"/>
      <c r="AR62" s="483"/>
      <c r="AS62" s="483"/>
      <c r="AT62" s="483"/>
      <c r="AU62" s="483"/>
      <c r="AV62" s="483"/>
      <c r="AW62" s="483"/>
      <c r="AX62" s="483"/>
      <c r="AY62" s="483"/>
      <c r="AZ62" s="483"/>
      <c r="BA62" s="483"/>
      <c r="BB62" s="484"/>
    </row>
    <row r="63" spans="1:54" ht="15.75" customHeight="1" x14ac:dyDescent="0.25">
      <c r="A63" s="89">
        <f t="shared" si="1"/>
        <v>50</v>
      </c>
      <c r="B63" s="622" t="s">
        <v>110</v>
      </c>
      <c r="C63" s="484"/>
      <c r="D63" s="623" t="s">
        <v>195</v>
      </c>
      <c r="E63" s="484"/>
      <c r="F63" s="624" t="s">
        <v>194</v>
      </c>
      <c r="G63" s="484"/>
      <c r="H63" s="625"/>
      <c r="I63" s="484"/>
      <c r="J63" s="626"/>
      <c r="K63" s="484"/>
      <c r="L63" s="625"/>
      <c r="M63" s="484"/>
      <c r="N63" s="627"/>
      <c r="O63" s="484"/>
      <c r="P63" s="625"/>
      <c r="Q63" s="484"/>
      <c r="R63" s="627"/>
      <c r="S63" s="484"/>
      <c r="T63" s="625"/>
      <c r="U63" s="484"/>
      <c r="V63" s="632" t="s">
        <v>194</v>
      </c>
      <c r="W63" s="484"/>
      <c r="X63" s="619"/>
      <c r="Y63" s="484"/>
      <c r="Z63" s="633"/>
      <c r="AA63" s="484"/>
      <c r="AB63" s="619"/>
      <c r="AC63" s="484"/>
      <c r="AD63" s="630"/>
      <c r="AE63" s="484"/>
      <c r="AF63" s="619"/>
      <c r="AG63" s="484"/>
      <c r="AH63" s="630"/>
      <c r="AI63" s="484"/>
      <c r="AJ63" s="619"/>
      <c r="AK63" s="484"/>
      <c r="AL63" s="631"/>
      <c r="AM63" s="483"/>
      <c r="AN63" s="483"/>
      <c r="AO63" s="483"/>
      <c r="AP63" s="483"/>
      <c r="AQ63" s="483"/>
      <c r="AR63" s="483"/>
      <c r="AS63" s="483"/>
      <c r="AT63" s="483"/>
      <c r="AU63" s="483"/>
      <c r="AV63" s="483"/>
      <c r="AW63" s="483"/>
      <c r="AX63" s="483"/>
      <c r="AY63" s="483"/>
      <c r="AZ63" s="483"/>
      <c r="BA63" s="483"/>
      <c r="BB63" s="484"/>
    </row>
    <row r="64" spans="1:54" ht="15.75" customHeight="1" x14ac:dyDescent="0.25">
      <c r="A64" s="89">
        <f t="shared" si="1"/>
        <v>51</v>
      </c>
      <c r="B64" s="634" t="s">
        <v>110</v>
      </c>
      <c r="C64" s="484"/>
      <c r="D64" s="635" t="s">
        <v>195</v>
      </c>
      <c r="E64" s="484"/>
      <c r="F64" s="636" t="s">
        <v>194</v>
      </c>
      <c r="G64" s="484"/>
      <c r="H64" s="637"/>
      <c r="I64" s="484"/>
      <c r="J64" s="638"/>
      <c r="K64" s="484"/>
      <c r="L64" s="637"/>
      <c r="M64" s="484"/>
      <c r="N64" s="625"/>
      <c r="O64" s="484"/>
      <c r="P64" s="637"/>
      <c r="Q64" s="484"/>
      <c r="R64" s="625"/>
      <c r="S64" s="484"/>
      <c r="T64" s="637"/>
      <c r="U64" s="484"/>
      <c r="V64" s="628" t="s">
        <v>194</v>
      </c>
      <c r="W64" s="484"/>
      <c r="X64" s="620"/>
      <c r="Y64" s="484"/>
      <c r="Z64" s="629"/>
      <c r="AA64" s="484"/>
      <c r="AB64" s="620"/>
      <c r="AC64" s="484"/>
      <c r="AD64" s="619"/>
      <c r="AE64" s="484"/>
      <c r="AF64" s="620"/>
      <c r="AG64" s="484"/>
      <c r="AH64" s="619"/>
      <c r="AI64" s="484"/>
      <c r="AJ64" s="620"/>
      <c r="AK64" s="484"/>
      <c r="AL64" s="621"/>
      <c r="AM64" s="483"/>
      <c r="AN64" s="483"/>
      <c r="AO64" s="483"/>
      <c r="AP64" s="483"/>
      <c r="AQ64" s="483"/>
      <c r="AR64" s="483"/>
      <c r="AS64" s="483"/>
      <c r="AT64" s="483"/>
      <c r="AU64" s="483"/>
      <c r="AV64" s="483"/>
      <c r="AW64" s="483"/>
      <c r="AX64" s="483"/>
      <c r="AY64" s="483"/>
      <c r="AZ64" s="483"/>
      <c r="BA64" s="483"/>
      <c r="BB64" s="484"/>
    </row>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035">
    <mergeCell ref="AD28:AE28"/>
    <mergeCell ref="AF28:AG28"/>
    <mergeCell ref="AH28:AI28"/>
    <mergeCell ref="AJ28:AK28"/>
    <mergeCell ref="AL28:BB28"/>
    <mergeCell ref="P28:Q28"/>
    <mergeCell ref="R28:S28"/>
    <mergeCell ref="T28:U28"/>
    <mergeCell ref="V28:W28"/>
    <mergeCell ref="X28:Y28"/>
    <mergeCell ref="Z28:AA28"/>
    <mergeCell ref="AB28:AC28"/>
    <mergeCell ref="B28:C28"/>
    <mergeCell ref="D28:E28"/>
    <mergeCell ref="F28:G28"/>
    <mergeCell ref="H28:I28"/>
    <mergeCell ref="J28:K28"/>
    <mergeCell ref="L28:M28"/>
    <mergeCell ref="N28:O28"/>
    <mergeCell ref="AD29:AE29"/>
    <mergeCell ref="AF29:AG29"/>
    <mergeCell ref="AH29:AI29"/>
    <mergeCell ref="AJ29:AK29"/>
    <mergeCell ref="AL29:BB29"/>
    <mergeCell ref="AH30:AI30"/>
    <mergeCell ref="AJ30:AK30"/>
    <mergeCell ref="AL30:BB30"/>
    <mergeCell ref="B30:C30"/>
    <mergeCell ref="D30:E30"/>
    <mergeCell ref="F30:G30"/>
    <mergeCell ref="H30:I30"/>
    <mergeCell ref="J30:K30"/>
    <mergeCell ref="L30:M30"/>
    <mergeCell ref="N30:O30"/>
    <mergeCell ref="AD30:AE30"/>
    <mergeCell ref="AF30:AG30"/>
    <mergeCell ref="P30:Q30"/>
    <mergeCell ref="R30:S30"/>
    <mergeCell ref="T30:U30"/>
    <mergeCell ref="V30:W30"/>
    <mergeCell ref="X30:Y30"/>
    <mergeCell ref="Z30:AA30"/>
    <mergeCell ref="AB30:AC30"/>
    <mergeCell ref="P29:Q29"/>
    <mergeCell ref="R29:S29"/>
    <mergeCell ref="T29:U29"/>
    <mergeCell ref="V29:W29"/>
    <mergeCell ref="X29:Y29"/>
    <mergeCell ref="Z29:AA29"/>
    <mergeCell ref="AB29:AC29"/>
    <mergeCell ref="B29:C29"/>
    <mergeCell ref="AD31:AE31"/>
    <mergeCell ref="AF31:AG31"/>
    <mergeCell ref="AH31:AI31"/>
    <mergeCell ref="AJ31:AK31"/>
    <mergeCell ref="AL31:BB31"/>
    <mergeCell ref="P31:Q31"/>
    <mergeCell ref="R31:S31"/>
    <mergeCell ref="T31:U31"/>
    <mergeCell ref="V31:W31"/>
    <mergeCell ref="X31:Y31"/>
    <mergeCell ref="Z31:AA31"/>
    <mergeCell ref="AB31:AC31"/>
    <mergeCell ref="B31:C31"/>
    <mergeCell ref="D31:E31"/>
    <mergeCell ref="F31:G31"/>
    <mergeCell ref="H31:I31"/>
    <mergeCell ref="J31:K31"/>
    <mergeCell ref="L31:M31"/>
    <mergeCell ref="N31:O31"/>
    <mergeCell ref="AD32:AE32"/>
    <mergeCell ref="AF32:AG32"/>
    <mergeCell ref="AH32:AI32"/>
    <mergeCell ref="AJ32:AK32"/>
    <mergeCell ref="AL32:BB32"/>
    <mergeCell ref="AH33:AI33"/>
    <mergeCell ref="AJ33:AK33"/>
    <mergeCell ref="AL33:BB33"/>
    <mergeCell ref="B33:C33"/>
    <mergeCell ref="D33:E33"/>
    <mergeCell ref="F33:G33"/>
    <mergeCell ref="H33:I33"/>
    <mergeCell ref="J33:K33"/>
    <mergeCell ref="L33:M33"/>
    <mergeCell ref="N33:O33"/>
    <mergeCell ref="P53:Q53"/>
    <mergeCell ref="R53:S53"/>
    <mergeCell ref="T53:U53"/>
    <mergeCell ref="V53:W53"/>
    <mergeCell ref="X53:Y53"/>
    <mergeCell ref="Z53:AA53"/>
    <mergeCell ref="AB53:AC53"/>
    <mergeCell ref="B53:C53"/>
    <mergeCell ref="D53:E53"/>
    <mergeCell ref="F53:G53"/>
    <mergeCell ref="H53:I53"/>
    <mergeCell ref="J53:K53"/>
    <mergeCell ref="L53:M53"/>
    <mergeCell ref="N53:O53"/>
    <mergeCell ref="AD51:AE51"/>
    <mergeCell ref="AF51:AG51"/>
    <mergeCell ref="AH51:AI51"/>
    <mergeCell ref="AJ51:AK51"/>
    <mergeCell ref="AL51:BB51"/>
    <mergeCell ref="P51:Q51"/>
    <mergeCell ref="R51:S51"/>
    <mergeCell ref="T51:U51"/>
    <mergeCell ref="V51:W51"/>
    <mergeCell ref="X51:Y51"/>
    <mergeCell ref="Z51:AA51"/>
    <mergeCell ref="AB51:AC51"/>
    <mergeCell ref="AD52:AE52"/>
    <mergeCell ref="AF52:AG52"/>
    <mergeCell ref="AH52:AI52"/>
    <mergeCell ref="AJ52:AK52"/>
    <mergeCell ref="AL52:BB52"/>
    <mergeCell ref="P52:Q52"/>
    <mergeCell ref="R52:S52"/>
    <mergeCell ref="T52:U52"/>
    <mergeCell ref="V52:W52"/>
    <mergeCell ref="X52:Y52"/>
    <mergeCell ref="Z52:AA52"/>
    <mergeCell ref="AB52:AC52"/>
    <mergeCell ref="B52:C52"/>
    <mergeCell ref="D52:E52"/>
    <mergeCell ref="F52:G52"/>
    <mergeCell ref="H52:I52"/>
    <mergeCell ref="J52:K52"/>
    <mergeCell ref="L52:M52"/>
    <mergeCell ref="N52:O52"/>
    <mergeCell ref="AD53:AE53"/>
    <mergeCell ref="AF53:AG53"/>
    <mergeCell ref="AH53:AI53"/>
    <mergeCell ref="AJ53:AK53"/>
    <mergeCell ref="AL53:BB53"/>
    <mergeCell ref="AH54:AI54"/>
    <mergeCell ref="AJ54:AK54"/>
    <mergeCell ref="AL54:BB54"/>
    <mergeCell ref="B54:C54"/>
    <mergeCell ref="D54:E54"/>
    <mergeCell ref="F54:G54"/>
    <mergeCell ref="H54:I54"/>
    <mergeCell ref="J54:K54"/>
    <mergeCell ref="L54:M54"/>
    <mergeCell ref="N54:O54"/>
    <mergeCell ref="P56:Q56"/>
    <mergeCell ref="R56:S56"/>
    <mergeCell ref="T56:U56"/>
    <mergeCell ref="V56:W56"/>
    <mergeCell ref="X56:Y56"/>
    <mergeCell ref="Z56:AA56"/>
    <mergeCell ref="AB56:AC56"/>
    <mergeCell ref="B56:C56"/>
    <mergeCell ref="D56:E56"/>
    <mergeCell ref="F56:G56"/>
    <mergeCell ref="H56:I56"/>
    <mergeCell ref="J56:K56"/>
    <mergeCell ref="L56:M56"/>
    <mergeCell ref="N56:O56"/>
    <mergeCell ref="AD54:AE54"/>
    <mergeCell ref="AF54:AG54"/>
    <mergeCell ref="P54:Q54"/>
    <mergeCell ref="R54:S54"/>
    <mergeCell ref="T54:U54"/>
    <mergeCell ref="V54:W54"/>
    <mergeCell ref="X54:Y54"/>
    <mergeCell ref="Z54:AA54"/>
    <mergeCell ref="AB54:AC54"/>
    <mergeCell ref="AD55:AE55"/>
    <mergeCell ref="AF55:AG55"/>
    <mergeCell ref="AD56:AE56"/>
    <mergeCell ref="AF56:AG56"/>
    <mergeCell ref="AH55:AI55"/>
    <mergeCell ref="AJ55:AK55"/>
    <mergeCell ref="AL55:BB55"/>
    <mergeCell ref="P55:Q55"/>
    <mergeCell ref="R55:S55"/>
    <mergeCell ref="T55:U55"/>
    <mergeCell ref="V55:W55"/>
    <mergeCell ref="X55:Y55"/>
    <mergeCell ref="Z55:AA55"/>
    <mergeCell ref="AB55:AC55"/>
    <mergeCell ref="B55:C55"/>
    <mergeCell ref="D55:E55"/>
    <mergeCell ref="F55:G55"/>
    <mergeCell ref="H55:I55"/>
    <mergeCell ref="J55:K55"/>
    <mergeCell ref="L55:M55"/>
    <mergeCell ref="N55:O55"/>
    <mergeCell ref="AH56:AI56"/>
    <mergeCell ref="AJ56:AK56"/>
    <mergeCell ref="AL56:BB56"/>
    <mergeCell ref="AH57:AI57"/>
    <mergeCell ref="AJ57:AK57"/>
    <mergeCell ref="AL57:BB57"/>
    <mergeCell ref="B57:C57"/>
    <mergeCell ref="D57:E57"/>
    <mergeCell ref="F57:G57"/>
    <mergeCell ref="H57:I57"/>
    <mergeCell ref="J57:K57"/>
    <mergeCell ref="L57:M57"/>
    <mergeCell ref="N57:O57"/>
    <mergeCell ref="P59:Q59"/>
    <mergeCell ref="R59:S59"/>
    <mergeCell ref="T59:U59"/>
    <mergeCell ref="V59:W59"/>
    <mergeCell ref="X59:Y59"/>
    <mergeCell ref="Z59:AA59"/>
    <mergeCell ref="AB59:AC59"/>
    <mergeCell ref="B59:C59"/>
    <mergeCell ref="D59:E59"/>
    <mergeCell ref="F59:G59"/>
    <mergeCell ref="H59:I59"/>
    <mergeCell ref="J59:K59"/>
    <mergeCell ref="L59:M59"/>
    <mergeCell ref="N59:O59"/>
    <mergeCell ref="AD57:AE57"/>
    <mergeCell ref="AF57:AG57"/>
    <mergeCell ref="P57:Q57"/>
    <mergeCell ref="R57:S57"/>
    <mergeCell ref="T57:U57"/>
    <mergeCell ref="V57:W57"/>
    <mergeCell ref="X57:Y57"/>
    <mergeCell ref="Z57:AA57"/>
    <mergeCell ref="AB57:AC57"/>
    <mergeCell ref="AD58:AE58"/>
    <mergeCell ref="AF58:AG58"/>
    <mergeCell ref="AH58:AI58"/>
    <mergeCell ref="AJ58:AK58"/>
    <mergeCell ref="AL58:BB58"/>
    <mergeCell ref="P58:Q58"/>
    <mergeCell ref="R58:S58"/>
    <mergeCell ref="T58:U58"/>
    <mergeCell ref="V58:W58"/>
    <mergeCell ref="X58:Y58"/>
    <mergeCell ref="Z58:AA58"/>
    <mergeCell ref="AB58:AC58"/>
    <mergeCell ref="B58:C58"/>
    <mergeCell ref="D58:E58"/>
    <mergeCell ref="F58:G58"/>
    <mergeCell ref="H58:I58"/>
    <mergeCell ref="J58:K58"/>
    <mergeCell ref="L58:M58"/>
    <mergeCell ref="N58:O58"/>
    <mergeCell ref="AD59:AE59"/>
    <mergeCell ref="AF59:AG59"/>
    <mergeCell ref="AH59:AI59"/>
    <mergeCell ref="AJ59:AK59"/>
    <mergeCell ref="AL59:BB59"/>
    <mergeCell ref="AH60:AI60"/>
    <mergeCell ref="AJ60:AK60"/>
    <mergeCell ref="AL60:BB60"/>
    <mergeCell ref="B60:C60"/>
    <mergeCell ref="D60:E60"/>
    <mergeCell ref="F60:G60"/>
    <mergeCell ref="H60:I60"/>
    <mergeCell ref="J60:K60"/>
    <mergeCell ref="L60:M60"/>
    <mergeCell ref="N60:O60"/>
    <mergeCell ref="P62:Q62"/>
    <mergeCell ref="R62:S62"/>
    <mergeCell ref="T62:U62"/>
    <mergeCell ref="V62:W62"/>
    <mergeCell ref="X62:Y62"/>
    <mergeCell ref="Z62:AA62"/>
    <mergeCell ref="AB62:AC62"/>
    <mergeCell ref="B62:C62"/>
    <mergeCell ref="D62:E62"/>
    <mergeCell ref="F62:G62"/>
    <mergeCell ref="H62:I62"/>
    <mergeCell ref="J62:K62"/>
    <mergeCell ref="L62:M62"/>
    <mergeCell ref="N62:O62"/>
    <mergeCell ref="AD60:AE60"/>
    <mergeCell ref="AF60:AG60"/>
    <mergeCell ref="P60:Q60"/>
    <mergeCell ref="R60:S60"/>
    <mergeCell ref="T60:U60"/>
    <mergeCell ref="V60:W60"/>
    <mergeCell ref="X60:Y60"/>
    <mergeCell ref="Z60:AA60"/>
    <mergeCell ref="AB60:AC60"/>
    <mergeCell ref="AD61:AE61"/>
    <mergeCell ref="AF61:AG61"/>
    <mergeCell ref="AH61:AI61"/>
    <mergeCell ref="AJ61:AK61"/>
    <mergeCell ref="AL61:BB61"/>
    <mergeCell ref="P61:Q61"/>
    <mergeCell ref="R61:S61"/>
    <mergeCell ref="T61:U61"/>
    <mergeCell ref="V61:W61"/>
    <mergeCell ref="X61:Y61"/>
    <mergeCell ref="Z61:AA61"/>
    <mergeCell ref="AB61:AC61"/>
    <mergeCell ref="B61:C61"/>
    <mergeCell ref="D61:E61"/>
    <mergeCell ref="F61:G61"/>
    <mergeCell ref="H61:I61"/>
    <mergeCell ref="J61:K61"/>
    <mergeCell ref="L61:M61"/>
    <mergeCell ref="N61:O61"/>
    <mergeCell ref="AD62:AE62"/>
    <mergeCell ref="AF62:AG62"/>
    <mergeCell ref="AH62:AI62"/>
    <mergeCell ref="AJ62:AK62"/>
    <mergeCell ref="AL62:BB62"/>
    <mergeCell ref="AH63:AI63"/>
    <mergeCell ref="AJ63:AK63"/>
    <mergeCell ref="AL63:BB63"/>
    <mergeCell ref="B63:C63"/>
    <mergeCell ref="D63:E63"/>
    <mergeCell ref="F63:G63"/>
    <mergeCell ref="H63:I63"/>
    <mergeCell ref="J63:K63"/>
    <mergeCell ref="L63:M63"/>
    <mergeCell ref="N63:O63"/>
    <mergeCell ref="AD63:AE63"/>
    <mergeCell ref="AF63:AG63"/>
    <mergeCell ref="P63:Q63"/>
    <mergeCell ref="R63:S63"/>
    <mergeCell ref="T63:U63"/>
    <mergeCell ref="V63:W63"/>
    <mergeCell ref="X63:Y63"/>
    <mergeCell ref="Z63:AA63"/>
    <mergeCell ref="AB63:AC63"/>
    <mergeCell ref="AD18:AE18"/>
    <mergeCell ref="AF18:AG18"/>
    <mergeCell ref="P18:Q18"/>
    <mergeCell ref="R18:S18"/>
    <mergeCell ref="T18:U18"/>
    <mergeCell ref="V18:W18"/>
    <mergeCell ref="X18:Y18"/>
    <mergeCell ref="Z18:AA18"/>
    <mergeCell ref="AB18:AC18"/>
    <mergeCell ref="AD19:AE19"/>
    <mergeCell ref="AF19:AG19"/>
    <mergeCell ref="AH19:AI19"/>
    <mergeCell ref="AJ19:AK19"/>
    <mergeCell ref="AL19:BB19"/>
    <mergeCell ref="P19:Q19"/>
    <mergeCell ref="R19:S19"/>
    <mergeCell ref="T19:U19"/>
    <mergeCell ref="V19:W19"/>
    <mergeCell ref="X19:Y19"/>
    <mergeCell ref="Z19:AA19"/>
    <mergeCell ref="AB19:AC19"/>
    <mergeCell ref="AD20:AE20"/>
    <mergeCell ref="AF20:AG20"/>
    <mergeCell ref="AH20:AI20"/>
    <mergeCell ref="AJ20:AK20"/>
    <mergeCell ref="AL20:BB20"/>
    <mergeCell ref="AH21:AI21"/>
    <mergeCell ref="AJ21:AK21"/>
    <mergeCell ref="AL21:BB21"/>
    <mergeCell ref="B21:C21"/>
    <mergeCell ref="D21:E21"/>
    <mergeCell ref="F21:G21"/>
    <mergeCell ref="H21:I21"/>
    <mergeCell ref="J21:K21"/>
    <mergeCell ref="L21:M21"/>
    <mergeCell ref="N21:O21"/>
    <mergeCell ref="AD21:AE21"/>
    <mergeCell ref="AF21:AG21"/>
    <mergeCell ref="P21:Q21"/>
    <mergeCell ref="R21:S21"/>
    <mergeCell ref="T21:U21"/>
    <mergeCell ref="V21:W21"/>
    <mergeCell ref="X21:Y21"/>
    <mergeCell ref="Z21:AA21"/>
    <mergeCell ref="AB21:AC21"/>
    <mergeCell ref="P20:Q20"/>
    <mergeCell ref="R20:S20"/>
    <mergeCell ref="T20:U20"/>
    <mergeCell ref="V20:W20"/>
    <mergeCell ref="X20:Y20"/>
    <mergeCell ref="Z20:AA20"/>
    <mergeCell ref="AB20:AC20"/>
    <mergeCell ref="B20:C20"/>
    <mergeCell ref="AD22:AE22"/>
    <mergeCell ref="AF22:AG22"/>
    <mergeCell ref="AH22:AI22"/>
    <mergeCell ref="AJ22:AK22"/>
    <mergeCell ref="AL22:BB22"/>
    <mergeCell ref="P22:Q22"/>
    <mergeCell ref="R22:S22"/>
    <mergeCell ref="T22:U22"/>
    <mergeCell ref="V22:W22"/>
    <mergeCell ref="X22:Y22"/>
    <mergeCell ref="Z22:AA22"/>
    <mergeCell ref="AB22:AC22"/>
    <mergeCell ref="B22:C22"/>
    <mergeCell ref="D22:E22"/>
    <mergeCell ref="F22:G22"/>
    <mergeCell ref="H22:I22"/>
    <mergeCell ref="J22:K22"/>
    <mergeCell ref="L22:M22"/>
    <mergeCell ref="N22:O22"/>
    <mergeCell ref="AD23:AE23"/>
    <mergeCell ref="AF23:AG23"/>
    <mergeCell ref="AH23:AI23"/>
    <mergeCell ref="AJ23:AK23"/>
    <mergeCell ref="AL23:BB23"/>
    <mergeCell ref="AH24:AI24"/>
    <mergeCell ref="AJ24:AK24"/>
    <mergeCell ref="AL24:BB24"/>
    <mergeCell ref="B24:C24"/>
    <mergeCell ref="D24:E24"/>
    <mergeCell ref="F24:G24"/>
    <mergeCell ref="H24:I24"/>
    <mergeCell ref="J24:K24"/>
    <mergeCell ref="L24:M24"/>
    <mergeCell ref="N24:O24"/>
    <mergeCell ref="P26:Q26"/>
    <mergeCell ref="R26:S26"/>
    <mergeCell ref="T26:U26"/>
    <mergeCell ref="V26:W26"/>
    <mergeCell ref="X26:Y26"/>
    <mergeCell ref="Z26:AA26"/>
    <mergeCell ref="AB26:AC26"/>
    <mergeCell ref="B26:C26"/>
    <mergeCell ref="D26:E26"/>
    <mergeCell ref="F26:G26"/>
    <mergeCell ref="H26:I26"/>
    <mergeCell ref="J26:K26"/>
    <mergeCell ref="L26:M26"/>
    <mergeCell ref="N26:O26"/>
    <mergeCell ref="AD24:AE24"/>
    <mergeCell ref="AF24:AG24"/>
    <mergeCell ref="P24:Q24"/>
    <mergeCell ref="R24:S24"/>
    <mergeCell ref="T24:U24"/>
    <mergeCell ref="V24:W24"/>
    <mergeCell ref="X24:Y24"/>
    <mergeCell ref="Z24:AA24"/>
    <mergeCell ref="AB24:AC24"/>
    <mergeCell ref="AD25:AE25"/>
    <mergeCell ref="AF25:AG25"/>
    <mergeCell ref="AH25:AI25"/>
    <mergeCell ref="AJ25:AK25"/>
    <mergeCell ref="AL25:BB25"/>
    <mergeCell ref="P25:Q25"/>
    <mergeCell ref="R25:S25"/>
    <mergeCell ref="T25:U25"/>
    <mergeCell ref="V25:W25"/>
    <mergeCell ref="X25:Y25"/>
    <mergeCell ref="Z25:AA25"/>
    <mergeCell ref="AB25:AC25"/>
    <mergeCell ref="B25:C25"/>
    <mergeCell ref="D25:E25"/>
    <mergeCell ref="F25:G25"/>
    <mergeCell ref="H25:I25"/>
    <mergeCell ref="J25:K25"/>
    <mergeCell ref="L25:M25"/>
    <mergeCell ref="N25:O25"/>
    <mergeCell ref="AD26:AE26"/>
    <mergeCell ref="AF26:AG26"/>
    <mergeCell ref="AH26:AI26"/>
    <mergeCell ref="AJ26:AK26"/>
    <mergeCell ref="AL26:BB26"/>
    <mergeCell ref="AH27:AI27"/>
    <mergeCell ref="AJ27:AK27"/>
    <mergeCell ref="AL27:BB27"/>
    <mergeCell ref="B27:C27"/>
    <mergeCell ref="D27:E27"/>
    <mergeCell ref="F27:G27"/>
    <mergeCell ref="H27:I27"/>
    <mergeCell ref="J27:K27"/>
    <mergeCell ref="L27:M27"/>
    <mergeCell ref="N27:O27"/>
    <mergeCell ref="AD27:AE27"/>
    <mergeCell ref="AF27:AG27"/>
    <mergeCell ref="P27:Q27"/>
    <mergeCell ref="R27:S27"/>
    <mergeCell ref="T27:U27"/>
    <mergeCell ref="V27:W27"/>
    <mergeCell ref="X27:Y27"/>
    <mergeCell ref="Z27:AA27"/>
    <mergeCell ref="AB27:AC27"/>
    <mergeCell ref="D29:E29"/>
    <mergeCell ref="F29:G29"/>
    <mergeCell ref="H29:I29"/>
    <mergeCell ref="J29:K29"/>
    <mergeCell ref="L29:M29"/>
    <mergeCell ref="N29:O29"/>
    <mergeCell ref="P32:Q32"/>
    <mergeCell ref="R32:S32"/>
    <mergeCell ref="T32:U32"/>
    <mergeCell ref="V32:W32"/>
    <mergeCell ref="X32:Y32"/>
    <mergeCell ref="Z32:AA32"/>
    <mergeCell ref="AB32:AC32"/>
    <mergeCell ref="B32:C32"/>
    <mergeCell ref="D32:E32"/>
    <mergeCell ref="F32:G32"/>
    <mergeCell ref="H32:I32"/>
    <mergeCell ref="J32:K32"/>
    <mergeCell ref="L32:M32"/>
    <mergeCell ref="N32:O32"/>
    <mergeCell ref="B64:C64"/>
    <mergeCell ref="D64:E64"/>
    <mergeCell ref="F64:G64"/>
    <mergeCell ref="H64:I64"/>
    <mergeCell ref="J64:K64"/>
    <mergeCell ref="L64:M64"/>
    <mergeCell ref="N64:O64"/>
    <mergeCell ref="AD64:AE64"/>
    <mergeCell ref="AF64:AG64"/>
    <mergeCell ref="AH64:AI64"/>
    <mergeCell ref="AJ64:AK64"/>
    <mergeCell ref="AL64:BB64"/>
    <mergeCell ref="P64:Q64"/>
    <mergeCell ref="R64:S64"/>
    <mergeCell ref="T64:U64"/>
    <mergeCell ref="V64:W64"/>
    <mergeCell ref="X64:Y64"/>
    <mergeCell ref="Z64:AA64"/>
    <mergeCell ref="AB64:AC64"/>
    <mergeCell ref="BP6:CH6"/>
    <mergeCell ref="BP7:CH8"/>
    <mergeCell ref="BE10:DF10"/>
    <mergeCell ref="BE11:CC11"/>
    <mergeCell ref="BE12:BI12"/>
    <mergeCell ref="BJ12:BY12"/>
    <mergeCell ref="BZ12:CO12"/>
    <mergeCell ref="CP12:DF12"/>
    <mergeCell ref="BE4:DF4"/>
    <mergeCell ref="BE5:BN5"/>
    <mergeCell ref="BP5:CH5"/>
    <mergeCell ref="CJ5:CR5"/>
    <mergeCell ref="CS5:DF5"/>
    <mergeCell ref="BE6:BN6"/>
    <mergeCell ref="BE7:BN8"/>
    <mergeCell ref="P1:Q1"/>
    <mergeCell ref="R1:S1"/>
    <mergeCell ref="T1:U1"/>
    <mergeCell ref="V1:W1"/>
    <mergeCell ref="X1:Y1"/>
    <mergeCell ref="Z1:AA1"/>
    <mergeCell ref="AB1:AC1"/>
    <mergeCell ref="AD1:AE1"/>
    <mergeCell ref="AF1:AG1"/>
    <mergeCell ref="AH1:AI1"/>
    <mergeCell ref="AJ1:AK1"/>
    <mergeCell ref="AL1:BB1"/>
    <mergeCell ref="BE2:CX2"/>
    <mergeCell ref="BE3:CX3"/>
    <mergeCell ref="CJ6:CR6"/>
    <mergeCell ref="CS6:DF6"/>
    <mergeCell ref="CJ7:CR7"/>
    <mergeCell ref="B1:C1"/>
    <mergeCell ref="D1:E1"/>
    <mergeCell ref="F1:G1"/>
    <mergeCell ref="H1:I1"/>
    <mergeCell ref="J1:K1"/>
    <mergeCell ref="L1:M1"/>
    <mergeCell ref="N1:O1"/>
    <mergeCell ref="AD13:AE13"/>
    <mergeCell ref="AF13:AG13"/>
    <mergeCell ref="AH13:AI13"/>
    <mergeCell ref="AJ13:AK13"/>
    <mergeCell ref="AL13:BB13"/>
    <mergeCell ref="P13:Q13"/>
    <mergeCell ref="R13:S13"/>
    <mergeCell ref="T13:U13"/>
    <mergeCell ref="V13:W13"/>
    <mergeCell ref="X13:Y13"/>
    <mergeCell ref="Z13:AA13"/>
    <mergeCell ref="AB13:AC13"/>
    <mergeCell ref="B13:C13"/>
    <mergeCell ref="D13:E13"/>
    <mergeCell ref="F13:G13"/>
    <mergeCell ref="H13:I13"/>
    <mergeCell ref="J13:K13"/>
    <mergeCell ref="AL14:BB14"/>
    <mergeCell ref="P14:Q14"/>
    <mergeCell ref="R14:S14"/>
    <mergeCell ref="T14:U14"/>
    <mergeCell ref="V14:W14"/>
    <mergeCell ref="X14:Y14"/>
    <mergeCell ref="Z14:AA14"/>
    <mergeCell ref="AB14:AC14"/>
    <mergeCell ref="B14:C14"/>
    <mergeCell ref="D14:E14"/>
    <mergeCell ref="F14:G14"/>
    <mergeCell ref="H14:I14"/>
    <mergeCell ref="J14:K14"/>
    <mergeCell ref="L14:M14"/>
    <mergeCell ref="N14:O14"/>
    <mergeCell ref="CS7:DF7"/>
    <mergeCell ref="CJ8:CR8"/>
    <mergeCell ref="CS8:DF8"/>
    <mergeCell ref="BE9:BN9"/>
    <mergeCell ref="BP9:BX9"/>
    <mergeCell ref="BY9:CH9"/>
    <mergeCell ref="CJ9:CR9"/>
    <mergeCell ref="CS9:DF9"/>
    <mergeCell ref="AF15:AG15"/>
    <mergeCell ref="P15:Q15"/>
    <mergeCell ref="R15:S15"/>
    <mergeCell ref="T15:U15"/>
    <mergeCell ref="V15:W15"/>
    <mergeCell ref="X15:Y15"/>
    <mergeCell ref="Z15:AA15"/>
    <mergeCell ref="AB15:AC15"/>
    <mergeCell ref="AD16:AE16"/>
    <mergeCell ref="AF16:AG16"/>
    <mergeCell ref="L13:M13"/>
    <mergeCell ref="N13:O13"/>
    <mergeCell ref="AD14:AE14"/>
    <mergeCell ref="AF14:AG14"/>
    <mergeCell ref="AH14:AI14"/>
    <mergeCell ref="AJ14:AK14"/>
    <mergeCell ref="X16:Y16"/>
    <mergeCell ref="Z16:AA16"/>
    <mergeCell ref="AB16:AC16"/>
    <mergeCell ref="AH15:AI15"/>
    <mergeCell ref="AJ15:AK15"/>
    <mergeCell ref="F16:G16"/>
    <mergeCell ref="H16:I16"/>
    <mergeCell ref="J16:K16"/>
    <mergeCell ref="L16:M16"/>
    <mergeCell ref="N16:O16"/>
    <mergeCell ref="V17:W17"/>
    <mergeCell ref="X17:Y17"/>
    <mergeCell ref="Z17:AA17"/>
    <mergeCell ref="AB17:AC17"/>
    <mergeCell ref="B17:C17"/>
    <mergeCell ref="D17:E17"/>
    <mergeCell ref="F17:G17"/>
    <mergeCell ref="H17:I17"/>
    <mergeCell ref="J17:K17"/>
    <mergeCell ref="L17:M17"/>
    <mergeCell ref="N17:O17"/>
    <mergeCell ref="AD15:AE15"/>
    <mergeCell ref="AL15:BB15"/>
    <mergeCell ref="B15:C15"/>
    <mergeCell ref="D15:E15"/>
    <mergeCell ref="F15:G15"/>
    <mergeCell ref="H15:I15"/>
    <mergeCell ref="J15:K15"/>
    <mergeCell ref="L15:M15"/>
    <mergeCell ref="N15:O15"/>
    <mergeCell ref="AD17:AE17"/>
    <mergeCell ref="AF17:AG17"/>
    <mergeCell ref="AH17:AI17"/>
    <mergeCell ref="AJ17:AK17"/>
    <mergeCell ref="AL17:BB17"/>
    <mergeCell ref="AH18:AI18"/>
    <mergeCell ref="AJ18:AK18"/>
    <mergeCell ref="AL18:BB18"/>
    <mergeCell ref="B18:C18"/>
    <mergeCell ref="D18:E18"/>
    <mergeCell ref="F18:G18"/>
    <mergeCell ref="H18:I18"/>
    <mergeCell ref="J18:K18"/>
    <mergeCell ref="L18:M18"/>
    <mergeCell ref="N18:O18"/>
    <mergeCell ref="AH16:AI16"/>
    <mergeCell ref="AJ16:AK16"/>
    <mergeCell ref="AL16:BB16"/>
    <mergeCell ref="P16:Q16"/>
    <mergeCell ref="R16:S16"/>
    <mergeCell ref="T16:U16"/>
    <mergeCell ref="V16:W16"/>
    <mergeCell ref="B16:C16"/>
    <mergeCell ref="D16:E16"/>
    <mergeCell ref="D20:E20"/>
    <mergeCell ref="F20:G20"/>
    <mergeCell ref="H20:I20"/>
    <mergeCell ref="J20:K20"/>
    <mergeCell ref="L20:M20"/>
    <mergeCell ref="N20:O20"/>
    <mergeCell ref="P17:Q17"/>
    <mergeCell ref="R17:S17"/>
    <mergeCell ref="T17:U17"/>
    <mergeCell ref="P23:Q23"/>
    <mergeCell ref="R23:S23"/>
    <mergeCell ref="T23:U23"/>
    <mergeCell ref="V23:W23"/>
    <mergeCell ref="X23:Y23"/>
    <mergeCell ref="Z23:AA23"/>
    <mergeCell ref="AB23:AC23"/>
    <mergeCell ref="B23:C23"/>
    <mergeCell ref="D23:E23"/>
    <mergeCell ref="F23:G23"/>
    <mergeCell ref="H23:I23"/>
    <mergeCell ref="J23:K23"/>
    <mergeCell ref="L23:M23"/>
    <mergeCell ref="N23:O23"/>
    <mergeCell ref="B19:C19"/>
    <mergeCell ref="D19:E19"/>
    <mergeCell ref="F19:G19"/>
    <mergeCell ref="H19:I19"/>
    <mergeCell ref="J19:K19"/>
    <mergeCell ref="L19:M19"/>
    <mergeCell ref="N19:O19"/>
    <mergeCell ref="P35:Q35"/>
    <mergeCell ref="R35:S35"/>
    <mergeCell ref="T35:U35"/>
    <mergeCell ref="V35:W35"/>
    <mergeCell ref="X35:Y35"/>
    <mergeCell ref="Z35:AA35"/>
    <mergeCell ref="AB35:AC35"/>
    <mergeCell ref="B35:C35"/>
    <mergeCell ref="D35:E35"/>
    <mergeCell ref="F35:G35"/>
    <mergeCell ref="H35:I35"/>
    <mergeCell ref="J35:K35"/>
    <mergeCell ref="L35:M35"/>
    <mergeCell ref="N35:O35"/>
    <mergeCell ref="B34:C34"/>
    <mergeCell ref="D34:E34"/>
    <mergeCell ref="F34:G34"/>
    <mergeCell ref="H34:I34"/>
    <mergeCell ref="J34:K34"/>
    <mergeCell ref="L34:M34"/>
    <mergeCell ref="N34:O34"/>
    <mergeCell ref="AD33:AE33"/>
    <mergeCell ref="AF33:AG33"/>
    <mergeCell ref="P33:Q33"/>
    <mergeCell ref="R33:S33"/>
    <mergeCell ref="T33:U33"/>
    <mergeCell ref="V33:W33"/>
    <mergeCell ref="X33:Y33"/>
    <mergeCell ref="Z33:AA33"/>
    <mergeCell ref="AB33:AC33"/>
    <mergeCell ref="AD34:AE34"/>
    <mergeCell ref="AF34:AG34"/>
    <mergeCell ref="AH34:AI34"/>
    <mergeCell ref="AJ34:AK34"/>
    <mergeCell ref="AL34:BB34"/>
    <mergeCell ref="P34:Q34"/>
    <mergeCell ref="R34:S34"/>
    <mergeCell ref="T34:U34"/>
    <mergeCell ref="V34:W34"/>
    <mergeCell ref="X34:Y34"/>
    <mergeCell ref="Z34:AA34"/>
    <mergeCell ref="AB34:AC34"/>
    <mergeCell ref="AD35:AE35"/>
    <mergeCell ref="AF35:AG35"/>
    <mergeCell ref="AH35:AI35"/>
    <mergeCell ref="AJ35:AK35"/>
    <mergeCell ref="AL35:BB35"/>
    <mergeCell ref="AH36:AI36"/>
    <mergeCell ref="AJ36:AK36"/>
    <mergeCell ref="AL36:BB36"/>
    <mergeCell ref="B36:C36"/>
    <mergeCell ref="D36:E36"/>
    <mergeCell ref="F36:G36"/>
    <mergeCell ref="H36:I36"/>
    <mergeCell ref="J36:K36"/>
    <mergeCell ref="L36:M36"/>
    <mergeCell ref="N36:O36"/>
    <mergeCell ref="P38:Q38"/>
    <mergeCell ref="R38:S38"/>
    <mergeCell ref="T38:U38"/>
    <mergeCell ref="V38:W38"/>
    <mergeCell ref="X38:Y38"/>
    <mergeCell ref="Z38:AA38"/>
    <mergeCell ref="AB38:AC38"/>
    <mergeCell ref="B38:C38"/>
    <mergeCell ref="D38:E38"/>
    <mergeCell ref="F38:G38"/>
    <mergeCell ref="H38:I38"/>
    <mergeCell ref="J38:K38"/>
    <mergeCell ref="L38:M38"/>
    <mergeCell ref="N38:O38"/>
    <mergeCell ref="AD36:AE36"/>
    <mergeCell ref="AF36:AG36"/>
    <mergeCell ref="P36:Q36"/>
    <mergeCell ref="R36:S36"/>
    <mergeCell ref="T36:U36"/>
    <mergeCell ref="V36:W36"/>
    <mergeCell ref="X36:Y36"/>
    <mergeCell ref="Z36:AA36"/>
    <mergeCell ref="AB36:AC36"/>
    <mergeCell ref="AD37:AE37"/>
    <mergeCell ref="AF37:AG37"/>
    <mergeCell ref="AD38:AE38"/>
    <mergeCell ref="AF38:AG38"/>
    <mergeCell ref="AH37:AI37"/>
    <mergeCell ref="AJ37:AK37"/>
    <mergeCell ref="AL37:BB37"/>
    <mergeCell ref="P37:Q37"/>
    <mergeCell ref="R37:S37"/>
    <mergeCell ref="T37:U37"/>
    <mergeCell ref="V37:W37"/>
    <mergeCell ref="X37:Y37"/>
    <mergeCell ref="Z37:AA37"/>
    <mergeCell ref="AB37:AC37"/>
    <mergeCell ref="B37:C37"/>
    <mergeCell ref="D37:E37"/>
    <mergeCell ref="F37:G37"/>
    <mergeCell ref="H37:I37"/>
    <mergeCell ref="J37:K37"/>
    <mergeCell ref="L37:M37"/>
    <mergeCell ref="N37:O37"/>
    <mergeCell ref="AH38:AI38"/>
    <mergeCell ref="AJ38:AK38"/>
    <mergeCell ref="AL38:BB38"/>
    <mergeCell ref="AH39:AI39"/>
    <mergeCell ref="AJ39:AK39"/>
    <mergeCell ref="AL39:BB39"/>
    <mergeCell ref="B39:C39"/>
    <mergeCell ref="D39:E39"/>
    <mergeCell ref="F39:G39"/>
    <mergeCell ref="H39:I39"/>
    <mergeCell ref="J39:K39"/>
    <mergeCell ref="L39:M39"/>
    <mergeCell ref="N39:O39"/>
    <mergeCell ref="P41:Q41"/>
    <mergeCell ref="R41:S41"/>
    <mergeCell ref="T41:U41"/>
    <mergeCell ref="V41:W41"/>
    <mergeCell ref="X41:Y41"/>
    <mergeCell ref="Z41:AA41"/>
    <mergeCell ref="AB41:AC41"/>
    <mergeCell ref="B41:C41"/>
    <mergeCell ref="D41:E41"/>
    <mergeCell ref="F41:G41"/>
    <mergeCell ref="H41:I41"/>
    <mergeCell ref="J41:K41"/>
    <mergeCell ref="L41:M41"/>
    <mergeCell ref="N41:O41"/>
    <mergeCell ref="AD39:AE39"/>
    <mergeCell ref="AF39:AG39"/>
    <mergeCell ref="P39:Q39"/>
    <mergeCell ref="R39:S39"/>
    <mergeCell ref="T39:U39"/>
    <mergeCell ref="V39:W39"/>
    <mergeCell ref="X39:Y39"/>
    <mergeCell ref="Z39:AA39"/>
    <mergeCell ref="AB39:AC39"/>
    <mergeCell ref="AD40:AE40"/>
    <mergeCell ref="AF40:AG40"/>
    <mergeCell ref="AD41:AE41"/>
    <mergeCell ref="AF41:AG41"/>
    <mergeCell ref="AH40:AI40"/>
    <mergeCell ref="AJ40:AK40"/>
    <mergeCell ref="AL40:BB40"/>
    <mergeCell ref="P40:Q40"/>
    <mergeCell ref="R40:S40"/>
    <mergeCell ref="T40:U40"/>
    <mergeCell ref="V40:W40"/>
    <mergeCell ref="X40:Y40"/>
    <mergeCell ref="Z40:AA40"/>
    <mergeCell ref="AB40:AC40"/>
    <mergeCell ref="B40:C40"/>
    <mergeCell ref="D40:E40"/>
    <mergeCell ref="F40:G40"/>
    <mergeCell ref="H40:I40"/>
    <mergeCell ref="J40:K40"/>
    <mergeCell ref="L40:M40"/>
    <mergeCell ref="N40:O40"/>
    <mergeCell ref="AH41:AI41"/>
    <mergeCell ref="AJ41:AK41"/>
    <mergeCell ref="AL41:BB41"/>
    <mergeCell ref="AH42:AI42"/>
    <mergeCell ref="AJ42:AK42"/>
    <mergeCell ref="AL42:BB42"/>
    <mergeCell ref="B42:C42"/>
    <mergeCell ref="D42:E42"/>
    <mergeCell ref="F42:G42"/>
    <mergeCell ref="H42:I42"/>
    <mergeCell ref="J42:K42"/>
    <mergeCell ref="L42:M42"/>
    <mergeCell ref="N42:O42"/>
    <mergeCell ref="P44:Q44"/>
    <mergeCell ref="R44:S44"/>
    <mergeCell ref="T44:U44"/>
    <mergeCell ref="V44:W44"/>
    <mergeCell ref="X44:Y44"/>
    <mergeCell ref="Z44:AA44"/>
    <mergeCell ref="AB44:AC44"/>
    <mergeCell ref="B44:C44"/>
    <mergeCell ref="D44:E44"/>
    <mergeCell ref="F44:G44"/>
    <mergeCell ref="H44:I44"/>
    <mergeCell ref="J44:K44"/>
    <mergeCell ref="L44:M44"/>
    <mergeCell ref="N44:O44"/>
    <mergeCell ref="AD42:AE42"/>
    <mergeCell ref="AF42:AG42"/>
    <mergeCell ref="P42:Q42"/>
    <mergeCell ref="AH44:AI44"/>
    <mergeCell ref="AJ44:AK44"/>
    <mergeCell ref="AL44:BB44"/>
    <mergeCell ref="AH45:AI45"/>
    <mergeCell ref="AJ45:AK45"/>
    <mergeCell ref="AL45:BB45"/>
    <mergeCell ref="B45:C45"/>
    <mergeCell ref="D45:E45"/>
    <mergeCell ref="F45:G45"/>
    <mergeCell ref="H45:I45"/>
    <mergeCell ref="J45:K45"/>
    <mergeCell ref="L45:M45"/>
    <mergeCell ref="N45:O45"/>
    <mergeCell ref="R42:S42"/>
    <mergeCell ref="T42:U42"/>
    <mergeCell ref="V42:W42"/>
    <mergeCell ref="X42:Y42"/>
    <mergeCell ref="Z42:AA42"/>
    <mergeCell ref="AB42:AC42"/>
    <mergeCell ref="AD43:AE43"/>
    <mergeCell ref="AF43:AG43"/>
    <mergeCell ref="AH43:AI43"/>
    <mergeCell ref="AJ43:AK43"/>
    <mergeCell ref="AL43:BB43"/>
    <mergeCell ref="P43:Q43"/>
    <mergeCell ref="R43:S43"/>
    <mergeCell ref="T43:U43"/>
    <mergeCell ref="V43:W43"/>
    <mergeCell ref="X43:Y43"/>
    <mergeCell ref="Z43:AA43"/>
    <mergeCell ref="AB43:AC43"/>
    <mergeCell ref="L47:M47"/>
    <mergeCell ref="N47:O47"/>
    <mergeCell ref="AD45:AE45"/>
    <mergeCell ref="AF45:AG45"/>
    <mergeCell ref="P45:Q45"/>
    <mergeCell ref="R45:S45"/>
    <mergeCell ref="T45:U45"/>
    <mergeCell ref="V45:W45"/>
    <mergeCell ref="X45:Y45"/>
    <mergeCell ref="Z45:AA45"/>
    <mergeCell ref="AB45:AC45"/>
    <mergeCell ref="AD46:AE46"/>
    <mergeCell ref="AF46:AG46"/>
    <mergeCell ref="AD47:AE47"/>
    <mergeCell ref="AF47:AG47"/>
    <mergeCell ref="B43:C43"/>
    <mergeCell ref="D43:E43"/>
    <mergeCell ref="F43:G43"/>
    <mergeCell ref="H43:I43"/>
    <mergeCell ref="J43:K43"/>
    <mergeCell ref="L43:M43"/>
    <mergeCell ref="N43:O43"/>
    <mergeCell ref="AD44:AE44"/>
    <mergeCell ref="AF44:AG44"/>
    <mergeCell ref="P48:Q48"/>
    <mergeCell ref="R48:S48"/>
    <mergeCell ref="T48:U48"/>
    <mergeCell ref="AH46:AI46"/>
    <mergeCell ref="AJ46:AK46"/>
    <mergeCell ref="AL46:BB46"/>
    <mergeCell ref="P46:Q46"/>
    <mergeCell ref="R46:S46"/>
    <mergeCell ref="T46:U46"/>
    <mergeCell ref="V46:W46"/>
    <mergeCell ref="X46:Y46"/>
    <mergeCell ref="Z46:AA46"/>
    <mergeCell ref="AB46:AC46"/>
    <mergeCell ref="B46:C46"/>
    <mergeCell ref="D46:E46"/>
    <mergeCell ref="F46:G46"/>
    <mergeCell ref="H46:I46"/>
    <mergeCell ref="J46:K46"/>
    <mergeCell ref="L46:M46"/>
    <mergeCell ref="N46:O46"/>
    <mergeCell ref="P47:Q47"/>
    <mergeCell ref="R47:S47"/>
    <mergeCell ref="T47:U47"/>
    <mergeCell ref="V47:W47"/>
    <mergeCell ref="X47:Y47"/>
    <mergeCell ref="Z47:AA47"/>
    <mergeCell ref="AB47:AC47"/>
    <mergeCell ref="B47:C47"/>
    <mergeCell ref="D47:E47"/>
    <mergeCell ref="F47:G47"/>
    <mergeCell ref="H47:I47"/>
    <mergeCell ref="J47:K47"/>
    <mergeCell ref="J49:K49"/>
    <mergeCell ref="L49:M49"/>
    <mergeCell ref="N49:O49"/>
    <mergeCell ref="AH47:AI47"/>
    <mergeCell ref="AJ47:AK47"/>
    <mergeCell ref="AL47:BB47"/>
    <mergeCell ref="AH48:AI48"/>
    <mergeCell ref="AJ48:AK48"/>
    <mergeCell ref="AL48:BB48"/>
    <mergeCell ref="B48:C48"/>
    <mergeCell ref="D48:E48"/>
    <mergeCell ref="F48:G48"/>
    <mergeCell ref="H48:I48"/>
    <mergeCell ref="J48:K48"/>
    <mergeCell ref="L48:M48"/>
    <mergeCell ref="N48:O48"/>
    <mergeCell ref="P50:Q50"/>
    <mergeCell ref="R50:S50"/>
    <mergeCell ref="T50:U50"/>
    <mergeCell ref="V50:W50"/>
    <mergeCell ref="X50:Y50"/>
    <mergeCell ref="Z50:AA50"/>
    <mergeCell ref="AB50:AC50"/>
    <mergeCell ref="B50:C50"/>
    <mergeCell ref="D50:E50"/>
    <mergeCell ref="F50:G50"/>
    <mergeCell ref="H50:I50"/>
    <mergeCell ref="J50:K50"/>
    <mergeCell ref="L50:M50"/>
    <mergeCell ref="N50:O50"/>
    <mergeCell ref="AD48:AE48"/>
    <mergeCell ref="AF48:AG48"/>
    <mergeCell ref="AD50:AE50"/>
    <mergeCell ref="AF50:AG50"/>
    <mergeCell ref="AH50:AI50"/>
    <mergeCell ref="AJ50:AK50"/>
    <mergeCell ref="AL50:BB50"/>
    <mergeCell ref="B51:C51"/>
    <mergeCell ref="D51:E51"/>
    <mergeCell ref="F51:G51"/>
    <mergeCell ref="H51:I51"/>
    <mergeCell ref="J51:K51"/>
    <mergeCell ref="L51:M51"/>
    <mergeCell ref="N51:O51"/>
    <mergeCell ref="V48:W48"/>
    <mergeCell ref="X48:Y48"/>
    <mergeCell ref="Z48:AA48"/>
    <mergeCell ref="AB48:AC48"/>
    <mergeCell ref="AD49:AE49"/>
    <mergeCell ref="AF49:AG49"/>
    <mergeCell ref="AH49:AI49"/>
    <mergeCell ref="AJ49:AK49"/>
    <mergeCell ref="AL49:BB49"/>
    <mergeCell ref="P49:Q49"/>
    <mergeCell ref="R49:S49"/>
    <mergeCell ref="T49:U49"/>
    <mergeCell ref="V49:W49"/>
    <mergeCell ref="X49:Y49"/>
    <mergeCell ref="Z49:AA49"/>
    <mergeCell ref="AB49:AC49"/>
    <mergeCell ref="B49:C49"/>
    <mergeCell ref="D49:E49"/>
    <mergeCell ref="F49:G49"/>
    <mergeCell ref="H49:I49"/>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1000"/>
  <sheetViews>
    <sheetView workbookViewId="0"/>
  </sheetViews>
  <sheetFormatPr defaultColWidth="14.42578125" defaultRowHeight="15" customHeight="1" x14ac:dyDescent="0.25"/>
  <cols>
    <col min="1" max="1" width="8.7109375" customWidth="1"/>
    <col min="2" max="2" width="14.28515625" customWidth="1"/>
    <col min="3" max="14" width="8.7109375" customWidth="1"/>
    <col min="15" max="15" width="11.5703125" customWidth="1"/>
    <col min="16" max="26" width="8.7109375" customWidth="1"/>
  </cols>
  <sheetData>
    <row r="1" spans="1:23" x14ac:dyDescent="0.25">
      <c r="A1" s="96" t="s">
        <v>196</v>
      </c>
    </row>
    <row r="3" spans="1:23" x14ac:dyDescent="0.25">
      <c r="A3" s="97" t="s">
        <v>197</v>
      </c>
      <c r="C3" s="97" t="s">
        <v>198</v>
      </c>
      <c r="E3" s="97" t="s">
        <v>199</v>
      </c>
      <c r="I3" s="97" t="s">
        <v>200</v>
      </c>
      <c r="L3" s="97" t="s">
        <v>201</v>
      </c>
      <c r="N3" s="97" t="s">
        <v>202</v>
      </c>
      <c r="O3" s="97" t="s">
        <v>203</v>
      </c>
      <c r="Q3" s="97" t="s">
        <v>204</v>
      </c>
      <c r="S3" s="97" t="s">
        <v>205</v>
      </c>
      <c r="U3" s="97" t="s">
        <v>206</v>
      </c>
      <c r="W3" s="96" t="s">
        <v>204</v>
      </c>
    </row>
    <row r="4" spans="1:23" x14ac:dyDescent="0.25">
      <c r="A4" s="98" t="s">
        <v>4</v>
      </c>
      <c r="C4" s="98">
        <v>2020</v>
      </c>
      <c r="E4" s="98" t="s">
        <v>207</v>
      </c>
      <c r="I4" s="98" t="s">
        <v>208</v>
      </c>
      <c r="L4" s="98" t="s">
        <v>209</v>
      </c>
      <c r="N4" s="99" t="s">
        <v>210</v>
      </c>
      <c r="O4" s="100">
        <v>4</v>
      </c>
      <c r="P4" s="101">
        <v>1</v>
      </c>
      <c r="Q4" s="98" t="s">
        <v>211</v>
      </c>
      <c r="R4" s="101">
        <v>22</v>
      </c>
      <c r="S4" s="98" t="s">
        <v>210</v>
      </c>
      <c r="T4" s="101">
        <v>45</v>
      </c>
      <c r="U4" s="98" t="s">
        <v>212</v>
      </c>
      <c r="W4" s="96" t="s">
        <v>213</v>
      </c>
    </row>
    <row r="5" spans="1:23" x14ac:dyDescent="0.25">
      <c r="A5" s="98" t="s">
        <v>8</v>
      </c>
      <c r="C5" s="98">
        <v>2021</v>
      </c>
      <c r="E5" s="98" t="s">
        <v>214</v>
      </c>
      <c r="I5" s="98" t="s">
        <v>215</v>
      </c>
      <c r="L5" s="98" t="s">
        <v>216</v>
      </c>
      <c r="N5" s="99" t="s">
        <v>217</v>
      </c>
      <c r="O5" s="100">
        <v>2</v>
      </c>
      <c r="P5" s="101">
        <v>2</v>
      </c>
      <c r="Q5" s="98" t="s">
        <v>218</v>
      </c>
      <c r="R5" s="101">
        <v>23</v>
      </c>
      <c r="S5" s="98" t="s">
        <v>219</v>
      </c>
      <c r="T5" s="101">
        <v>46</v>
      </c>
      <c r="U5" s="98" t="s">
        <v>220</v>
      </c>
      <c r="W5" s="96" t="s">
        <v>221</v>
      </c>
    </row>
    <row r="6" spans="1:23" x14ac:dyDescent="0.25">
      <c r="A6" s="98" t="s">
        <v>222</v>
      </c>
      <c r="C6" s="98">
        <v>2022</v>
      </c>
      <c r="E6" s="98" t="s">
        <v>223</v>
      </c>
      <c r="I6" s="98" t="s">
        <v>224</v>
      </c>
      <c r="L6" s="98" t="s">
        <v>225</v>
      </c>
      <c r="N6" s="99" t="s">
        <v>226</v>
      </c>
      <c r="O6" s="100">
        <v>5</v>
      </c>
      <c r="P6" s="101">
        <v>3</v>
      </c>
      <c r="Q6" s="98" t="s">
        <v>227</v>
      </c>
      <c r="R6" s="101">
        <v>24</v>
      </c>
      <c r="S6" s="98" t="s">
        <v>228</v>
      </c>
      <c r="T6" s="101">
        <v>47</v>
      </c>
      <c r="U6" s="98" t="s">
        <v>229</v>
      </c>
      <c r="W6" s="96" t="s">
        <v>205</v>
      </c>
    </row>
    <row r="7" spans="1:23" x14ac:dyDescent="0.25">
      <c r="A7" s="98" t="s">
        <v>28</v>
      </c>
      <c r="C7" s="98">
        <v>2023</v>
      </c>
      <c r="E7" s="98" t="s">
        <v>230</v>
      </c>
      <c r="N7" s="99" t="s">
        <v>219</v>
      </c>
      <c r="O7" s="100">
        <v>4</v>
      </c>
      <c r="P7" s="101">
        <v>4</v>
      </c>
      <c r="Q7" s="98" t="s">
        <v>231</v>
      </c>
      <c r="R7" s="101">
        <v>25</v>
      </c>
      <c r="S7" s="98" t="s">
        <v>232</v>
      </c>
      <c r="T7" s="101">
        <v>48</v>
      </c>
      <c r="U7" s="98" t="s">
        <v>233</v>
      </c>
      <c r="W7" s="96" t="s">
        <v>234</v>
      </c>
    </row>
    <row r="8" spans="1:23" x14ac:dyDescent="0.25">
      <c r="A8" s="98" t="s">
        <v>235</v>
      </c>
      <c r="C8" s="98">
        <v>2024</v>
      </c>
      <c r="E8" s="98" t="s">
        <v>236</v>
      </c>
      <c r="N8" s="102" t="s">
        <v>211</v>
      </c>
      <c r="O8" s="100">
        <v>1</v>
      </c>
      <c r="P8" s="101">
        <v>5</v>
      </c>
      <c r="Q8" s="98" t="s">
        <v>237</v>
      </c>
      <c r="R8" s="101">
        <v>26</v>
      </c>
      <c r="S8" s="98" t="s">
        <v>238</v>
      </c>
      <c r="T8" s="101">
        <v>49</v>
      </c>
      <c r="U8" s="98" t="s">
        <v>239</v>
      </c>
      <c r="W8" s="96" t="s">
        <v>240</v>
      </c>
    </row>
    <row r="9" spans="1:23" x14ac:dyDescent="0.25">
      <c r="A9" s="98" t="s">
        <v>241</v>
      </c>
      <c r="C9" s="98">
        <v>2025</v>
      </c>
      <c r="E9" s="98" t="s">
        <v>242</v>
      </c>
      <c r="L9" s="98" t="s">
        <v>209</v>
      </c>
      <c r="N9" s="99" t="s">
        <v>243</v>
      </c>
      <c r="O9" s="100">
        <v>5</v>
      </c>
      <c r="P9" s="101"/>
      <c r="R9" s="101">
        <v>27</v>
      </c>
      <c r="S9" s="98" t="s">
        <v>244</v>
      </c>
      <c r="T9" s="101">
        <v>50</v>
      </c>
      <c r="U9" s="98" t="s">
        <v>245</v>
      </c>
    </row>
    <row r="10" spans="1:23" x14ac:dyDescent="0.25">
      <c r="A10" s="98" t="s">
        <v>246</v>
      </c>
      <c r="C10" s="98">
        <v>2026</v>
      </c>
      <c r="E10" s="98" t="s">
        <v>224</v>
      </c>
      <c r="L10" s="98" t="s">
        <v>216</v>
      </c>
      <c r="N10" s="99" t="s">
        <v>247</v>
      </c>
      <c r="O10" s="100">
        <v>3</v>
      </c>
      <c r="P10" s="101"/>
      <c r="R10" s="101">
        <v>28</v>
      </c>
      <c r="S10" s="98" t="s">
        <v>248</v>
      </c>
      <c r="T10" s="101">
        <v>51</v>
      </c>
      <c r="U10" s="98" t="s">
        <v>249</v>
      </c>
    </row>
    <row r="11" spans="1:23" x14ac:dyDescent="0.25">
      <c r="A11" s="98" t="s">
        <v>250</v>
      </c>
      <c r="C11" s="98">
        <v>2027</v>
      </c>
      <c r="I11" s="96" t="s">
        <v>251</v>
      </c>
      <c r="L11" s="98" t="s">
        <v>225</v>
      </c>
      <c r="N11" s="99" t="s">
        <v>252</v>
      </c>
      <c r="O11" s="100">
        <v>5</v>
      </c>
      <c r="P11" s="101"/>
      <c r="Q11" s="103" t="s">
        <v>213</v>
      </c>
      <c r="R11" s="101">
        <v>29</v>
      </c>
      <c r="S11" s="98" t="s">
        <v>253</v>
      </c>
      <c r="T11" s="101">
        <v>52</v>
      </c>
      <c r="U11" s="98" t="s">
        <v>254</v>
      </c>
    </row>
    <row r="12" spans="1:23" x14ac:dyDescent="0.25">
      <c r="A12" s="98" t="s">
        <v>14</v>
      </c>
      <c r="C12" s="98">
        <v>2028</v>
      </c>
      <c r="I12" s="96" t="s">
        <v>255</v>
      </c>
      <c r="L12" s="98" t="s">
        <v>256</v>
      </c>
      <c r="N12" s="99" t="s">
        <v>228</v>
      </c>
      <c r="O12" s="100">
        <v>4</v>
      </c>
      <c r="P12" s="101">
        <v>6</v>
      </c>
      <c r="Q12" s="98" t="s">
        <v>217</v>
      </c>
      <c r="R12" s="101">
        <v>30</v>
      </c>
      <c r="S12" s="98" t="s">
        <v>257</v>
      </c>
      <c r="T12" s="101">
        <v>53</v>
      </c>
      <c r="U12" s="98" t="s">
        <v>258</v>
      </c>
    </row>
    <row r="13" spans="1:23" x14ac:dyDescent="0.25">
      <c r="A13" s="98" t="s">
        <v>7</v>
      </c>
      <c r="C13" s="98">
        <v>2029</v>
      </c>
      <c r="I13" s="96" t="s">
        <v>259</v>
      </c>
      <c r="L13" s="98"/>
      <c r="N13" s="99" t="s">
        <v>212</v>
      </c>
      <c r="O13" s="100">
        <v>6</v>
      </c>
      <c r="P13" s="101">
        <v>7</v>
      </c>
      <c r="Q13" s="98" t="s">
        <v>260</v>
      </c>
      <c r="R13" s="101">
        <v>31</v>
      </c>
      <c r="S13" s="98" t="s">
        <v>261</v>
      </c>
      <c r="T13" s="101">
        <v>54</v>
      </c>
      <c r="U13" s="98" t="s">
        <v>262</v>
      </c>
    </row>
    <row r="14" spans="1:23" x14ac:dyDescent="0.25">
      <c r="A14" s="98" t="s">
        <v>11</v>
      </c>
      <c r="C14" s="98">
        <v>2030</v>
      </c>
      <c r="E14" s="97" t="s">
        <v>263</v>
      </c>
      <c r="F14" s="97"/>
      <c r="G14" s="97"/>
      <c r="I14" s="96" t="s">
        <v>264</v>
      </c>
      <c r="N14" s="99" t="s">
        <v>232</v>
      </c>
      <c r="O14" s="100">
        <v>4</v>
      </c>
      <c r="P14" s="101">
        <v>8</v>
      </c>
      <c r="Q14" s="98" t="s">
        <v>265</v>
      </c>
      <c r="R14" s="101">
        <v>32</v>
      </c>
      <c r="S14" s="98" t="s">
        <v>266</v>
      </c>
      <c r="T14" s="101">
        <v>55</v>
      </c>
      <c r="U14" s="98" t="s">
        <v>267</v>
      </c>
    </row>
    <row r="15" spans="1:23" x14ac:dyDescent="0.25">
      <c r="A15" s="98" t="s">
        <v>268</v>
      </c>
      <c r="E15" s="98" t="s">
        <v>109</v>
      </c>
      <c r="G15" s="96" t="s">
        <v>109</v>
      </c>
      <c r="I15" s="96" t="s">
        <v>269</v>
      </c>
      <c r="N15" s="99" t="s">
        <v>260</v>
      </c>
      <c r="O15" s="100">
        <v>2</v>
      </c>
      <c r="P15" s="101">
        <v>9</v>
      </c>
      <c r="Q15" s="98" t="s">
        <v>270</v>
      </c>
      <c r="R15" s="101">
        <v>33</v>
      </c>
      <c r="S15" s="98" t="s">
        <v>271</v>
      </c>
    </row>
    <row r="16" spans="1:23" x14ac:dyDescent="0.25">
      <c r="E16" s="98" t="s">
        <v>108</v>
      </c>
      <c r="G16" s="96" t="s">
        <v>108</v>
      </c>
      <c r="I16" s="96" t="s">
        <v>272</v>
      </c>
      <c r="N16" s="99" t="s">
        <v>220</v>
      </c>
      <c r="O16" s="100">
        <v>6</v>
      </c>
      <c r="P16" s="101">
        <v>10</v>
      </c>
      <c r="Q16" s="98" t="s">
        <v>273</v>
      </c>
      <c r="R16" s="101">
        <v>34</v>
      </c>
      <c r="S16" s="98" t="s">
        <v>274</v>
      </c>
    </row>
    <row r="17" spans="1:19" x14ac:dyDescent="0.25">
      <c r="E17" s="96" t="s">
        <v>275</v>
      </c>
      <c r="I17" s="96" t="s">
        <v>276</v>
      </c>
      <c r="N17" s="99" t="s">
        <v>265</v>
      </c>
      <c r="O17" s="100">
        <v>2</v>
      </c>
      <c r="P17" s="101">
        <v>11</v>
      </c>
      <c r="Q17" s="98" t="s">
        <v>277</v>
      </c>
      <c r="R17" s="101"/>
    </row>
    <row r="18" spans="1:19" x14ac:dyDescent="0.25">
      <c r="A18" s="103" t="s">
        <v>278</v>
      </c>
      <c r="B18" s="97"/>
      <c r="C18" s="97"/>
      <c r="N18" s="102" t="s">
        <v>218</v>
      </c>
      <c r="O18" s="100">
        <v>1</v>
      </c>
      <c r="P18" s="101">
        <v>12</v>
      </c>
      <c r="Q18" s="98" t="s">
        <v>279</v>
      </c>
      <c r="R18" s="101"/>
    </row>
    <row r="19" spans="1:19" x14ac:dyDescent="0.25">
      <c r="A19" s="96" t="s">
        <v>280</v>
      </c>
      <c r="I19" s="97" t="s">
        <v>281</v>
      </c>
      <c r="J19" s="97"/>
      <c r="N19" s="99" t="s">
        <v>270</v>
      </c>
      <c r="O19" s="100">
        <v>2</v>
      </c>
      <c r="P19" s="101">
        <v>13</v>
      </c>
      <c r="Q19" s="98" t="s">
        <v>282</v>
      </c>
      <c r="R19" s="101"/>
      <c r="S19" s="97" t="s">
        <v>234</v>
      </c>
    </row>
    <row r="20" spans="1:19" x14ac:dyDescent="0.25">
      <c r="A20" s="96" t="s">
        <v>283</v>
      </c>
      <c r="E20" s="96" t="s">
        <v>109</v>
      </c>
      <c r="I20" s="96" t="s">
        <v>284</v>
      </c>
      <c r="N20" s="99" t="s">
        <v>238</v>
      </c>
      <c r="O20" s="100">
        <v>4</v>
      </c>
      <c r="P20" s="101"/>
      <c r="R20" s="101">
        <v>35</v>
      </c>
      <c r="S20" s="98" t="s">
        <v>226</v>
      </c>
    </row>
    <row r="21" spans="1:19" ht="15.75" customHeight="1" x14ac:dyDescent="0.25">
      <c r="A21" s="96" t="s">
        <v>285</v>
      </c>
      <c r="E21" s="96" t="s">
        <v>108</v>
      </c>
      <c r="I21" s="96" t="s">
        <v>286</v>
      </c>
      <c r="N21" s="99" t="s">
        <v>287</v>
      </c>
      <c r="O21" s="100">
        <v>3</v>
      </c>
      <c r="P21" s="101"/>
      <c r="R21" s="101">
        <v>36</v>
      </c>
      <c r="S21" s="98" t="s">
        <v>243</v>
      </c>
    </row>
    <row r="22" spans="1:19" ht="15.75" customHeight="1" x14ac:dyDescent="0.25">
      <c r="A22" s="96" t="s">
        <v>288</v>
      </c>
      <c r="E22" s="96" t="s">
        <v>289</v>
      </c>
      <c r="I22" s="96" t="s">
        <v>290</v>
      </c>
      <c r="N22" s="99" t="s">
        <v>273</v>
      </c>
      <c r="O22" s="100">
        <v>2</v>
      </c>
      <c r="P22" s="101"/>
      <c r="Q22" s="103" t="s">
        <v>221</v>
      </c>
      <c r="R22" s="101">
        <v>37</v>
      </c>
      <c r="S22" s="98" t="s">
        <v>252</v>
      </c>
    </row>
    <row r="23" spans="1:19" ht="15.75" customHeight="1" x14ac:dyDescent="0.25">
      <c r="A23" s="96" t="s">
        <v>284</v>
      </c>
      <c r="I23" s="96" t="s">
        <v>291</v>
      </c>
      <c r="N23" s="99" t="s">
        <v>292</v>
      </c>
      <c r="O23" s="100">
        <v>5</v>
      </c>
      <c r="P23" s="101">
        <v>14</v>
      </c>
      <c r="Q23" s="98" t="s">
        <v>247</v>
      </c>
      <c r="R23" s="101">
        <v>38</v>
      </c>
      <c r="S23" s="98" t="s">
        <v>292</v>
      </c>
    </row>
    <row r="24" spans="1:19" ht="15.75" customHeight="1" x14ac:dyDescent="0.25">
      <c r="A24" s="96" t="s">
        <v>293</v>
      </c>
      <c r="I24" s="96" t="s">
        <v>294</v>
      </c>
      <c r="N24" s="99" t="s">
        <v>244</v>
      </c>
      <c r="O24" s="100">
        <v>4</v>
      </c>
      <c r="P24" s="101">
        <v>15</v>
      </c>
      <c r="Q24" s="98" t="s">
        <v>287</v>
      </c>
      <c r="R24" s="101">
        <v>39</v>
      </c>
      <c r="S24" s="98" t="s">
        <v>295</v>
      </c>
    </row>
    <row r="25" spans="1:19" ht="15.75" customHeight="1" x14ac:dyDescent="0.25">
      <c r="I25" s="96" t="s">
        <v>296</v>
      </c>
      <c r="N25" s="99" t="s">
        <v>295</v>
      </c>
      <c r="O25" s="100">
        <v>5</v>
      </c>
      <c r="P25" s="101">
        <v>16</v>
      </c>
      <c r="Q25" s="98" t="s">
        <v>297</v>
      </c>
      <c r="R25" s="101">
        <v>40</v>
      </c>
      <c r="S25" s="98" t="s">
        <v>298</v>
      </c>
    </row>
    <row r="26" spans="1:19" ht="15.75" customHeight="1" x14ac:dyDescent="0.25">
      <c r="A26" s="97" t="s">
        <v>299</v>
      </c>
      <c r="B26" s="97"/>
      <c r="C26" s="97"/>
      <c r="D26" s="97"/>
      <c r="N26" s="99" t="s">
        <v>298</v>
      </c>
      <c r="O26" s="100">
        <v>5</v>
      </c>
      <c r="P26" s="101">
        <v>17</v>
      </c>
      <c r="Q26" s="98" t="s">
        <v>300</v>
      </c>
      <c r="R26" s="101">
        <v>41</v>
      </c>
      <c r="S26" s="98" t="s">
        <v>301</v>
      </c>
    </row>
    <row r="27" spans="1:19" ht="15.75" customHeight="1" x14ac:dyDescent="0.25">
      <c r="A27" s="96" t="s">
        <v>302</v>
      </c>
      <c r="N27" s="99" t="s">
        <v>248</v>
      </c>
      <c r="O27" s="100">
        <v>4</v>
      </c>
      <c r="P27" s="101">
        <v>18</v>
      </c>
      <c r="Q27" s="98" t="s">
        <v>303</v>
      </c>
      <c r="R27" s="101">
        <v>42</v>
      </c>
      <c r="S27" s="98" t="s">
        <v>304</v>
      </c>
    </row>
    <row r="28" spans="1:19" ht="15.75" customHeight="1" x14ac:dyDescent="0.25">
      <c r="A28" s="96" t="s">
        <v>305</v>
      </c>
      <c r="N28" s="102" t="s">
        <v>227</v>
      </c>
      <c r="O28" s="100">
        <v>1</v>
      </c>
      <c r="P28" s="101">
        <v>19</v>
      </c>
      <c r="Q28" s="98" t="s">
        <v>306</v>
      </c>
      <c r="R28" s="101">
        <v>43</v>
      </c>
      <c r="S28" s="98" t="s">
        <v>307</v>
      </c>
    </row>
    <row r="29" spans="1:19" ht="15.75" customHeight="1" x14ac:dyDescent="0.25">
      <c r="A29" s="96" t="s">
        <v>308</v>
      </c>
      <c r="E29" s="97" t="s">
        <v>309</v>
      </c>
      <c r="N29" s="99" t="s">
        <v>301</v>
      </c>
      <c r="O29" s="100">
        <v>5</v>
      </c>
      <c r="P29" s="101">
        <v>20</v>
      </c>
      <c r="Q29" s="98" t="s">
        <v>310</v>
      </c>
      <c r="R29" s="101">
        <v>44</v>
      </c>
      <c r="S29" s="98" t="s">
        <v>311</v>
      </c>
    </row>
    <row r="30" spans="1:19" ht="15.75" customHeight="1" x14ac:dyDescent="0.25">
      <c r="A30" s="96" t="s">
        <v>312</v>
      </c>
      <c r="E30" s="96" t="s">
        <v>313</v>
      </c>
      <c r="N30" s="99" t="s">
        <v>229</v>
      </c>
      <c r="O30" s="100">
        <v>6</v>
      </c>
      <c r="P30" s="101">
        <v>21</v>
      </c>
      <c r="Q30" s="98" t="s">
        <v>314</v>
      </c>
    </row>
    <row r="31" spans="1:19" ht="15.75" customHeight="1" x14ac:dyDescent="0.25">
      <c r="A31" s="96" t="s">
        <v>315</v>
      </c>
      <c r="E31" s="96" t="s">
        <v>316</v>
      </c>
      <c r="N31" s="99" t="s">
        <v>233</v>
      </c>
      <c r="O31" s="100">
        <v>6</v>
      </c>
    </row>
    <row r="32" spans="1:19" ht="15.75" customHeight="1" x14ac:dyDescent="0.25">
      <c r="A32" s="96" t="s">
        <v>317</v>
      </c>
      <c r="E32" s="96" t="s">
        <v>318</v>
      </c>
      <c r="N32" s="99" t="s">
        <v>277</v>
      </c>
      <c r="O32" s="100">
        <v>2</v>
      </c>
    </row>
    <row r="33" spans="1:19" ht="15.75" customHeight="1" x14ac:dyDescent="0.25">
      <c r="E33" s="96" t="s">
        <v>319</v>
      </c>
      <c r="N33" s="99" t="s">
        <v>304</v>
      </c>
      <c r="O33" s="100">
        <v>5</v>
      </c>
    </row>
    <row r="34" spans="1:19" ht="15.75" customHeight="1" x14ac:dyDescent="0.25">
      <c r="A34" s="97" t="s">
        <v>320</v>
      </c>
      <c r="B34" s="97"/>
      <c r="C34" s="97"/>
      <c r="D34" s="97"/>
      <c r="N34" s="99" t="s">
        <v>253</v>
      </c>
      <c r="O34" s="100">
        <v>4</v>
      </c>
    </row>
    <row r="35" spans="1:19" ht="15.75" customHeight="1" x14ac:dyDescent="0.25">
      <c r="A35" s="96" t="s">
        <v>321</v>
      </c>
      <c r="N35" s="99" t="s">
        <v>239</v>
      </c>
      <c r="O35" s="100">
        <v>6</v>
      </c>
    </row>
    <row r="36" spans="1:19" ht="15.75" customHeight="1" x14ac:dyDescent="0.25">
      <c r="A36" s="96" t="s">
        <v>322</v>
      </c>
      <c r="N36" s="99" t="s">
        <v>279</v>
      </c>
      <c r="O36" s="100">
        <v>2</v>
      </c>
    </row>
    <row r="37" spans="1:19" ht="15.75" customHeight="1" x14ac:dyDescent="0.25">
      <c r="A37" s="96" t="s">
        <v>323</v>
      </c>
      <c r="N37" s="99" t="s">
        <v>245</v>
      </c>
      <c r="O37" s="100">
        <v>6</v>
      </c>
      <c r="Q37" s="97" t="s">
        <v>324</v>
      </c>
      <c r="R37" s="97"/>
      <c r="S37" s="97"/>
    </row>
    <row r="38" spans="1:19" ht="15.75" customHeight="1" x14ac:dyDescent="0.25">
      <c r="A38" s="96" t="s">
        <v>325</v>
      </c>
      <c r="F38" s="97" t="s">
        <v>326</v>
      </c>
      <c r="G38" s="97"/>
      <c r="H38" s="97"/>
      <c r="N38" s="102" t="s">
        <v>231</v>
      </c>
      <c r="O38" s="100">
        <v>1</v>
      </c>
      <c r="Q38" s="96" t="s">
        <v>327</v>
      </c>
    </row>
    <row r="39" spans="1:19" ht="15.75" customHeight="1" x14ac:dyDescent="0.25">
      <c r="A39" s="96" t="s">
        <v>328</v>
      </c>
      <c r="N39" s="99" t="s">
        <v>282</v>
      </c>
      <c r="O39" s="100">
        <v>2</v>
      </c>
      <c r="Q39" s="96" t="s">
        <v>329</v>
      </c>
    </row>
    <row r="40" spans="1:19" ht="15.75" customHeight="1" x14ac:dyDescent="0.25">
      <c r="A40" s="96" t="s">
        <v>330</v>
      </c>
      <c r="N40" s="99" t="s">
        <v>297</v>
      </c>
      <c r="O40" s="100">
        <v>3</v>
      </c>
      <c r="Q40" s="96" t="s">
        <v>331</v>
      </c>
    </row>
    <row r="41" spans="1:19" ht="15.75" customHeight="1" x14ac:dyDescent="0.25">
      <c r="A41" s="96" t="s">
        <v>332</v>
      </c>
      <c r="F41" s="96" t="s">
        <v>308</v>
      </c>
      <c r="N41" s="99" t="s">
        <v>249</v>
      </c>
      <c r="O41" s="100">
        <v>6</v>
      </c>
      <c r="Q41" s="96" t="s">
        <v>333</v>
      </c>
    </row>
    <row r="42" spans="1:19" ht="15.75" customHeight="1" x14ac:dyDescent="0.25">
      <c r="A42" s="96" t="s">
        <v>334</v>
      </c>
      <c r="F42" s="96" t="s">
        <v>335</v>
      </c>
      <c r="N42" s="99" t="s">
        <v>257</v>
      </c>
      <c r="O42" s="100">
        <v>4</v>
      </c>
    </row>
    <row r="43" spans="1:19" ht="15.75" customHeight="1" x14ac:dyDescent="0.25">
      <c r="F43" s="96" t="s">
        <v>336</v>
      </c>
      <c r="N43" s="99" t="s">
        <v>307</v>
      </c>
      <c r="O43" s="100">
        <v>5</v>
      </c>
      <c r="Q43" s="97" t="s">
        <v>337</v>
      </c>
      <c r="R43" s="97"/>
      <c r="S43" s="97"/>
    </row>
    <row r="44" spans="1:19" ht="15.75" customHeight="1" x14ac:dyDescent="0.25">
      <c r="A44" s="97" t="s">
        <v>338</v>
      </c>
      <c r="B44" s="97"/>
      <c r="C44" s="97"/>
      <c r="F44" s="96" t="s">
        <v>339</v>
      </c>
      <c r="N44" s="99" t="s">
        <v>254</v>
      </c>
      <c r="O44" s="100">
        <v>6</v>
      </c>
      <c r="Q44" s="96" t="s">
        <v>340</v>
      </c>
    </row>
    <row r="45" spans="1:19" ht="15.75" customHeight="1" x14ac:dyDescent="0.25">
      <c r="A45" s="96" t="s">
        <v>341</v>
      </c>
      <c r="F45" s="96" t="s">
        <v>342</v>
      </c>
      <c r="N45" s="99" t="s">
        <v>261</v>
      </c>
      <c r="O45" s="100">
        <v>4</v>
      </c>
      <c r="Q45" s="96" t="s">
        <v>343</v>
      </c>
    </row>
    <row r="46" spans="1:19" ht="15.75" customHeight="1" x14ac:dyDescent="0.25">
      <c r="A46" s="96" t="s">
        <v>344</v>
      </c>
      <c r="F46" s="96" t="s">
        <v>345</v>
      </c>
      <c r="N46" s="99" t="s">
        <v>346</v>
      </c>
      <c r="O46" s="100">
        <v>3</v>
      </c>
      <c r="Q46" s="96" t="s">
        <v>347</v>
      </c>
    </row>
    <row r="47" spans="1:19" ht="15.75" customHeight="1" x14ac:dyDescent="0.25">
      <c r="A47" s="96" t="s">
        <v>348</v>
      </c>
      <c r="F47" s="96" t="s">
        <v>349</v>
      </c>
      <c r="N47" s="99" t="s">
        <v>303</v>
      </c>
      <c r="O47" s="100">
        <v>3</v>
      </c>
      <c r="Q47" s="96" t="s">
        <v>350</v>
      </c>
    </row>
    <row r="48" spans="1:19" ht="15.75" customHeight="1" x14ac:dyDescent="0.25">
      <c r="A48" s="96" t="s">
        <v>351</v>
      </c>
      <c r="F48" s="96" t="s">
        <v>352</v>
      </c>
      <c r="N48" s="99" t="s">
        <v>258</v>
      </c>
      <c r="O48" s="100">
        <v>6</v>
      </c>
      <c r="Q48" s="96" t="s">
        <v>353</v>
      </c>
    </row>
    <row r="49" spans="1:17" ht="15.75" customHeight="1" x14ac:dyDescent="0.25">
      <c r="A49" s="96" t="s">
        <v>354</v>
      </c>
      <c r="F49" s="96" t="s">
        <v>355</v>
      </c>
      <c r="N49" s="99" t="s">
        <v>266</v>
      </c>
      <c r="O49" s="100">
        <v>4</v>
      </c>
      <c r="Q49" s="96" t="s">
        <v>356</v>
      </c>
    </row>
    <row r="50" spans="1:17" ht="15.75" customHeight="1" x14ac:dyDescent="0.25">
      <c r="F50" s="96" t="s">
        <v>357</v>
      </c>
      <c r="N50" s="99" t="s">
        <v>271</v>
      </c>
      <c r="O50" s="100">
        <v>4</v>
      </c>
      <c r="Q50" s="96" t="s">
        <v>358</v>
      </c>
    </row>
    <row r="51" spans="1:17" ht="15.75" customHeight="1" x14ac:dyDescent="0.25">
      <c r="F51" s="96" t="s">
        <v>359</v>
      </c>
      <c r="N51" s="99" t="s">
        <v>306</v>
      </c>
      <c r="O51" s="100">
        <v>3</v>
      </c>
      <c r="Q51" s="96" t="s">
        <v>360</v>
      </c>
    </row>
    <row r="52" spans="1:17" ht="15.75" customHeight="1" x14ac:dyDescent="0.25">
      <c r="N52" s="99" t="s">
        <v>274</v>
      </c>
      <c r="O52" s="100">
        <v>4</v>
      </c>
      <c r="Q52" s="96" t="s">
        <v>361</v>
      </c>
    </row>
    <row r="53" spans="1:17" ht="15.75" customHeight="1" x14ac:dyDescent="0.25">
      <c r="N53" s="99" t="s">
        <v>311</v>
      </c>
      <c r="O53" s="100">
        <v>5</v>
      </c>
    </row>
    <row r="54" spans="1:17" ht="15.75" customHeight="1" x14ac:dyDescent="0.25">
      <c r="N54" s="99" t="s">
        <v>262</v>
      </c>
      <c r="O54" s="100">
        <v>6</v>
      </c>
    </row>
    <row r="55" spans="1:17" ht="15.75" customHeight="1" x14ac:dyDescent="0.25">
      <c r="N55" s="102" t="s">
        <v>237</v>
      </c>
      <c r="O55" s="100">
        <v>1</v>
      </c>
    </row>
    <row r="56" spans="1:17" ht="15.75" customHeight="1" x14ac:dyDescent="0.25">
      <c r="N56" s="99" t="s">
        <v>310</v>
      </c>
      <c r="O56" s="100">
        <v>3</v>
      </c>
    </row>
    <row r="57" spans="1:17" ht="15.75" customHeight="1" x14ac:dyDescent="0.25">
      <c r="F57" s="104" t="s">
        <v>362</v>
      </c>
      <c r="G57" s="104"/>
      <c r="N57" s="99" t="s">
        <v>314</v>
      </c>
      <c r="O57" s="100">
        <v>3</v>
      </c>
    </row>
    <row r="58" spans="1:17" ht="15.75" customHeight="1" x14ac:dyDescent="0.25">
      <c r="F58" s="96" t="s">
        <v>363</v>
      </c>
      <c r="N58" s="99" t="s">
        <v>267</v>
      </c>
      <c r="O58" s="100">
        <v>6</v>
      </c>
    </row>
    <row r="59" spans="1:17" ht="15.75" customHeight="1" x14ac:dyDescent="0.25">
      <c r="B59" s="97" t="s">
        <v>364</v>
      </c>
      <c r="C59" s="97"/>
      <c r="F59" s="96" t="s">
        <v>365</v>
      </c>
    </row>
    <row r="60" spans="1:17" ht="15.75" customHeight="1" x14ac:dyDescent="0.25">
      <c r="B60" s="96" t="s">
        <v>366</v>
      </c>
      <c r="F60" s="96" t="s">
        <v>367</v>
      </c>
    </row>
    <row r="61" spans="1:17" ht="15.75" customHeight="1" x14ac:dyDescent="0.25">
      <c r="B61" s="96" t="s">
        <v>368</v>
      </c>
      <c r="F61" s="96" t="s">
        <v>369</v>
      </c>
    </row>
    <row r="62" spans="1:17" ht="15.75" customHeight="1" x14ac:dyDescent="0.25">
      <c r="B62" s="96" t="s">
        <v>370</v>
      </c>
      <c r="F62" s="96" t="s">
        <v>371</v>
      </c>
    </row>
    <row r="63" spans="1:17" ht="15.75" customHeight="1" x14ac:dyDescent="0.25">
      <c r="B63" s="96" t="s">
        <v>372</v>
      </c>
      <c r="F63" s="96" t="s">
        <v>122</v>
      </c>
    </row>
    <row r="64" spans="1:17" ht="15.75" customHeight="1" x14ac:dyDescent="0.25">
      <c r="F64" s="96" t="s">
        <v>373</v>
      </c>
    </row>
    <row r="65" spans="5:22" ht="15.75" customHeight="1" x14ac:dyDescent="0.25">
      <c r="F65" s="96" t="s">
        <v>374</v>
      </c>
      <c r="K65" s="97" t="s">
        <v>375</v>
      </c>
      <c r="L65" s="97"/>
      <c r="M65" s="97"/>
      <c r="N65" s="97"/>
      <c r="O65" s="97"/>
      <c r="S65" s="97" t="s">
        <v>376</v>
      </c>
      <c r="T65" s="97"/>
    </row>
    <row r="66" spans="5:22" ht="15.75" customHeight="1" x14ac:dyDescent="0.25">
      <c r="F66" s="96" t="s">
        <v>377</v>
      </c>
      <c r="S66" s="96" t="s">
        <v>378</v>
      </c>
    </row>
    <row r="67" spans="5:22" ht="15.75" customHeight="1" x14ac:dyDescent="0.25">
      <c r="K67" s="96" t="s">
        <v>379</v>
      </c>
      <c r="S67" s="96" t="s">
        <v>380</v>
      </c>
    </row>
    <row r="68" spans="5:22" ht="15.75" customHeight="1" x14ac:dyDescent="0.25">
      <c r="K68" s="96" t="s">
        <v>381</v>
      </c>
      <c r="S68" s="96" t="s">
        <v>285</v>
      </c>
    </row>
    <row r="69" spans="5:22" ht="15.75" customHeight="1" x14ac:dyDescent="0.25">
      <c r="K69" s="96" t="s">
        <v>382</v>
      </c>
      <c r="S69" s="96" t="s">
        <v>288</v>
      </c>
    </row>
    <row r="70" spans="5:22" ht="15.75" customHeight="1" x14ac:dyDescent="0.25">
      <c r="K70" s="96" t="s">
        <v>383</v>
      </c>
      <c r="S70" s="96" t="s">
        <v>284</v>
      </c>
    </row>
    <row r="71" spans="5:22" ht="15.75" customHeight="1" x14ac:dyDescent="0.25">
      <c r="K71" s="96" t="s">
        <v>384</v>
      </c>
      <c r="S71" s="96" t="s">
        <v>361</v>
      </c>
    </row>
    <row r="72" spans="5:22" ht="15.75" customHeight="1" x14ac:dyDescent="0.25">
      <c r="K72" s="96" t="s">
        <v>385</v>
      </c>
    </row>
    <row r="73" spans="5:22" ht="15.75" customHeight="1" x14ac:dyDescent="0.25">
      <c r="K73" s="96" t="s">
        <v>386</v>
      </c>
    </row>
    <row r="74" spans="5:22" ht="15.75" customHeight="1" x14ac:dyDescent="0.25">
      <c r="K74" s="96" t="s">
        <v>387</v>
      </c>
    </row>
    <row r="75" spans="5:22" ht="15.75" customHeight="1" x14ac:dyDescent="0.25">
      <c r="K75" s="96" t="s">
        <v>388</v>
      </c>
    </row>
    <row r="76" spans="5:22" ht="15.75" customHeight="1" x14ac:dyDescent="0.25"/>
    <row r="77" spans="5:22" ht="15.75" customHeight="1" x14ac:dyDescent="0.25">
      <c r="E77" s="97" t="s">
        <v>389</v>
      </c>
      <c r="F77" s="97"/>
      <c r="G77" s="97"/>
      <c r="H77" s="97"/>
    </row>
    <row r="78" spans="5:22" ht="15.75" customHeight="1" x14ac:dyDescent="0.25">
      <c r="E78" s="96" t="s">
        <v>390</v>
      </c>
      <c r="S78" s="97" t="s">
        <v>391</v>
      </c>
      <c r="T78" s="97"/>
      <c r="U78" s="97"/>
      <c r="V78" s="97"/>
    </row>
    <row r="79" spans="5:22" ht="15.75" customHeight="1" x14ac:dyDescent="0.25">
      <c r="E79" s="96" t="s">
        <v>392</v>
      </c>
      <c r="S79" s="96" t="s">
        <v>393</v>
      </c>
    </row>
    <row r="80" spans="5:22" ht="15.75" customHeight="1" x14ac:dyDescent="0.25">
      <c r="E80" s="96" t="s">
        <v>394</v>
      </c>
      <c r="S80" s="96" t="s">
        <v>395</v>
      </c>
    </row>
    <row r="81" spans="5:20" ht="15.75" customHeight="1" x14ac:dyDescent="0.25">
      <c r="E81" s="96" t="s">
        <v>396</v>
      </c>
      <c r="S81" s="96" t="s">
        <v>397</v>
      </c>
    </row>
    <row r="82" spans="5:20" ht="15.75" customHeight="1" x14ac:dyDescent="0.25">
      <c r="S82" s="96" t="s">
        <v>398</v>
      </c>
    </row>
    <row r="83" spans="5:20" ht="15.75" customHeight="1" x14ac:dyDescent="0.25">
      <c r="O83" s="96" t="s">
        <v>399</v>
      </c>
      <c r="S83" s="96" t="s">
        <v>400</v>
      </c>
    </row>
    <row r="84" spans="5:20" ht="15.75" customHeight="1" x14ac:dyDescent="0.25">
      <c r="E84" s="97" t="s">
        <v>401</v>
      </c>
      <c r="F84" s="97"/>
      <c r="G84" s="97"/>
      <c r="H84" s="97"/>
    </row>
    <row r="85" spans="5:20" ht="15.75" customHeight="1" x14ac:dyDescent="0.25">
      <c r="E85" s="96" t="s">
        <v>402</v>
      </c>
    </row>
    <row r="86" spans="5:20" ht="15.75" customHeight="1" x14ac:dyDescent="0.25">
      <c r="E86" s="96" t="s">
        <v>403</v>
      </c>
    </row>
    <row r="87" spans="5:20" ht="15.75" customHeight="1" x14ac:dyDescent="0.25">
      <c r="E87" s="96" t="s">
        <v>404</v>
      </c>
    </row>
    <row r="88" spans="5:20" ht="15.75" customHeight="1" x14ac:dyDescent="0.25">
      <c r="N88" s="105" t="s">
        <v>405</v>
      </c>
      <c r="R88" s="97" t="s">
        <v>406</v>
      </c>
      <c r="S88" s="97"/>
      <c r="T88" s="97"/>
    </row>
    <row r="89" spans="5:20" ht="15.75" customHeight="1" x14ac:dyDescent="0.25">
      <c r="N89" s="106" t="s">
        <v>407</v>
      </c>
      <c r="R89" s="98" t="s">
        <v>408</v>
      </c>
    </row>
    <row r="90" spans="5:20" ht="15.75" customHeight="1" x14ac:dyDescent="0.25">
      <c r="N90" s="106" t="s">
        <v>409</v>
      </c>
      <c r="R90" s="98" t="s">
        <v>410</v>
      </c>
    </row>
    <row r="91" spans="5:20" ht="15.75" customHeight="1" x14ac:dyDescent="0.25">
      <c r="N91" s="106" t="s">
        <v>411</v>
      </c>
      <c r="R91" s="98" t="s">
        <v>412</v>
      </c>
    </row>
    <row r="92" spans="5:20" ht="15.75" customHeight="1" x14ac:dyDescent="0.25">
      <c r="R92" s="98" t="s">
        <v>361</v>
      </c>
    </row>
    <row r="93" spans="5:20" ht="15.75" customHeight="1" x14ac:dyDescent="0.25"/>
    <row r="94" spans="5:20" ht="15.75" customHeight="1" x14ac:dyDescent="0.25"/>
    <row r="95" spans="5:20" ht="15.75" customHeight="1" x14ac:dyDescent="0.25"/>
    <row r="96" spans="5:20" ht="15.75" customHeight="1" x14ac:dyDescent="0.25"/>
    <row r="97" spans="1:20" ht="15.75" customHeight="1" x14ac:dyDescent="0.25"/>
    <row r="98" spans="1:20" ht="15.75" customHeight="1" x14ac:dyDescent="0.25">
      <c r="A98" s="96" t="s">
        <v>413</v>
      </c>
      <c r="G98" s="96" t="s">
        <v>414</v>
      </c>
      <c r="K98" s="96" t="s">
        <v>415</v>
      </c>
    </row>
    <row r="99" spans="1:20" ht="15.75" customHeight="1" x14ac:dyDescent="0.25">
      <c r="A99" s="96" t="s">
        <v>416</v>
      </c>
      <c r="G99" s="96" t="s">
        <v>417</v>
      </c>
      <c r="K99" s="96" t="s">
        <v>418</v>
      </c>
      <c r="P99" s="96" t="s">
        <v>67</v>
      </c>
      <c r="T99" s="96" t="s">
        <v>327</v>
      </c>
    </row>
    <row r="100" spans="1:20" ht="15.75" customHeight="1" x14ac:dyDescent="0.25">
      <c r="A100" s="96" t="s">
        <v>419</v>
      </c>
      <c r="G100" s="96" t="s">
        <v>420</v>
      </c>
      <c r="K100" s="96" t="s">
        <v>421</v>
      </c>
      <c r="P100" s="96" t="s">
        <v>68</v>
      </c>
      <c r="T100" s="96" t="s">
        <v>422</v>
      </c>
    </row>
    <row r="101" spans="1:20" ht="15.75" customHeight="1" x14ac:dyDescent="0.25">
      <c r="A101" s="96" t="s">
        <v>423</v>
      </c>
      <c r="G101" s="96" t="s">
        <v>424</v>
      </c>
      <c r="K101" s="96" t="s">
        <v>425</v>
      </c>
      <c r="P101" s="96" t="s">
        <v>426</v>
      </c>
      <c r="T101" s="96" t="s">
        <v>331</v>
      </c>
    </row>
    <row r="102" spans="1:20" ht="15.75" customHeight="1" x14ac:dyDescent="0.25">
      <c r="A102" s="96" t="s">
        <v>427</v>
      </c>
      <c r="G102" s="96" t="s">
        <v>428</v>
      </c>
      <c r="K102" s="96" t="s">
        <v>429</v>
      </c>
      <c r="P102" s="96" t="s">
        <v>70</v>
      </c>
      <c r="T102" s="96" t="s">
        <v>430</v>
      </c>
    </row>
    <row r="103" spans="1:20" ht="15.75" customHeight="1" x14ac:dyDescent="0.25">
      <c r="A103" s="96" t="s">
        <v>431</v>
      </c>
      <c r="G103" s="96" t="s">
        <v>428</v>
      </c>
      <c r="K103" s="96" t="s">
        <v>432</v>
      </c>
      <c r="P103" s="96" t="s">
        <v>71</v>
      </c>
      <c r="T103" s="96" t="s">
        <v>333</v>
      </c>
    </row>
    <row r="104" spans="1:20" ht="15.75" customHeight="1" x14ac:dyDescent="0.25">
      <c r="A104" s="96" t="s">
        <v>361</v>
      </c>
      <c r="K104" s="96" t="s">
        <v>433</v>
      </c>
      <c r="P104" s="96" t="s">
        <v>72</v>
      </c>
    </row>
    <row r="105" spans="1:20" ht="15.75" customHeight="1" x14ac:dyDescent="0.25">
      <c r="P105" s="96" t="s">
        <v>73</v>
      </c>
    </row>
    <row r="106" spans="1:20" ht="15.75" customHeight="1" x14ac:dyDescent="0.25">
      <c r="G106" s="96" t="s">
        <v>414</v>
      </c>
      <c r="K106" s="107" t="s">
        <v>434</v>
      </c>
      <c r="L106" s="107"/>
      <c r="M106" s="107"/>
      <c r="N106" s="107"/>
      <c r="O106" s="107"/>
      <c r="P106" s="96" t="s">
        <v>74</v>
      </c>
      <c r="Q106" s="107"/>
      <c r="R106" s="107"/>
      <c r="S106" s="107"/>
    </row>
    <row r="107" spans="1:20" ht="15.75" customHeight="1" x14ac:dyDescent="0.25">
      <c r="A107" s="96" t="s">
        <v>435</v>
      </c>
      <c r="G107" s="96" t="s">
        <v>417</v>
      </c>
      <c r="K107" s="107" t="s">
        <v>436</v>
      </c>
      <c r="L107" s="107"/>
      <c r="M107" s="107"/>
      <c r="N107" s="107"/>
      <c r="O107" s="107"/>
      <c r="P107" s="96" t="s">
        <v>75</v>
      </c>
      <c r="Q107" s="107"/>
      <c r="R107" s="107"/>
      <c r="S107" s="107"/>
    </row>
    <row r="108" spans="1:20" ht="15.75" customHeight="1" x14ac:dyDescent="0.25">
      <c r="A108" s="96" t="s">
        <v>437</v>
      </c>
      <c r="G108" s="96" t="s">
        <v>420</v>
      </c>
      <c r="K108" s="107" t="s">
        <v>438</v>
      </c>
      <c r="L108" s="107"/>
      <c r="M108" s="107"/>
      <c r="N108" s="107"/>
      <c r="O108" s="107"/>
      <c r="P108" s="96" t="s">
        <v>439</v>
      </c>
      <c r="Q108" s="107"/>
      <c r="R108" s="107"/>
      <c r="S108" s="107"/>
    </row>
    <row r="109" spans="1:20" ht="15.75" customHeight="1" x14ac:dyDescent="0.25">
      <c r="A109" s="96" t="s">
        <v>440</v>
      </c>
      <c r="G109" s="96" t="s">
        <v>424</v>
      </c>
      <c r="K109" s="107" t="s">
        <v>441</v>
      </c>
      <c r="L109" s="107"/>
      <c r="M109" s="107"/>
      <c r="N109" s="107"/>
      <c r="O109" s="107"/>
      <c r="P109" s="96" t="s">
        <v>333</v>
      </c>
      <c r="Q109" s="107"/>
      <c r="R109" s="107"/>
      <c r="S109" s="107"/>
    </row>
    <row r="110" spans="1:20" ht="15.75" customHeight="1" x14ac:dyDescent="0.25">
      <c r="A110" s="96" t="s">
        <v>442</v>
      </c>
      <c r="G110" s="96" t="s">
        <v>428</v>
      </c>
      <c r="K110" s="107" t="s">
        <v>443</v>
      </c>
      <c r="L110" s="107"/>
      <c r="M110" s="107"/>
      <c r="N110" s="107"/>
      <c r="O110" s="107"/>
      <c r="P110" s="107"/>
      <c r="Q110" s="107"/>
      <c r="R110" s="107"/>
      <c r="S110" s="107"/>
    </row>
    <row r="111" spans="1:20" ht="15.75" customHeight="1" x14ac:dyDescent="0.25">
      <c r="A111" s="96" t="s">
        <v>444</v>
      </c>
      <c r="G111" s="96" t="s">
        <v>428</v>
      </c>
      <c r="K111" s="108" t="s">
        <v>445</v>
      </c>
      <c r="L111" s="108"/>
      <c r="M111" s="108"/>
      <c r="N111" s="108"/>
      <c r="O111" s="108"/>
      <c r="P111" s="108"/>
      <c r="Q111" s="108"/>
      <c r="R111" s="108"/>
      <c r="S111" s="108"/>
    </row>
    <row r="112" spans="1:20" ht="15.75" customHeight="1" x14ac:dyDescent="0.25">
      <c r="A112" s="96" t="s">
        <v>446</v>
      </c>
      <c r="K112" s="108" t="s">
        <v>447</v>
      </c>
      <c r="L112" s="108"/>
      <c r="M112" s="108"/>
      <c r="N112" s="108"/>
      <c r="O112" s="108"/>
      <c r="P112" s="96" t="s">
        <v>448</v>
      </c>
      <c r="Q112" s="108"/>
      <c r="R112" s="108"/>
      <c r="S112" s="108"/>
    </row>
    <row r="113" spans="1:19" ht="15.75" customHeight="1" x14ac:dyDescent="0.25">
      <c r="A113" s="96" t="s">
        <v>449</v>
      </c>
      <c r="K113" s="108" t="s">
        <v>450</v>
      </c>
      <c r="L113" s="108"/>
      <c r="M113" s="108"/>
      <c r="N113" s="108"/>
      <c r="O113" s="108"/>
      <c r="P113" s="96" t="s">
        <v>451</v>
      </c>
      <c r="Q113" s="108"/>
      <c r="R113" s="108"/>
      <c r="S113" s="108"/>
    </row>
    <row r="114" spans="1:19" ht="15.75" customHeight="1" x14ac:dyDescent="0.25">
      <c r="A114" s="96" t="s">
        <v>452</v>
      </c>
      <c r="K114" s="109" t="s">
        <v>377</v>
      </c>
      <c r="L114" s="109"/>
      <c r="M114" s="109"/>
      <c r="N114" s="109"/>
      <c r="O114" s="109"/>
      <c r="P114" s="96" t="s">
        <v>453</v>
      </c>
      <c r="Q114" s="109"/>
      <c r="R114" s="109"/>
      <c r="S114" s="109"/>
    </row>
    <row r="115" spans="1:19" ht="15.75" customHeight="1" x14ac:dyDescent="0.25">
      <c r="A115" s="96" t="s">
        <v>377</v>
      </c>
      <c r="G115" s="96" t="s">
        <v>363</v>
      </c>
      <c r="P115" s="96" t="s">
        <v>454</v>
      </c>
    </row>
    <row r="116" spans="1:19" ht="15.75" customHeight="1" x14ac:dyDescent="0.25">
      <c r="G116" s="96" t="s">
        <v>365</v>
      </c>
      <c r="P116" s="96" t="s">
        <v>455</v>
      </c>
    </row>
    <row r="117" spans="1:19" ht="15.75" customHeight="1" x14ac:dyDescent="0.25">
      <c r="G117" s="96" t="s">
        <v>367</v>
      </c>
      <c r="P117" s="96" t="s">
        <v>456</v>
      </c>
    </row>
    <row r="118" spans="1:19" ht="15.75" customHeight="1" x14ac:dyDescent="0.25">
      <c r="G118" s="96" t="s">
        <v>457</v>
      </c>
      <c r="P118" s="96" t="s">
        <v>458</v>
      </c>
    </row>
    <row r="119" spans="1:19" ht="15.75" customHeight="1" x14ac:dyDescent="0.25">
      <c r="G119" s="96" t="s">
        <v>371</v>
      </c>
      <c r="P119" s="96" t="s">
        <v>224</v>
      </c>
    </row>
    <row r="120" spans="1:19" ht="15.75" customHeight="1" x14ac:dyDescent="0.25">
      <c r="G120" s="96" t="s">
        <v>122</v>
      </c>
    </row>
    <row r="121" spans="1:19" ht="15.75" customHeight="1" x14ac:dyDescent="0.25">
      <c r="G121" s="96" t="s">
        <v>373</v>
      </c>
    </row>
    <row r="122" spans="1:19" ht="15.75" customHeight="1" x14ac:dyDescent="0.25">
      <c r="G122" s="96" t="s">
        <v>374</v>
      </c>
    </row>
    <row r="123" spans="1:19" ht="15.75" customHeight="1" x14ac:dyDescent="0.25">
      <c r="G123" s="96" t="s">
        <v>377</v>
      </c>
      <c r="P123" s="96" t="s">
        <v>459</v>
      </c>
    </row>
    <row r="124" spans="1:19" ht="15.75" customHeight="1" x14ac:dyDescent="0.25">
      <c r="K124" s="96" t="s">
        <v>415</v>
      </c>
      <c r="P124" s="96" t="s">
        <v>460</v>
      </c>
    </row>
    <row r="125" spans="1:19" ht="15.75" customHeight="1" x14ac:dyDescent="0.25">
      <c r="K125" s="96" t="s">
        <v>418</v>
      </c>
      <c r="P125" s="96" t="s">
        <v>461</v>
      </c>
    </row>
    <row r="126" spans="1:19" ht="15.75" customHeight="1" x14ac:dyDescent="0.25">
      <c r="K126" s="96" t="s">
        <v>421</v>
      </c>
      <c r="P126" s="96" t="s">
        <v>462</v>
      </c>
    </row>
    <row r="127" spans="1:19" ht="15.75" customHeight="1" x14ac:dyDescent="0.25">
      <c r="K127" s="96" t="s">
        <v>425</v>
      </c>
    </row>
    <row r="128" spans="1:19" ht="15.75" customHeight="1" x14ac:dyDescent="0.25">
      <c r="K128" s="96" t="s">
        <v>429</v>
      </c>
    </row>
    <row r="129" spans="1:20" ht="15.75" customHeight="1" x14ac:dyDescent="0.25">
      <c r="K129" s="96" t="s">
        <v>432</v>
      </c>
    </row>
    <row r="130" spans="1:20" ht="15.75" customHeight="1" x14ac:dyDescent="0.25">
      <c r="K130" s="96" t="s">
        <v>433</v>
      </c>
      <c r="P130" s="96" t="s">
        <v>463</v>
      </c>
      <c r="T130" s="96" t="s">
        <v>464</v>
      </c>
    </row>
    <row r="131" spans="1:20" ht="15.75" customHeight="1" x14ac:dyDescent="0.25">
      <c r="P131" s="96" t="s">
        <v>465</v>
      </c>
      <c r="T131" s="96" t="s">
        <v>466</v>
      </c>
    </row>
    <row r="132" spans="1:20" ht="15.75" customHeight="1" x14ac:dyDescent="0.25">
      <c r="E132" s="96" t="s">
        <v>109</v>
      </c>
      <c r="P132" s="96" t="s">
        <v>467</v>
      </c>
      <c r="T132" s="96" t="s">
        <v>468</v>
      </c>
    </row>
    <row r="133" spans="1:20" ht="15.75" customHeight="1" x14ac:dyDescent="0.25">
      <c r="E133" s="96" t="s">
        <v>108</v>
      </c>
      <c r="P133" s="96" t="s">
        <v>469</v>
      </c>
    </row>
    <row r="134" spans="1:20" ht="15.75" customHeight="1" x14ac:dyDescent="0.25">
      <c r="E134" s="96" t="s">
        <v>470</v>
      </c>
      <c r="P134" s="96" t="s">
        <v>471</v>
      </c>
    </row>
    <row r="135" spans="1:20" ht="15.75" customHeight="1" x14ac:dyDescent="0.25">
      <c r="K135" s="96" t="s">
        <v>413</v>
      </c>
    </row>
    <row r="136" spans="1:20" ht="15" customHeight="1" x14ac:dyDescent="0.25">
      <c r="K136" s="96" t="s">
        <v>472</v>
      </c>
    </row>
    <row r="137" spans="1:20" ht="15" customHeight="1" x14ac:dyDescent="0.25">
      <c r="A137" s="98" t="s">
        <v>473</v>
      </c>
      <c r="K137" s="96" t="s">
        <v>474</v>
      </c>
    </row>
    <row r="138" spans="1:20" ht="15" customHeight="1" x14ac:dyDescent="0.25">
      <c r="A138" s="98" t="s">
        <v>386</v>
      </c>
      <c r="K138" s="96" t="s">
        <v>475</v>
      </c>
    </row>
    <row r="139" spans="1:20" ht="15" customHeight="1" x14ac:dyDescent="0.25">
      <c r="A139" s="98" t="s">
        <v>476</v>
      </c>
    </row>
    <row r="140" spans="1:20" ht="15.75" customHeight="1" x14ac:dyDescent="0.25">
      <c r="A140" s="98" t="s">
        <v>477</v>
      </c>
      <c r="F140" s="96" t="s">
        <v>478</v>
      </c>
    </row>
    <row r="141" spans="1:20" ht="15.75" customHeight="1" x14ac:dyDescent="0.25">
      <c r="F141" s="96" t="s">
        <v>479</v>
      </c>
      <c r="K141" s="96" t="s">
        <v>479</v>
      </c>
    </row>
    <row r="142" spans="1:20" ht="15.75" customHeight="1" x14ac:dyDescent="0.25">
      <c r="F142" s="96" t="s">
        <v>480</v>
      </c>
      <c r="K142" s="96" t="s">
        <v>481</v>
      </c>
    </row>
    <row r="143" spans="1:20" ht="15.75" customHeight="1" x14ac:dyDescent="0.25">
      <c r="K143" s="96" t="s">
        <v>482</v>
      </c>
    </row>
    <row r="144" spans="1:20" ht="15.75" customHeight="1" x14ac:dyDescent="0.25">
      <c r="K144" s="96" t="s">
        <v>483</v>
      </c>
    </row>
    <row r="145" spans="1:17" ht="15.75" customHeight="1" x14ac:dyDescent="0.25"/>
    <row r="146" spans="1:17" ht="15.75" customHeight="1" x14ac:dyDescent="0.25">
      <c r="G146" s="97" t="s">
        <v>484</v>
      </c>
      <c r="H146" s="97"/>
      <c r="I146" s="97"/>
      <c r="J146" s="97"/>
      <c r="K146" s="97"/>
      <c r="O146" s="97" t="s">
        <v>485</v>
      </c>
      <c r="P146" s="97"/>
    </row>
    <row r="147" spans="1:17" ht="15.75" customHeight="1" x14ac:dyDescent="0.25">
      <c r="A147" s="110"/>
      <c r="B147" s="110"/>
      <c r="C147" s="110"/>
      <c r="D147" s="111" t="s">
        <v>31</v>
      </c>
      <c r="G147" s="96" t="s">
        <v>486</v>
      </c>
      <c r="O147" s="112" t="s">
        <v>209</v>
      </c>
      <c r="P147" s="113"/>
    </row>
    <row r="148" spans="1:17" ht="15.75" customHeight="1" x14ac:dyDescent="0.25">
      <c r="A148" s="110"/>
      <c r="C148" s="110"/>
      <c r="D148" s="110" t="s">
        <v>109</v>
      </c>
      <c r="G148" s="96" t="s">
        <v>487</v>
      </c>
      <c r="O148" s="112" t="s">
        <v>216</v>
      </c>
      <c r="P148" s="113"/>
    </row>
    <row r="149" spans="1:17" ht="15.75" customHeight="1" x14ac:dyDescent="0.25">
      <c r="A149" s="110"/>
      <c r="C149" s="110"/>
      <c r="D149" s="110" t="s">
        <v>108</v>
      </c>
      <c r="G149" s="96" t="s">
        <v>488</v>
      </c>
      <c r="O149" s="112" t="s">
        <v>488</v>
      </c>
      <c r="P149" s="113"/>
    </row>
    <row r="150" spans="1:17" ht="15" customHeight="1" x14ac:dyDescent="0.25">
      <c r="A150" s="110"/>
      <c r="C150" s="110"/>
      <c r="D150" s="110"/>
      <c r="G150" s="96" t="s">
        <v>489</v>
      </c>
      <c r="O150" s="112" t="s">
        <v>489</v>
      </c>
      <c r="P150" s="113"/>
    </row>
    <row r="151" spans="1:17" ht="15.75" customHeight="1" x14ac:dyDescent="0.25">
      <c r="A151" s="110"/>
      <c r="C151" s="110"/>
      <c r="D151" s="110"/>
    </row>
    <row r="152" spans="1:17" ht="15.75" customHeight="1" x14ac:dyDescent="0.25">
      <c r="A152" s="110"/>
      <c r="B152" s="110"/>
      <c r="C152" s="110"/>
      <c r="D152" s="110"/>
    </row>
    <row r="153" spans="1:17" ht="15.75" customHeight="1" x14ac:dyDescent="0.25">
      <c r="B153" s="111" t="s">
        <v>201</v>
      </c>
      <c r="G153" s="97" t="s">
        <v>490</v>
      </c>
      <c r="H153" s="97"/>
      <c r="I153" s="97"/>
      <c r="J153" s="97"/>
      <c r="K153" s="97"/>
    </row>
    <row r="154" spans="1:17" ht="15.75" customHeight="1" x14ac:dyDescent="0.25">
      <c r="B154" s="110" t="s">
        <v>209</v>
      </c>
      <c r="G154" s="96" t="s">
        <v>230</v>
      </c>
      <c r="O154" s="96" t="s">
        <v>491</v>
      </c>
      <c r="Q154" s="96" t="s">
        <v>491</v>
      </c>
    </row>
    <row r="155" spans="1:17" ht="15.75" customHeight="1" x14ac:dyDescent="0.25">
      <c r="B155" s="110" t="s">
        <v>216</v>
      </c>
      <c r="G155" s="96" t="s">
        <v>492</v>
      </c>
      <c r="O155" s="96" t="s">
        <v>493</v>
      </c>
      <c r="Q155" s="96" t="s">
        <v>494</v>
      </c>
    </row>
    <row r="156" spans="1:17" ht="15.75" customHeight="1" x14ac:dyDescent="0.25">
      <c r="B156" s="110" t="s">
        <v>225</v>
      </c>
      <c r="G156" s="96" t="s">
        <v>495</v>
      </c>
      <c r="O156" s="96" t="s">
        <v>496</v>
      </c>
      <c r="Q156" s="96" t="s">
        <v>497</v>
      </c>
    </row>
    <row r="157" spans="1:17" ht="15.75" customHeight="1" x14ac:dyDescent="0.25">
      <c r="B157" s="110" t="s">
        <v>498</v>
      </c>
      <c r="G157" s="96" t="s">
        <v>499</v>
      </c>
    </row>
    <row r="158" spans="1:17" ht="15.75" customHeight="1" x14ac:dyDescent="0.25">
      <c r="B158" s="110" t="s">
        <v>500</v>
      </c>
      <c r="G158" s="96" t="s">
        <v>242</v>
      </c>
    </row>
    <row r="159" spans="1:17" ht="15.75" customHeight="1" x14ac:dyDescent="0.25">
      <c r="G159" s="96" t="s">
        <v>223</v>
      </c>
    </row>
    <row r="160" spans="1:17" ht="15.75" customHeight="1" x14ac:dyDescent="0.25">
      <c r="B160" s="111" t="s">
        <v>501</v>
      </c>
      <c r="G160" s="96" t="s">
        <v>488</v>
      </c>
    </row>
    <row r="161" spans="2:24" ht="15.75" customHeight="1" x14ac:dyDescent="0.25">
      <c r="B161" s="110" t="s">
        <v>109</v>
      </c>
      <c r="X161" s="96" t="s">
        <v>502</v>
      </c>
    </row>
    <row r="162" spans="2:24" ht="15.75" customHeight="1" x14ac:dyDescent="0.25">
      <c r="B162" s="110" t="s">
        <v>108</v>
      </c>
      <c r="O162" s="96" t="s">
        <v>340</v>
      </c>
      <c r="X162" s="96" t="s">
        <v>503</v>
      </c>
    </row>
    <row r="163" spans="2:24" ht="15.75" customHeight="1" x14ac:dyDescent="0.25">
      <c r="B163" s="110" t="s">
        <v>504</v>
      </c>
      <c r="G163" s="96" t="s">
        <v>505</v>
      </c>
      <c r="O163" s="96" t="s">
        <v>506</v>
      </c>
      <c r="X163" s="96" t="s">
        <v>507</v>
      </c>
    </row>
    <row r="164" spans="2:24" ht="15.75" customHeight="1" x14ac:dyDescent="0.25">
      <c r="B164" s="110" t="s">
        <v>224</v>
      </c>
      <c r="G164" s="96" t="s">
        <v>508</v>
      </c>
      <c r="O164" s="96" t="s">
        <v>509</v>
      </c>
      <c r="X164" s="96" t="s">
        <v>377</v>
      </c>
    </row>
    <row r="165" spans="2:24" ht="15.75" customHeight="1" x14ac:dyDescent="0.25">
      <c r="G165" s="96" t="s">
        <v>510</v>
      </c>
      <c r="O165" s="96" t="s">
        <v>511</v>
      </c>
    </row>
    <row r="166" spans="2:24" ht="15.75" customHeight="1" x14ac:dyDescent="0.25">
      <c r="G166" s="96" t="s">
        <v>512</v>
      </c>
      <c r="O166" s="96" t="s">
        <v>513</v>
      </c>
    </row>
    <row r="167" spans="2:24" ht="15.75" customHeight="1" x14ac:dyDescent="0.25">
      <c r="G167" s="96" t="s">
        <v>468</v>
      </c>
      <c r="O167" s="96" t="s">
        <v>514</v>
      </c>
    </row>
    <row r="168" spans="2:24" ht="15.75" customHeight="1" x14ac:dyDescent="0.25">
      <c r="O168" s="96" t="s">
        <v>515</v>
      </c>
    </row>
    <row r="169" spans="2:24" ht="15.75" customHeight="1" x14ac:dyDescent="0.25">
      <c r="B169" s="96" t="s">
        <v>109</v>
      </c>
      <c r="O169" s="96" t="s">
        <v>377</v>
      </c>
    </row>
    <row r="170" spans="2:24" ht="15.75" customHeight="1" x14ac:dyDescent="0.25">
      <c r="B170" s="96" t="s">
        <v>108</v>
      </c>
    </row>
    <row r="171" spans="2:24" ht="15.75" customHeight="1" x14ac:dyDescent="0.25">
      <c r="B171" s="96" t="s">
        <v>516</v>
      </c>
    </row>
    <row r="172" spans="2:24" ht="15.75" customHeight="1" x14ac:dyDescent="0.25"/>
    <row r="173" spans="2:24" ht="15.75" customHeight="1" x14ac:dyDescent="0.25">
      <c r="G173" s="96" t="s">
        <v>517</v>
      </c>
      <c r="O173" s="96" t="s">
        <v>518</v>
      </c>
    </row>
    <row r="174" spans="2:24" ht="15.75" customHeight="1" x14ac:dyDescent="0.25">
      <c r="G174" s="96" t="s">
        <v>519</v>
      </c>
      <c r="O174" s="96" t="s">
        <v>451</v>
      </c>
    </row>
    <row r="175" spans="2:24" ht="15.75" customHeight="1" x14ac:dyDescent="0.25">
      <c r="G175" s="96" t="s">
        <v>520</v>
      </c>
      <c r="O175" s="96" t="s">
        <v>453</v>
      </c>
    </row>
    <row r="176" spans="2:24" ht="15.75" customHeight="1" x14ac:dyDescent="0.25">
      <c r="G176" s="96" t="s">
        <v>521</v>
      </c>
      <c r="O176" s="96" t="s">
        <v>454</v>
      </c>
    </row>
    <row r="177" spans="7:15" ht="15.75" customHeight="1" x14ac:dyDescent="0.25">
      <c r="G177" s="96" t="s">
        <v>522</v>
      </c>
      <c r="O177" s="96" t="s">
        <v>455</v>
      </c>
    </row>
    <row r="178" spans="7:15" ht="15.75" customHeight="1" x14ac:dyDescent="0.25">
      <c r="O178" s="96" t="s">
        <v>456</v>
      </c>
    </row>
    <row r="179" spans="7:15" ht="15.75" customHeight="1" x14ac:dyDescent="0.25">
      <c r="O179" s="96" t="s">
        <v>458</v>
      </c>
    </row>
    <row r="180" spans="7:15" ht="15.75" customHeight="1" x14ac:dyDescent="0.25">
      <c r="O180" s="96" t="s">
        <v>224</v>
      </c>
    </row>
    <row r="181" spans="7:15" ht="15.75" customHeight="1" x14ac:dyDescent="0.25"/>
    <row r="182" spans="7:15" ht="15.75" customHeight="1" x14ac:dyDescent="0.25"/>
    <row r="183" spans="7:15" ht="15.75" customHeight="1" x14ac:dyDescent="0.25"/>
    <row r="184" spans="7:15" ht="15.75" customHeight="1" x14ac:dyDescent="0.25"/>
    <row r="185" spans="7:15" ht="15.75" customHeight="1" x14ac:dyDescent="0.25"/>
    <row r="186" spans="7:15" ht="15.75" customHeight="1" x14ac:dyDescent="0.25"/>
    <row r="187" spans="7:15" ht="15.75" customHeight="1" x14ac:dyDescent="0.25">
      <c r="G187" s="98">
        <v>2022</v>
      </c>
      <c r="H187" s="109" t="s">
        <v>523</v>
      </c>
      <c r="I187" s="109"/>
      <c r="M187" s="109" t="s">
        <v>524</v>
      </c>
      <c r="N187" s="109"/>
    </row>
    <row r="188" spans="7:15" ht="15.75" customHeight="1" x14ac:dyDescent="0.25">
      <c r="G188" s="98">
        <v>2023</v>
      </c>
      <c r="H188" s="114" t="s">
        <v>525</v>
      </c>
      <c r="I188" s="109"/>
      <c r="M188" s="114" t="s">
        <v>26</v>
      </c>
      <c r="N188" s="109"/>
    </row>
    <row r="189" spans="7:15" ht="15.75" customHeight="1" x14ac:dyDescent="0.25">
      <c r="G189" s="98">
        <v>2024</v>
      </c>
      <c r="H189" s="114" t="s">
        <v>526</v>
      </c>
      <c r="I189" s="109"/>
      <c r="M189" s="114" t="s">
        <v>527</v>
      </c>
      <c r="N189" s="109"/>
    </row>
    <row r="190" spans="7:15" ht="15.75" customHeight="1" x14ac:dyDescent="0.25">
      <c r="G190" s="98">
        <v>2025</v>
      </c>
      <c r="H190" s="114" t="s">
        <v>528</v>
      </c>
      <c r="I190" s="109"/>
      <c r="M190" s="114" t="s">
        <v>529</v>
      </c>
      <c r="N190" s="109"/>
    </row>
    <row r="191" spans="7:15" ht="15.75" customHeight="1" x14ac:dyDescent="0.25">
      <c r="G191" s="98">
        <v>2026</v>
      </c>
      <c r="H191" s="114" t="s">
        <v>530</v>
      </c>
      <c r="I191" s="109"/>
      <c r="M191" s="114" t="s">
        <v>531</v>
      </c>
      <c r="N191" s="109"/>
    </row>
    <row r="192" spans="7:15" ht="15.75" customHeight="1" x14ac:dyDescent="0.25">
      <c r="G192" s="98">
        <v>2027</v>
      </c>
      <c r="H192" s="114" t="s">
        <v>532</v>
      </c>
      <c r="I192" s="109"/>
      <c r="M192" s="114" t="s">
        <v>533</v>
      </c>
      <c r="N192" s="109"/>
    </row>
    <row r="193" spans="7:14" ht="15.75" customHeight="1" x14ac:dyDescent="0.25">
      <c r="G193" s="98">
        <v>2028</v>
      </c>
      <c r="H193" s="114" t="s">
        <v>534</v>
      </c>
      <c r="I193" s="109"/>
      <c r="M193" s="114" t="s">
        <v>535</v>
      </c>
      <c r="N193" s="109"/>
    </row>
    <row r="194" spans="7:14" ht="15.75" customHeight="1" x14ac:dyDescent="0.25">
      <c r="G194" s="98">
        <v>2029</v>
      </c>
      <c r="H194" s="114" t="s">
        <v>536</v>
      </c>
      <c r="I194" s="109"/>
      <c r="M194" s="114" t="s">
        <v>537</v>
      </c>
      <c r="N194" s="109"/>
    </row>
    <row r="195" spans="7:14" ht="15.75" customHeight="1" x14ac:dyDescent="0.25">
      <c r="G195" s="98">
        <v>2030</v>
      </c>
      <c r="H195" s="114" t="s">
        <v>538</v>
      </c>
      <c r="I195" s="109"/>
      <c r="M195" s="114" t="s">
        <v>539</v>
      </c>
      <c r="N195" s="109"/>
    </row>
    <row r="196" spans="7:14" ht="15.75" customHeight="1" x14ac:dyDescent="0.25"/>
    <row r="197" spans="7:14" ht="15.75" customHeight="1" x14ac:dyDescent="0.25"/>
    <row r="198" spans="7:14" ht="15.75" customHeight="1" x14ac:dyDescent="0.25"/>
    <row r="199" spans="7:14" ht="15.75" customHeight="1" x14ac:dyDescent="0.25"/>
    <row r="200" spans="7:14" ht="15.75" customHeight="1" x14ac:dyDescent="0.25"/>
    <row r="201" spans="7:14" ht="15.75" customHeight="1" x14ac:dyDescent="0.25"/>
    <row r="202" spans="7:14" ht="15.75" customHeight="1" x14ac:dyDescent="0.25"/>
    <row r="203" spans="7:14" ht="15.75" customHeight="1" x14ac:dyDescent="0.25"/>
    <row r="204" spans="7:14" ht="15.75" customHeight="1" x14ac:dyDescent="0.25"/>
    <row r="205" spans="7:14" ht="15.75" customHeight="1" x14ac:dyDescent="0.25"/>
    <row r="206" spans="7:14" ht="15.75" customHeight="1" x14ac:dyDescent="0.25"/>
    <row r="207" spans="7:14" ht="15.75" customHeight="1" x14ac:dyDescent="0.25"/>
    <row r="208" spans="7:14"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385623"/>
  </sheetPr>
  <dimension ref="A1:X1013"/>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6.85546875" customWidth="1"/>
    <col min="2" max="3" width="12.7109375" customWidth="1"/>
    <col min="4" max="4" width="14.7109375" customWidth="1"/>
    <col min="5" max="5" width="12.7109375" customWidth="1"/>
    <col min="6" max="6" width="11.5703125" customWidth="1"/>
    <col min="7" max="7" width="12.7109375" customWidth="1"/>
    <col min="8" max="8" width="11.7109375" customWidth="1"/>
    <col min="9" max="9" width="12.7109375" customWidth="1"/>
    <col min="10" max="10" width="11.42578125" customWidth="1"/>
    <col min="11" max="11" width="12.7109375" customWidth="1"/>
    <col min="12" max="12" width="12.42578125" customWidth="1"/>
    <col min="13" max="13" width="12.7109375" customWidth="1"/>
    <col min="14" max="16" width="12.140625" customWidth="1"/>
    <col min="17" max="18" width="12.140625" hidden="1" customWidth="1"/>
    <col min="19" max="22" width="12.140625" customWidth="1"/>
    <col min="23" max="23" width="10.42578125" hidden="1" customWidth="1"/>
    <col min="24" max="24" width="12.7109375" customWidth="1"/>
    <col min="25" max="26" width="8.7109375" customWidth="1"/>
  </cols>
  <sheetData>
    <row r="1" spans="1:24" ht="60" customHeight="1" x14ac:dyDescent="0.25">
      <c r="A1" s="115" t="s">
        <v>34</v>
      </c>
      <c r="B1" s="49" t="s">
        <v>111</v>
      </c>
      <c r="C1" s="49" t="s">
        <v>112</v>
      </c>
      <c r="D1" s="116" t="s">
        <v>113</v>
      </c>
      <c r="E1" s="117" t="s">
        <v>540</v>
      </c>
      <c r="F1" s="118" t="s">
        <v>541</v>
      </c>
      <c r="G1" s="119" t="s">
        <v>542</v>
      </c>
      <c r="H1" s="120" t="s">
        <v>543</v>
      </c>
      <c r="I1" s="117" t="s">
        <v>544</v>
      </c>
      <c r="J1" s="118" t="s">
        <v>545</v>
      </c>
      <c r="K1" s="121" t="s">
        <v>546</v>
      </c>
      <c r="L1" s="120" t="s">
        <v>547</v>
      </c>
      <c r="M1" s="122" t="s">
        <v>548</v>
      </c>
      <c r="N1" s="118" t="s">
        <v>549</v>
      </c>
      <c r="O1" s="35" t="s">
        <v>121</v>
      </c>
      <c r="P1" s="36" t="s">
        <v>89</v>
      </c>
      <c r="Q1" s="35" t="s">
        <v>90</v>
      </c>
      <c r="R1" s="36" t="s">
        <v>91</v>
      </c>
      <c r="S1" s="35" t="s">
        <v>92</v>
      </c>
      <c r="T1" s="36" t="s">
        <v>93</v>
      </c>
      <c r="U1" s="35" t="s">
        <v>94</v>
      </c>
      <c r="V1" s="36" t="s">
        <v>95</v>
      </c>
    </row>
    <row r="2" spans="1:24" ht="15.75" x14ac:dyDescent="0.25">
      <c r="A2" s="520" t="str">
        <f>'1 BASE GRANTEE INFO &amp; UPDATES'!A1</f>
        <v>WV Bureau for Behavioral Health - SOR - PRSS DOCR Coordinator</v>
      </c>
      <c r="B2" s="472"/>
      <c r="C2" s="472"/>
      <c r="D2" s="472"/>
      <c r="E2" s="472"/>
      <c r="F2" s="472"/>
      <c r="G2" s="472"/>
      <c r="H2" s="472"/>
      <c r="I2" s="472"/>
      <c r="J2" s="472"/>
      <c r="K2" s="472"/>
      <c r="L2" s="472"/>
      <c r="M2" s="472"/>
      <c r="N2" s="472"/>
      <c r="O2" s="472"/>
      <c r="P2" s="472"/>
      <c r="Q2" s="472"/>
      <c r="R2" s="472"/>
      <c r="S2" s="472"/>
      <c r="T2" s="472"/>
      <c r="U2" s="472"/>
      <c r="V2" s="486"/>
    </row>
    <row r="3" spans="1:24" ht="15.75" x14ac:dyDescent="0.25">
      <c r="A3" s="521">
        <f>'1 BASE GRANTEE INFO &amp; UPDATES'!A3</f>
        <v>0</v>
      </c>
      <c r="B3" s="488"/>
      <c r="C3" s="488"/>
      <c r="D3" s="488"/>
      <c r="E3" s="488"/>
      <c r="F3" s="488"/>
      <c r="G3" s="488"/>
      <c r="H3" s="488"/>
      <c r="I3" s="488"/>
      <c r="J3" s="488"/>
      <c r="K3" s="488"/>
      <c r="L3" s="488"/>
      <c r="M3" s="488"/>
      <c r="N3" s="488"/>
      <c r="O3" s="488"/>
      <c r="P3" s="488"/>
      <c r="Q3" s="488"/>
      <c r="R3" s="488"/>
      <c r="S3" s="488"/>
      <c r="T3" s="488"/>
      <c r="U3" s="488"/>
      <c r="V3" s="489"/>
    </row>
    <row r="4" spans="1:24" ht="15.75" x14ac:dyDescent="0.25">
      <c r="A4" s="677" t="str">
        <f>'1 BASE GRANTEE INFO &amp; UPDATES'!A2</f>
        <v xml:space="preserve">Program reports need to be submitted electronically, via e-mail to bbhreporting@wv.gov within 25 calendar days of the end of each month </v>
      </c>
      <c r="B4" s="488"/>
      <c r="C4" s="488"/>
      <c r="D4" s="488"/>
      <c r="E4" s="488"/>
      <c r="F4" s="488"/>
      <c r="G4" s="488"/>
      <c r="H4" s="488"/>
      <c r="I4" s="488"/>
      <c r="J4" s="488"/>
      <c r="K4" s="488"/>
      <c r="L4" s="488"/>
      <c r="M4" s="488"/>
      <c r="N4" s="488"/>
      <c r="O4" s="488"/>
      <c r="P4" s="488"/>
      <c r="Q4" s="488"/>
      <c r="R4" s="488"/>
      <c r="S4" s="488"/>
      <c r="T4" s="488"/>
      <c r="U4" s="488"/>
      <c r="V4" s="489"/>
    </row>
    <row r="5" spans="1:24" ht="18.75" customHeight="1" x14ac:dyDescent="0.25">
      <c r="A5" s="515" t="s">
        <v>550</v>
      </c>
      <c r="B5" s="483"/>
      <c r="C5" s="483"/>
      <c r="D5" s="483"/>
      <c r="E5" s="483"/>
      <c r="F5" s="483"/>
      <c r="G5" s="483"/>
      <c r="H5" s="483"/>
      <c r="I5" s="483"/>
      <c r="J5" s="483"/>
      <c r="K5" s="483"/>
      <c r="L5" s="483"/>
      <c r="M5" s="483"/>
      <c r="N5" s="483"/>
      <c r="O5" s="483"/>
      <c r="P5" s="483"/>
      <c r="Q5" s="483"/>
      <c r="R5" s="483"/>
      <c r="S5" s="483"/>
      <c r="T5" s="483"/>
      <c r="U5" s="483"/>
      <c r="V5" s="500"/>
    </row>
    <row r="6" spans="1:24" x14ac:dyDescent="0.25">
      <c r="A6" s="524" t="s">
        <v>551</v>
      </c>
      <c r="B6" s="483"/>
      <c r="C6" s="483"/>
      <c r="D6" s="484"/>
      <c r="E6" s="491" t="str">
        <f>'1 BASE GRANTEE INFO &amp; UPDATES'!E5</f>
        <v>PRSS DOCR Coordinator</v>
      </c>
      <c r="F6" s="483"/>
      <c r="G6" s="483"/>
      <c r="H6" s="483"/>
      <c r="I6" s="483"/>
      <c r="J6" s="484"/>
      <c r="K6" s="519" t="s">
        <v>0</v>
      </c>
      <c r="L6" s="483"/>
      <c r="M6" s="483"/>
      <c r="N6" s="484"/>
      <c r="O6" s="491" t="str">
        <f>'1 BASE GRANTEE INFO &amp; UPDATES'!O5</f>
        <v>Legal Name of Agency</v>
      </c>
      <c r="P6" s="483"/>
      <c r="Q6" s="483"/>
      <c r="R6" s="483"/>
      <c r="S6" s="483"/>
      <c r="T6" s="483"/>
      <c r="U6" s="483"/>
      <c r="V6" s="500"/>
    </row>
    <row r="7" spans="1:24" x14ac:dyDescent="0.25">
      <c r="A7" s="525" t="s">
        <v>552</v>
      </c>
      <c r="B7" s="483"/>
      <c r="C7" s="483"/>
      <c r="D7" s="484"/>
      <c r="E7" s="499" t="e">
        <f>'1 BASE GRANTEE INFO &amp; UPDATES'!#REF!</f>
        <v>#REF!</v>
      </c>
      <c r="F7" s="483"/>
      <c r="G7" s="483"/>
      <c r="H7" s="483"/>
      <c r="I7" s="483"/>
      <c r="J7" s="484"/>
      <c r="K7" s="529" t="s">
        <v>51</v>
      </c>
      <c r="L7" s="483"/>
      <c r="M7" s="483"/>
      <c r="N7" s="484"/>
      <c r="O7" s="530" t="e">
        <f>'1 BASE GRANTEE INFO &amp; UPDATES'!#REF!</f>
        <v>#REF!</v>
      </c>
      <c r="P7" s="483"/>
      <c r="Q7" s="483"/>
      <c r="R7" s="483"/>
      <c r="S7" s="483"/>
      <c r="T7" s="483"/>
      <c r="U7" s="483"/>
      <c r="V7" s="500"/>
    </row>
    <row r="8" spans="1:24" ht="15" customHeight="1" x14ac:dyDescent="0.25">
      <c r="A8" s="526" t="s">
        <v>61</v>
      </c>
      <c r="B8" s="507"/>
      <c r="C8" s="507"/>
      <c r="D8" s="508"/>
      <c r="E8" s="506" t="e">
        <f>'1 BASE GRANTEE INFO &amp; UPDATES'!#REF!</f>
        <v>#REF!</v>
      </c>
      <c r="F8" s="507"/>
      <c r="G8" s="507"/>
      <c r="H8" s="507"/>
      <c r="I8" s="507"/>
      <c r="J8" s="508"/>
      <c r="K8" s="525" t="s">
        <v>52</v>
      </c>
      <c r="L8" s="483"/>
      <c r="M8" s="483"/>
      <c r="N8" s="484"/>
      <c r="O8" s="499" t="e">
        <f>'1 BASE GRANTEE INFO &amp; UPDATES'!#REF!</f>
        <v>#REF!</v>
      </c>
      <c r="P8" s="483"/>
      <c r="Q8" s="483"/>
      <c r="R8" s="483"/>
      <c r="S8" s="483"/>
      <c r="T8" s="483"/>
      <c r="U8" s="483"/>
      <c r="V8" s="500"/>
    </row>
    <row r="9" spans="1:24" x14ac:dyDescent="0.25">
      <c r="A9" s="509"/>
      <c r="B9" s="510"/>
      <c r="C9" s="510"/>
      <c r="D9" s="511"/>
      <c r="E9" s="509"/>
      <c r="F9" s="510"/>
      <c r="G9" s="510"/>
      <c r="H9" s="510"/>
      <c r="I9" s="510"/>
      <c r="J9" s="511"/>
      <c r="K9" s="525" t="s">
        <v>53</v>
      </c>
      <c r="L9" s="483"/>
      <c r="M9" s="483"/>
      <c r="N9" s="484"/>
      <c r="O9" s="503" t="e">
        <f>'1 BASE GRANTEE INFO &amp; UPDATES'!#REF!</f>
        <v>#REF!</v>
      </c>
      <c r="P9" s="483"/>
      <c r="Q9" s="483"/>
      <c r="R9" s="483"/>
      <c r="S9" s="483"/>
      <c r="T9" s="483"/>
      <c r="U9" s="483"/>
      <c r="V9" s="500"/>
    </row>
    <row r="10" spans="1:24" x14ac:dyDescent="0.25">
      <c r="A10" s="123" t="s">
        <v>553</v>
      </c>
      <c r="B10" s="124"/>
      <c r="C10" s="124"/>
      <c r="D10" s="124"/>
      <c r="E10" s="675" t="str">
        <f>'1 BASE GRANTEE INFO &amp; UPDATES'!E9</f>
        <v>October 1 - 31</v>
      </c>
      <c r="F10" s="484"/>
      <c r="G10" s="676">
        <f>'1 BASE GRANTEE INFO &amp; UPDATES'!I9</f>
        <v>2025</v>
      </c>
      <c r="H10" s="483"/>
      <c r="I10" s="483"/>
      <c r="J10" s="484"/>
      <c r="K10" s="525" t="s">
        <v>53</v>
      </c>
      <c r="L10" s="483"/>
      <c r="M10" s="483"/>
      <c r="N10" s="484"/>
      <c r="O10" s="532" t="e">
        <f>'1 BASE GRANTEE INFO &amp; UPDATES'!#REF!</f>
        <v>#REF!</v>
      </c>
      <c r="P10" s="483"/>
      <c r="Q10" s="483"/>
      <c r="R10" s="483"/>
      <c r="S10" s="483"/>
      <c r="T10" s="483"/>
      <c r="U10" s="483"/>
      <c r="V10" s="500"/>
    </row>
    <row r="11" spans="1:24" ht="21" customHeight="1" x14ac:dyDescent="0.25">
      <c r="A11" s="515" t="s">
        <v>554</v>
      </c>
      <c r="B11" s="483"/>
      <c r="C11" s="483"/>
      <c r="D11" s="483"/>
      <c r="E11" s="483"/>
      <c r="F11" s="483"/>
      <c r="G11" s="483"/>
      <c r="H11" s="483"/>
      <c r="I11" s="483"/>
      <c r="J11" s="483"/>
      <c r="K11" s="483"/>
      <c r="L11" s="483"/>
      <c r="M11" s="483"/>
      <c r="N11" s="483"/>
      <c r="O11" s="483"/>
      <c r="P11" s="483"/>
      <c r="Q11" s="483"/>
      <c r="R11" s="483"/>
      <c r="S11" s="483"/>
      <c r="T11" s="483"/>
      <c r="U11" s="483"/>
      <c r="V11" s="500"/>
    </row>
    <row r="12" spans="1:24" ht="49.5" customHeight="1" x14ac:dyDescent="0.25">
      <c r="A12" s="30" t="s">
        <v>34</v>
      </c>
      <c r="B12" s="531" t="s">
        <v>117</v>
      </c>
      <c r="C12" s="483"/>
      <c r="D12" s="500"/>
      <c r="E12" s="673" t="s">
        <v>555</v>
      </c>
      <c r="F12" s="500"/>
      <c r="G12" s="674" t="s">
        <v>556</v>
      </c>
      <c r="H12" s="505"/>
      <c r="I12" s="673" t="s">
        <v>557</v>
      </c>
      <c r="J12" s="500"/>
      <c r="K12" s="674" t="s">
        <v>558</v>
      </c>
      <c r="L12" s="505"/>
      <c r="M12" s="673" t="s">
        <v>559</v>
      </c>
      <c r="N12" s="500"/>
      <c r="O12" s="517" t="s">
        <v>105</v>
      </c>
      <c r="P12" s="483"/>
      <c r="Q12" s="483"/>
      <c r="R12" s="483"/>
      <c r="S12" s="483"/>
      <c r="T12" s="483"/>
      <c r="U12" s="483"/>
      <c r="V12" s="500"/>
    </row>
    <row r="13" spans="1:24" ht="60" customHeight="1" x14ac:dyDescent="0.25">
      <c r="A13" s="31" t="s">
        <v>34</v>
      </c>
      <c r="B13" s="48" t="s">
        <v>118</v>
      </c>
      <c r="C13" s="49" t="s">
        <v>119</v>
      </c>
      <c r="D13" s="32" t="s">
        <v>120</v>
      </c>
      <c r="E13" s="117" t="s">
        <v>540</v>
      </c>
      <c r="F13" s="118" t="s">
        <v>541</v>
      </c>
      <c r="G13" s="125" t="s">
        <v>542</v>
      </c>
      <c r="H13" s="126" t="s">
        <v>543</v>
      </c>
      <c r="I13" s="117" t="s">
        <v>544</v>
      </c>
      <c r="J13" s="118" t="s">
        <v>545</v>
      </c>
      <c r="K13" s="127" t="s">
        <v>546</v>
      </c>
      <c r="L13" s="126" t="s">
        <v>547</v>
      </c>
      <c r="M13" s="122" t="s">
        <v>548</v>
      </c>
      <c r="N13" s="118" t="s">
        <v>549</v>
      </c>
      <c r="O13" s="33" t="s">
        <v>121</v>
      </c>
      <c r="P13" s="34" t="s">
        <v>89</v>
      </c>
      <c r="Q13" s="35" t="s">
        <v>90</v>
      </c>
      <c r="R13" s="36" t="s">
        <v>91</v>
      </c>
      <c r="S13" s="35" t="s">
        <v>92</v>
      </c>
      <c r="T13" s="34" t="s">
        <v>93</v>
      </c>
      <c r="U13" s="35" t="s">
        <v>94</v>
      </c>
      <c r="V13" s="36" t="s">
        <v>95</v>
      </c>
      <c r="X13" s="24"/>
    </row>
    <row r="14" spans="1:24" ht="39.75" customHeight="1" x14ac:dyDescent="0.25">
      <c r="A14" s="37">
        <f t="shared" ref="A14:A268" si="0">ROW(A1)</f>
        <v>1</v>
      </c>
      <c r="B14" s="50" t="e">
        <f>#REF!</f>
        <v>#REF!</v>
      </c>
      <c r="C14" s="38" t="e">
        <f>#REF!</f>
        <v>#REF!</v>
      </c>
      <c r="D14" s="39" t="e">
        <f>#REF!</f>
        <v>#REF!</v>
      </c>
      <c r="E14" s="128" t="e">
        <f t="shared" ref="E14:E268" si="1">D14+30</f>
        <v>#REF!</v>
      </c>
      <c r="F14" s="118"/>
      <c r="G14" s="129" t="e">
        <f t="shared" ref="G14:G268" si="2">D14+60</f>
        <v>#REF!</v>
      </c>
      <c r="H14" s="130"/>
      <c r="I14" s="131" t="e">
        <f t="shared" ref="I14:I268" si="3">D14+90</f>
        <v>#REF!</v>
      </c>
      <c r="J14" s="118"/>
      <c r="K14" s="132" t="e">
        <f t="shared" ref="K14:K268" si="4">D14+180</f>
        <v>#REF!</v>
      </c>
      <c r="L14" s="130"/>
      <c r="M14" s="131" t="e">
        <f t="shared" ref="M14:M268" si="5">D14+365</f>
        <v>#REF!</v>
      </c>
      <c r="N14" s="118"/>
      <c r="O14" s="40" t="e">
        <f>'3TREATMENT DISCHARGE'!D15</f>
        <v>#REF!</v>
      </c>
      <c r="P14" s="34"/>
      <c r="Q14" s="41" t="e">
        <f t="shared" ref="Q14:Q268" si="6">D14+30</f>
        <v>#REF!</v>
      </c>
      <c r="R14" s="36" t="s">
        <v>109</v>
      </c>
      <c r="S14" s="41" t="e">
        <f t="shared" ref="S14:S268" si="7">O14+180</f>
        <v>#REF!</v>
      </c>
      <c r="T14" s="34"/>
      <c r="U14" s="41" t="e">
        <f>#REF!</f>
        <v>#REF!</v>
      </c>
      <c r="V14" s="36"/>
      <c r="W14" s="42" t="e">
        <f>#REF!</f>
        <v>#REF!</v>
      </c>
      <c r="X14" s="24"/>
    </row>
    <row r="15" spans="1:24" ht="39.75" customHeight="1" x14ac:dyDescent="0.25">
      <c r="A15" s="37">
        <f t="shared" si="0"/>
        <v>2</v>
      </c>
      <c r="B15" s="50" t="e">
        <f>#REF!</f>
        <v>#REF!</v>
      </c>
      <c r="C15" s="51" t="e">
        <f>#REF!</f>
        <v>#REF!</v>
      </c>
      <c r="D15" s="39" t="e">
        <f>#REF!</f>
        <v>#REF!</v>
      </c>
      <c r="E15" s="133" t="e">
        <f t="shared" si="1"/>
        <v>#REF!</v>
      </c>
      <c r="F15" s="134"/>
      <c r="G15" s="129" t="e">
        <f t="shared" si="2"/>
        <v>#REF!</v>
      </c>
      <c r="H15" s="130"/>
      <c r="I15" s="135" t="e">
        <f t="shared" si="3"/>
        <v>#REF!</v>
      </c>
      <c r="J15" s="134"/>
      <c r="K15" s="132" t="e">
        <f t="shared" si="4"/>
        <v>#REF!</v>
      </c>
      <c r="L15" s="130"/>
      <c r="M15" s="135" t="e">
        <f t="shared" si="5"/>
        <v>#REF!</v>
      </c>
      <c r="N15" s="134"/>
      <c r="O15" s="40" t="e">
        <f>'3TREATMENT DISCHARGE'!D16</f>
        <v>#REF!</v>
      </c>
      <c r="P15" s="34"/>
      <c r="Q15" s="44" t="e">
        <f t="shared" si="6"/>
        <v>#REF!</v>
      </c>
      <c r="R15" s="36" t="s">
        <v>108</v>
      </c>
      <c r="S15" s="41" t="e">
        <f t="shared" si="7"/>
        <v>#REF!</v>
      </c>
      <c r="T15" s="34"/>
      <c r="U15" s="41" t="e">
        <f>#REF!</f>
        <v>#REF!</v>
      </c>
      <c r="V15" s="36"/>
      <c r="W15" s="42" t="e">
        <f>#REF!</f>
        <v>#REF!</v>
      </c>
      <c r="X15" s="24"/>
    </row>
    <row r="16" spans="1:24" ht="39.75" customHeight="1" x14ac:dyDescent="0.25">
      <c r="A16" s="37">
        <f t="shared" si="0"/>
        <v>3</v>
      </c>
      <c r="B16" s="50" t="e">
        <f>#REF!</f>
        <v>#REF!</v>
      </c>
      <c r="C16" s="38" t="e">
        <f>#REF!</f>
        <v>#REF!</v>
      </c>
      <c r="D16" s="39" t="e">
        <f>#REF!</f>
        <v>#REF!</v>
      </c>
      <c r="E16" s="128" t="e">
        <f t="shared" si="1"/>
        <v>#REF!</v>
      </c>
      <c r="F16" s="118"/>
      <c r="G16" s="129" t="e">
        <f t="shared" si="2"/>
        <v>#REF!</v>
      </c>
      <c r="H16" s="130"/>
      <c r="I16" s="131" t="e">
        <f t="shared" si="3"/>
        <v>#REF!</v>
      </c>
      <c r="J16" s="118"/>
      <c r="K16" s="132" t="e">
        <f t="shared" si="4"/>
        <v>#REF!</v>
      </c>
      <c r="L16" s="130"/>
      <c r="M16" s="131" t="e">
        <f t="shared" si="5"/>
        <v>#REF!</v>
      </c>
      <c r="N16" s="118"/>
      <c r="O16" s="40" t="e">
        <f>'3TREATMENT DISCHARGE'!D17</f>
        <v>#REF!</v>
      </c>
      <c r="P16" s="34"/>
      <c r="Q16" s="41" t="e">
        <f t="shared" si="6"/>
        <v>#REF!</v>
      </c>
      <c r="R16" s="36" t="s">
        <v>109</v>
      </c>
      <c r="S16" s="41" t="e">
        <f t="shared" si="7"/>
        <v>#REF!</v>
      </c>
      <c r="T16" s="34"/>
      <c r="U16" s="41" t="e">
        <f>#REF!</f>
        <v>#REF!</v>
      </c>
      <c r="V16" s="36"/>
      <c r="W16" s="42" t="e">
        <f>#REF!</f>
        <v>#REF!</v>
      </c>
      <c r="X16" s="24"/>
    </row>
    <row r="17" spans="1:24" ht="39.75" customHeight="1" x14ac:dyDescent="0.25">
      <c r="A17" s="37">
        <f t="shared" si="0"/>
        <v>4</v>
      </c>
      <c r="B17" s="50" t="e">
        <f>#REF!</f>
        <v>#REF!</v>
      </c>
      <c r="C17" s="51" t="e">
        <f>#REF!</f>
        <v>#REF!</v>
      </c>
      <c r="D17" s="39" t="e">
        <f>#REF!</f>
        <v>#REF!</v>
      </c>
      <c r="E17" s="133" t="e">
        <f t="shared" si="1"/>
        <v>#REF!</v>
      </c>
      <c r="F17" s="134"/>
      <c r="G17" s="129" t="e">
        <f t="shared" si="2"/>
        <v>#REF!</v>
      </c>
      <c r="H17" s="130"/>
      <c r="I17" s="135" t="e">
        <f t="shared" si="3"/>
        <v>#REF!</v>
      </c>
      <c r="J17" s="134"/>
      <c r="K17" s="132" t="e">
        <f t="shared" si="4"/>
        <v>#REF!</v>
      </c>
      <c r="L17" s="130"/>
      <c r="M17" s="135" t="e">
        <f t="shared" si="5"/>
        <v>#REF!</v>
      </c>
      <c r="N17" s="134"/>
      <c r="O17" s="40" t="e">
        <f>'3TREATMENT DISCHARGE'!D18</f>
        <v>#REF!</v>
      </c>
      <c r="P17" s="34"/>
      <c r="Q17" s="44" t="e">
        <f t="shared" si="6"/>
        <v>#REF!</v>
      </c>
      <c r="R17" s="36" t="s">
        <v>108</v>
      </c>
      <c r="S17" s="41" t="e">
        <f t="shared" si="7"/>
        <v>#REF!</v>
      </c>
      <c r="T17" s="34"/>
      <c r="U17" s="41" t="e">
        <f>#REF!</f>
        <v>#REF!</v>
      </c>
      <c r="V17" s="36"/>
      <c r="W17" s="42" t="e">
        <f>#REF!</f>
        <v>#REF!</v>
      </c>
      <c r="X17" s="24"/>
    </row>
    <row r="18" spans="1:24" ht="39.75" customHeight="1" x14ac:dyDescent="0.25">
      <c r="A18" s="37">
        <f t="shared" si="0"/>
        <v>5</v>
      </c>
      <c r="B18" s="50" t="e">
        <f>#REF!</f>
        <v>#REF!</v>
      </c>
      <c r="C18" s="38" t="e">
        <f>#REF!</f>
        <v>#REF!</v>
      </c>
      <c r="D18" s="39" t="e">
        <f>#REF!</f>
        <v>#REF!</v>
      </c>
      <c r="E18" s="128" t="e">
        <f t="shared" si="1"/>
        <v>#REF!</v>
      </c>
      <c r="F18" s="118"/>
      <c r="G18" s="129" t="e">
        <f t="shared" si="2"/>
        <v>#REF!</v>
      </c>
      <c r="H18" s="130"/>
      <c r="I18" s="131" t="e">
        <f t="shared" si="3"/>
        <v>#REF!</v>
      </c>
      <c r="J18" s="118"/>
      <c r="K18" s="132" t="e">
        <f t="shared" si="4"/>
        <v>#REF!</v>
      </c>
      <c r="L18" s="130"/>
      <c r="M18" s="131" t="e">
        <f t="shared" si="5"/>
        <v>#REF!</v>
      </c>
      <c r="N18" s="118"/>
      <c r="O18" s="40" t="e">
        <f>'3TREATMENT DISCHARGE'!D19</f>
        <v>#REF!</v>
      </c>
      <c r="P18" s="34"/>
      <c r="Q18" s="41" t="e">
        <f t="shared" si="6"/>
        <v>#REF!</v>
      </c>
      <c r="R18" s="36" t="s">
        <v>109</v>
      </c>
      <c r="S18" s="41" t="e">
        <f t="shared" si="7"/>
        <v>#REF!</v>
      </c>
      <c r="T18" s="34"/>
      <c r="U18" s="41" t="e">
        <f>#REF!</f>
        <v>#REF!</v>
      </c>
      <c r="V18" s="36"/>
      <c r="W18" s="42" t="e">
        <f>#REF!</f>
        <v>#REF!</v>
      </c>
      <c r="X18" s="24"/>
    </row>
    <row r="19" spans="1:24" ht="39.75" customHeight="1" x14ac:dyDescent="0.25">
      <c r="A19" s="37">
        <f t="shared" si="0"/>
        <v>6</v>
      </c>
      <c r="B19" s="50" t="e">
        <f>#REF!</f>
        <v>#REF!</v>
      </c>
      <c r="C19" s="51" t="e">
        <f>#REF!</f>
        <v>#REF!</v>
      </c>
      <c r="D19" s="39" t="e">
        <f>#REF!</f>
        <v>#REF!</v>
      </c>
      <c r="E19" s="133" t="e">
        <f t="shared" si="1"/>
        <v>#REF!</v>
      </c>
      <c r="F19" s="134"/>
      <c r="G19" s="129" t="e">
        <f t="shared" si="2"/>
        <v>#REF!</v>
      </c>
      <c r="H19" s="130"/>
      <c r="I19" s="135" t="e">
        <f t="shared" si="3"/>
        <v>#REF!</v>
      </c>
      <c r="J19" s="134"/>
      <c r="K19" s="132" t="e">
        <f t="shared" si="4"/>
        <v>#REF!</v>
      </c>
      <c r="L19" s="130"/>
      <c r="M19" s="135" t="e">
        <f t="shared" si="5"/>
        <v>#REF!</v>
      </c>
      <c r="N19" s="134"/>
      <c r="O19" s="40" t="e">
        <f>'3TREATMENT DISCHARGE'!D20</f>
        <v>#REF!</v>
      </c>
      <c r="P19" s="34"/>
      <c r="Q19" s="44" t="e">
        <f t="shared" si="6"/>
        <v>#REF!</v>
      </c>
      <c r="R19" s="36" t="s">
        <v>108</v>
      </c>
      <c r="S19" s="41" t="e">
        <f t="shared" si="7"/>
        <v>#REF!</v>
      </c>
      <c r="T19" s="34"/>
      <c r="U19" s="41" t="e">
        <f>#REF!</f>
        <v>#REF!</v>
      </c>
      <c r="V19" s="36"/>
      <c r="W19" s="42" t="e">
        <f>#REF!</f>
        <v>#REF!</v>
      </c>
      <c r="X19" s="24"/>
    </row>
    <row r="20" spans="1:24" ht="39.75" customHeight="1" x14ac:dyDescent="0.25">
      <c r="A20" s="37">
        <f t="shared" si="0"/>
        <v>7</v>
      </c>
      <c r="B20" s="50" t="e">
        <f>#REF!</f>
        <v>#REF!</v>
      </c>
      <c r="C20" s="38" t="e">
        <f>#REF!</f>
        <v>#REF!</v>
      </c>
      <c r="D20" s="39" t="e">
        <f>#REF!</f>
        <v>#REF!</v>
      </c>
      <c r="E20" s="128" t="e">
        <f t="shared" si="1"/>
        <v>#REF!</v>
      </c>
      <c r="F20" s="118"/>
      <c r="G20" s="129" t="e">
        <f t="shared" si="2"/>
        <v>#REF!</v>
      </c>
      <c r="H20" s="130"/>
      <c r="I20" s="131" t="e">
        <f t="shared" si="3"/>
        <v>#REF!</v>
      </c>
      <c r="J20" s="118"/>
      <c r="K20" s="132" t="e">
        <f t="shared" si="4"/>
        <v>#REF!</v>
      </c>
      <c r="L20" s="130"/>
      <c r="M20" s="131" t="e">
        <f t="shared" si="5"/>
        <v>#REF!</v>
      </c>
      <c r="N20" s="118"/>
      <c r="O20" s="40" t="e">
        <f>'3TREATMENT DISCHARGE'!D21</f>
        <v>#REF!</v>
      </c>
      <c r="P20" s="34"/>
      <c r="Q20" s="41" t="e">
        <f t="shared" si="6"/>
        <v>#REF!</v>
      </c>
      <c r="R20" s="36" t="s">
        <v>109</v>
      </c>
      <c r="S20" s="41" t="e">
        <f t="shared" si="7"/>
        <v>#REF!</v>
      </c>
      <c r="T20" s="34"/>
      <c r="U20" s="41" t="e">
        <f>#REF!</f>
        <v>#REF!</v>
      </c>
      <c r="V20" s="36"/>
      <c r="W20" s="42" t="e">
        <f>#REF!</f>
        <v>#REF!</v>
      </c>
      <c r="X20" s="24"/>
    </row>
    <row r="21" spans="1:24" ht="39.75" customHeight="1" x14ac:dyDescent="0.25">
      <c r="A21" s="37">
        <f t="shared" si="0"/>
        <v>8</v>
      </c>
      <c r="B21" s="50" t="e">
        <f>#REF!</f>
        <v>#REF!</v>
      </c>
      <c r="C21" s="51" t="e">
        <f>#REF!</f>
        <v>#REF!</v>
      </c>
      <c r="D21" s="39" t="e">
        <f>#REF!</f>
        <v>#REF!</v>
      </c>
      <c r="E21" s="133" t="e">
        <f t="shared" si="1"/>
        <v>#REF!</v>
      </c>
      <c r="F21" s="134"/>
      <c r="G21" s="129" t="e">
        <f t="shared" si="2"/>
        <v>#REF!</v>
      </c>
      <c r="H21" s="130"/>
      <c r="I21" s="135" t="e">
        <f t="shared" si="3"/>
        <v>#REF!</v>
      </c>
      <c r="J21" s="134"/>
      <c r="K21" s="132" t="e">
        <f t="shared" si="4"/>
        <v>#REF!</v>
      </c>
      <c r="L21" s="130"/>
      <c r="M21" s="135" t="e">
        <f t="shared" si="5"/>
        <v>#REF!</v>
      </c>
      <c r="N21" s="134"/>
      <c r="O21" s="40" t="e">
        <f>'3TREATMENT DISCHARGE'!D22</f>
        <v>#REF!</v>
      </c>
      <c r="P21" s="34"/>
      <c r="Q21" s="44" t="e">
        <f t="shared" si="6"/>
        <v>#REF!</v>
      </c>
      <c r="R21" s="36" t="s">
        <v>108</v>
      </c>
      <c r="S21" s="41" t="e">
        <f t="shared" si="7"/>
        <v>#REF!</v>
      </c>
      <c r="T21" s="34"/>
      <c r="U21" s="41" t="e">
        <f>#REF!</f>
        <v>#REF!</v>
      </c>
      <c r="V21" s="36"/>
      <c r="W21" s="42" t="e">
        <f>#REF!</f>
        <v>#REF!</v>
      </c>
      <c r="X21" s="24"/>
    </row>
    <row r="22" spans="1:24" ht="39.75" customHeight="1" x14ac:dyDescent="0.25">
      <c r="A22" s="37">
        <f t="shared" si="0"/>
        <v>9</v>
      </c>
      <c r="B22" s="50" t="e">
        <f>#REF!</f>
        <v>#REF!</v>
      </c>
      <c r="C22" s="38" t="e">
        <f>#REF!</f>
        <v>#REF!</v>
      </c>
      <c r="D22" s="39" t="e">
        <f>#REF!</f>
        <v>#REF!</v>
      </c>
      <c r="E22" s="128" t="e">
        <f t="shared" si="1"/>
        <v>#REF!</v>
      </c>
      <c r="F22" s="118"/>
      <c r="G22" s="129" t="e">
        <f t="shared" si="2"/>
        <v>#REF!</v>
      </c>
      <c r="H22" s="130"/>
      <c r="I22" s="131" t="e">
        <f t="shared" si="3"/>
        <v>#REF!</v>
      </c>
      <c r="J22" s="118"/>
      <c r="K22" s="132" t="e">
        <f t="shared" si="4"/>
        <v>#REF!</v>
      </c>
      <c r="L22" s="130"/>
      <c r="M22" s="131" t="e">
        <f t="shared" si="5"/>
        <v>#REF!</v>
      </c>
      <c r="N22" s="118"/>
      <c r="O22" s="40" t="e">
        <f>'3TREATMENT DISCHARGE'!D23</f>
        <v>#REF!</v>
      </c>
      <c r="P22" s="34"/>
      <c r="Q22" s="41" t="e">
        <f t="shared" si="6"/>
        <v>#REF!</v>
      </c>
      <c r="R22" s="36" t="s">
        <v>109</v>
      </c>
      <c r="S22" s="41" t="e">
        <f t="shared" si="7"/>
        <v>#REF!</v>
      </c>
      <c r="T22" s="34"/>
      <c r="U22" s="41" t="e">
        <f>#REF!</f>
        <v>#REF!</v>
      </c>
      <c r="V22" s="36"/>
      <c r="W22" s="42" t="e">
        <f>#REF!</f>
        <v>#REF!</v>
      </c>
      <c r="X22" s="24"/>
    </row>
    <row r="23" spans="1:24" ht="39.75" customHeight="1" x14ac:dyDescent="0.25">
      <c r="A23" s="37">
        <f t="shared" si="0"/>
        <v>10</v>
      </c>
      <c r="B23" s="50" t="e">
        <f>#REF!</f>
        <v>#REF!</v>
      </c>
      <c r="C23" s="51" t="e">
        <f>#REF!</f>
        <v>#REF!</v>
      </c>
      <c r="D23" s="39" t="e">
        <f>#REF!</f>
        <v>#REF!</v>
      </c>
      <c r="E23" s="133" t="e">
        <f t="shared" si="1"/>
        <v>#REF!</v>
      </c>
      <c r="F23" s="134"/>
      <c r="G23" s="129" t="e">
        <f t="shared" si="2"/>
        <v>#REF!</v>
      </c>
      <c r="H23" s="130"/>
      <c r="I23" s="135" t="e">
        <f t="shared" si="3"/>
        <v>#REF!</v>
      </c>
      <c r="J23" s="134"/>
      <c r="K23" s="132" t="e">
        <f t="shared" si="4"/>
        <v>#REF!</v>
      </c>
      <c r="L23" s="130"/>
      <c r="M23" s="135" t="e">
        <f t="shared" si="5"/>
        <v>#REF!</v>
      </c>
      <c r="N23" s="134"/>
      <c r="O23" s="40" t="e">
        <f>'3TREATMENT DISCHARGE'!D24</f>
        <v>#REF!</v>
      </c>
      <c r="P23" s="34"/>
      <c r="Q23" s="44" t="e">
        <f t="shared" si="6"/>
        <v>#REF!</v>
      </c>
      <c r="R23" s="36" t="s">
        <v>108</v>
      </c>
      <c r="S23" s="41" t="e">
        <f t="shared" si="7"/>
        <v>#REF!</v>
      </c>
      <c r="T23" s="34"/>
      <c r="U23" s="41" t="e">
        <f>#REF!</f>
        <v>#REF!</v>
      </c>
      <c r="V23" s="36"/>
      <c r="W23" s="42" t="e">
        <f>#REF!</f>
        <v>#REF!</v>
      </c>
      <c r="X23" s="24"/>
    </row>
    <row r="24" spans="1:24" ht="39.75" customHeight="1" x14ac:dyDescent="0.25">
      <c r="A24" s="37">
        <f t="shared" si="0"/>
        <v>11</v>
      </c>
      <c r="B24" s="50" t="e">
        <f>#REF!</f>
        <v>#REF!</v>
      </c>
      <c r="C24" s="38" t="e">
        <f>#REF!</f>
        <v>#REF!</v>
      </c>
      <c r="D24" s="39" t="e">
        <f>#REF!</f>
        <v>#REF!</v>
      </c>
      <c r="E24" s="128" t="e">
        <f t="shared" si="1"/>
        <v>#REF!</v>
      </c>
      <c r="F24" s="118"/>
      <c r="G24" s="129" t="e">
        <f t="shared" si="2"/>
        <v>#REF!</v>
      </c>
      <c r="H24" s="130"/>
      <c r="I24" s="131" t="e">
        <f t="shared" si="3"/>
        <v>#REF!</v>
      </c>
      <c r="J24" s="118"/>
      <c r="K24" s="132" t="e">
        <f t="shared" si="4"/>
        <v>#REF!</v>
      </c>
      <c r="L24" s="130"/>
      <c r="M24" s="131" t="e">
        <f t="shared" si="5"/>
        <v>#REF!</v>
      </c>
      <c r="N24" s="118"/>
      <c r="O24" s="40" t="e">
        <f>'3TREATMENT DISCHARGE'!D25</f>
        <v>#REF!</v>
      </c>
      <c r="P24" s="34"/>
      <c r="Q24" s="41" t="e">
        <f t="shared" si="6"/>
        <v>#REF!</v>
      </c>
      <c r="R24" s="36" t="s">
        <v>109</v>
      </c>
      <c r="S24" s="41" t="e">
        <f t="shared" si="7"/>
        <v>#REF!</v>
      </c>
      <c r="T24" s="34"/>
      <c r="U24" s="41" t="e">
        <f>#REF!</f>
        <v>#REF!</v>
      </c>
      <c r="V24" s="36"/>
      <c r="W24" s="42" t="e">
        <f>#REF!</f>
        <v>#REF!</v>
      </c>
      <c r="X24" s="24"/>
    </row>
    <row r="25" spans="1:24" ht="39.75" customHeight="1" x14ac:dyDescent="0.25">
      <c r="A25" s="37">
        <f t="shared" si="0"/>
        <v>12</v>
      </c>
      <c r="B25" s="50" t="e">
        <f>#REF!</f>
        <v>#REF!</v>
      </c>
      <c r="C25" s="51" t="e">
        <f>#REF!</f>
        <v>#REF!</v>
      </c>
      <c r="D25" s="39" t="e">
        <f>#REF!</f>
        <v>#REF!</v>
      </c>
      <c r="E25" s="133" t="e">
        <f t="shared" si="1"/>
        <v>#REF!</v>
      </c>
      <c r="F25" s="134"/>
      <c r="G25" s="129" t="e">
        <f t="shared" si="2"/>
        <v>#REF!</v>
      </c>
      <c r="H25" s="130"/>
      <c r="I25" s="135" t="e">
        <f t="shared" si="3"/>
        <v>#REF!</v>
      </c>
      <c r="J25" s="134"/>
      <c r="K25" s="132" t="e">
        <f t="shared" si="4"/>
        <v>#REF!</v>
      </c>
      <c r="L25" s="130"/>
      <c r="M25" s="135" t="e">
        <f t="shared" si="5"/>
        <v>#REF!</v>
      </c>
      <c r="N25" s="134"/>
      <c r="O25" s="40" t="e">
        <f>'3TREATMENT DISCHARGE'!D26</f>
        <v>#REF!</v>
      </c>
      <c r="P25" s="34"/>
      <c r="Q25" s="44" t="e">
        <f t="shared" si="6"/>
        <v>#REF!</v>
      </c>
      <c r="R25" s="36" t="s">
        <v>108</v>
      </c>
      <c r="S25" s="41" t="e">
        <f t="shared" si="7"/>
        <v>#REF!</v>
      </c>
      <c r="T25" s="34"/>
      <c r="U25" s="41" t="e">
        <f>#REF!</f>
        <v>#REF!</v>
      </c>
      <c r="V25" s="36"/>
      <c r="W25" s="42" t="e">
        <f>#REF!</f>
        <v>#REF!</v>
      </c>
      <c r="X25" s="24"/>
    </row>
    <row r="26" spans="1:24" ht="39.75" customHeight="1" x14ac:dyDescent="0.25">
      <c r="A26" s="37">
        <f t="shared" si="0"/>
        <v>13</v>
      </c>
      <c r="B26" s="50" t="e">
        <f>#REF!</f>
        <v>#REF!</v>
      </c>
      <c r="C26" s="38" t="e">
        <f>#REF!</f>
        <v>#REF!</v>
      </c>
      <c r="D26" s="39" t="e">
        <f>#REF!</f>
        <v>#REF!</v>
      </c>
      <c r="E26" s="128" t="e">
        <f t="shared" si="1"/>
        <v>#REF!</v>
      </c>
      <c r="F26" s="118"/>
      <c r="G26" s="129" t="e">
        <f t="shared" si="2"/>
        <v>#REF!</v>
      </c>
      <c r="H26" s="130"/>
      <c r="I26" s="131" t="e">
        <f t="shared" si="3"/>
        <v>#REF!</v>
      </c>
      <c r="J26" s="118"/>
      <c r="K26" s="132" t="e">
        <f t="shared" si="4"/>
        <v>#REF!</v>
      </c>
      <c r="L26" s="130"/>
      <c r="M26" s="131" t="e">
        <f t="shared" si="5"/>
        <v>#REF!</v>
      </c>
      <c r="N26" s="118"/>
      <c r="O26" s="40" t="e">
        <f>'3TREATMENT DISCHARGE'!D27</f>
        <v>#REF!</v>
      </c>
      <c r="P26" s="34"/>
      <c r="Q26" s="41" t="e">
        <f t="shared" si="6"/>
        <v>#REF!</v>
      </c>
      <c r="R26" s="36" t="s">
        <v>109</v>
      </c>
      <c r="S26" s="41" t="e">
        <f t="shared" si="7"/>
        <v>#REF!</v>
      </c>
      <c r="T26" s="34"/>
      <c r="U26" s="41" t="e">
        <f>#REF!</f>
        <v>#REF!</v>
      </c>
      <c r="V26" s="36"/>
      <c r="W26" s="42" t="e">
        <f>#REF!</f>
        <v>#REF!</v>
      </c>
      <c r="X26" s="24"/>
    </row>
    <row r="27" spans="1:24" ht="39.75" customHeight="1" x14ac:dyDescent="0.25">
      <c r="A27" s="37">
        <f t="shared" si="0"/>
        <v>14</v>
      </c>
      <c r="B27" s="50" t="e">
        <f>#REF!</f>
        <v>#REF!</v>
      </c>
      <c r="C27" s="51" t="e">
        <f>#REF!</f>
        <v>#REF!</v>
      </c>
      <c r="D27" s="39" t="e">
        <f>#REF!</f>
        <v>#REF!</v>
      </c>
      <c r="E27" s="133" t="e">
        <f t="shared" si="1"/>
        <v>#REF!</v>
      </c>
      <c r="F27" s="134"/>
      <c r="G27" s="129" t="e">
        <f t="shared" si="2"/>
        <v>#REF!</v>
      </c>
      <c r="H27" s="130"/>
      <c r="I27" s="135" t="e">
        <f t="shared" si="3"/>
        <v>#REF!</v>
      </c>
      <c r="J27" s="134"/>
      <c r="K27" s="132" t="e">
        <f t="shared" si="4"/>
        <v>#REF!</v>
      </c>
      <c r="L27" s="130"/>
      <c r="M27" s="135" t="e">
        <f t="shared" si="5"/>
        <v>#REF!</v>
      </c>
      <c r="N27" s="134"/>
      <c r="O27" s="40" t="e">
        <f>'3TREATMENT DISCHARGE'!D28</f>
        <v>#REF!</v>
      </c>
      <c r="P27" s="34"/>
      <c r="Q27" s="44" t="e">
        <f t="shared" si="6"/>
        <v>#REF!</v>
      </c>
      <c r="R27" s="36" t="s">
        <v>108</v>
      </c>
      <c r="S27" s="41" t="e">
        <f t="shared" si="7"/>
        <v>#REF!</v>
      </c>
      <c r="T27" s="34"/>
      <c r="U27" s="41" t="e">
        <f>#REF!</f>
        <v>#REF!</v>
      </c>
      <c r="V27" s="36"/>
      <c r="W27" s="42" t="e">
        <f>#REF!</f>
        <v>#REF!</v>
      </c>
      <c r="X27" s="24"/>
    </row>
    <row r="28" spans="1:24" ht="39.75" customHeight="1" x14ac:dyDescent="0.25">
      <c r="A28" s="37">
        <f t="shared" si="0"/>
        <v>15</v>
      </c>
      <c r="B28" s="50" t="e">
        <f>#REF!</f>
        <v>#REF!</v>
      </c>
      <c r="C28" s="38" t="e">
        <f>#REF!</f>
        <v>#REF!</v>
      </c>
      <c r="D28" s="39" t="e">
        <f>#REF!</f>
        <v>#REF!</v>
      </c>
      <c r="E28" s="128" t="e">
        <f t="shared" si="1"/>
        <v>#REF!</v>
      </c>
      <c r="F28" s="118"/>
      <c r="G28" s="129" t="e">
        <f t="shared" si="2"/>
        <v>#REF!</v>
      </c>
      <c r="H28" s="130"/>
      <c r="I28" s="131" t="e">
        <f t="shared" si="3"/>
        <v>#REF!</v>
      </c>
      <c r="J28" s="118"/>
      <c r="K28" s="132" t="e">
        <f t="shared" si="4"/>
        <v>#REF!</v>
      </c>
      <c r="L28" s="130"/>
      <c r="M28" s="131" t="e">
        <f t="shared" si="5"/>
        <v>#REF!</v>
      </c>
      <c r="N28" s="118"/>
      <c r="O28" s="40" t="e">
        <f>'3TREATMENT DISCHARGE'!D29</f>
        <v>#REF!</v>
      </c>
      <c r="P28" s="34"/>
      <c r="Q28" s="41" t="e">
        <f t="shared" si="6"/>
        <v>#REF!</v>
      </c>
      <c r="R28" s="36" t="s">
        <v>109</v>
      </c>
      <c r="S28" s="41" t="e">
        <f t="shared" si="7"/>
        <v>#REF!</v>
      </c>
      <c r="T28" s="34"/>
      <c r="U28" s="41" t="e">
        <f>#REF!</f>
        <v>#REF!</v>
      </c>
      <c r="V28" s="36"/>
      <c r="W28" s="42" t="e">
        <f>#REF!</f>
        <v>#REF!</v>
      </c>
      <c r="X28" s="24"/>
    </row>
    <row r="29" spans="1:24" ht="39.75" customHeight="1" x14ac:dyDescent="0.25">
      <c r="A29" s="37">
        <f t="shared" si="0"/>
        <v>16</v>
      </c>
      <c r="B29" s="50" t="e">
        <f>#REF!</f>
        <v>#REF!</v>
      </c>
      <c r="C29" s="51" t="e">
        <f>#REF!</f>
        <v>#REF!</v>
      </c>
      <c r="D29" s="39" t="e">
        <f>#REF!</f>
        <v>#REF!</v>
      </c>
      <c r="E29" s="133" t="e">
        <f t="shared" si="1"/>
        <v>#REF!</v>
      </c>
      <c r="F29" s="134"/>
      <c r="G29" s="129" t="e">
        <f t="shared" si="2"/>
        <v>#REF!</v>
      </c>
      <c r="H29" s="130"/>
      <c r="I29" s="135" t="e">
        <f t="shared" si="3"/>
        <v>#REF!</v>
      </c>
      <c r="J29" s="134"/>
      <c r="K29" s="132" t="e">
        <f t="shared" si="4"/>
        <v>#REF!</v>
      </c>
      <c r="L29" s="130"/>
      <c r="M29" s="135" t="e">
        <f t="shared" si="5"/>
        <v>#REF!</v>
      </c>
      <c r="N29" s="134"/>
      <c r="O29" s="40" t="e">
        <f>'3TREATMENT DISCHARGE'!D30</f>
        <v>#REF!</v>
      </c>
      <c r="P29" s="34"/>
      <c r="Q29" s="44" t="e">
        <f t="shared" si="6"/>
        <v>#REF!</v>
      </c>
      <c r="R29" s="36" t="s">
        <v>108</v>
      </c>
      <c r="S29" s="41" t="e">
        <f t="shared" si="7"/>
        <v>#REF!</v>
      </c>
      <c r="T29" s="34"/>
      <c r="U29" s="41" t="e">
        <f>#REF!</f>
        <v>#REF!</v>
      </c>
      <c r="V29" s="36"/>
      <c r="W29" s="42" t="e">
        <f>#REF!</f>
        <v>#REF!</v>
      </c>
      <c r="X29" s="24"/>
    </row>
    <row r="30" spans="1:24" ht="39.75" customHeight="1" x14ac:dyDescent="0.25">
      <c r="A30" s="37">
        <f t="shared" si="0"/>
        <v>17</v>
      </c>
      <c r="B30" s="50" t="e">
        <f>#REF!</f>
        <v>#REF!</v>
      </c>
      <c r="C30" s="38" t="e">
        <f>#REF!</f>
        <v>#REF!</v>
      </c>
      <c r="D30" s="39" t="e">
        <f>#REF!</f>
        <v>#REF!</v>
      </c>
      <c r="E30" s="128" t="e">
        <f t="shared" si="1"/>
        <v>#REF!</v>
      </c>
      <c r="F30" s="118"/>
      <c r="G30" s="129" t="e">
        <f t="shared" si="2"/>
        <v>#REF!</v>
      </c>
      <c r="H30" s="130"/>
      <c r="I30" s="131" t="e">
        <f t="shared" si="3"/>
        <v>#REF!</v>
      </c>
      <c r="J30" s="118"/>
      <c r="K30" s="132" t="e">
        <f t="shared" si="4"/>
        <v>#REF!</v>
      </c>
      <c r="L30" s="130"/>
      <c r="M30" s="131" t="e">
        <f t="shared" si="5"/>
        <v>#REF!</v>
      </c>
      <c r="N30" s="118"/>
      <c r="O30" s="40" t="e">
        <f>'3TREATMENT DISCHARGE'!D31</f>
        <v>#REF!</v>
      </c>
      <c r="P30" s="34"/>
      <c r="Q30" s="41" t="e">
        <f t="shared" si="6"/>
        <v>#REF!</v>
      </c>
      <c r="R30" s="36" t="s">
        <v>109</v>
      </c>
      <c r="S30" s="41" t="e">
        <f t="shared" si="7"/>
        <v>#REF!</v>
      </c>
      <c r="T30" s="34"/>
      <c r="U30" s="41" t="e">
        <f>#REF!</f>
        <v>#REF!</v>
      </c>
      <c r="V30" s="36"/>
      <c r="W30" s="42" t="e">
        <f>#REF!</f>
        <v>#REF!</v>
      </c>
      <c r="X30" s="24"/>
    </row>
    <row r="31" spans="1:24" ht="39.75" customHeight="1" x14ac:dyDescent="0.25">
      <c r="A31" s="37">
        <f t="shared" si="0"/>
        <v>18</v>
      </c>
      <c r="B31" s="50" t="e">
        <f>#REF!</f>
        <v>#REF!</v>
      </c>
      <c r="C31" s="51" t="e">
        <f>#REF!</f>
        <v>#REF!</v>
      </c>
      <c r="D31" s="39" t="e">
        <f>#REF!</f>
        <v>#REF!</v>
      </c>
      <c r="E31" s="133" t="e">
        <f t="shared" si="1"/>
        <v>#REF!</v>
      </c>
      <c r="F31" s="134"/>
      <c r="G31" s="129" t="e">
        <f t="shared" si="2"/>
        <v>#REF!</v>
      </c>
      <c r="H31" s="130"/>
      <c r="I31" s="135" t="e">
        <f t="shared" si="3"/>
        <v>#REF!</v>
      </c>
      <c r="J31" s="134"/>
      <c r="K31" s="132" t="e">
        <f t="shared" si="4"/>
        <v>#REF!</v>
      </c>
      <c r="L31" s="130"/>
      <c r="M31" s="135" t="e">
        <f t="shared" si="5"/>
        <v>#REF!</v>
      </c>
      <c r="N31" s="134"/>
      <c r="O31" s="40" t="e">
        <f>'3TREATMENT DISCHARGE'!D32</f>
        <v>#REF!</v>
      </c>
      <c r="P31" s="34"/>
      <c r="Q31" s="44" t="e">
        <f t="shared" si="6"/>
        <v>#REF!</v>
      </c>
      <c r="R31" s="36" t="s">
        <v>108</v>
      </c>
      <c r="S31" s="41" t="e">
        <f t="shared" si="7"/>
        <v>#REF!</v>
      </c>
      <c r="T31" s="34"/>
      <c r="U31" s="41" t="e">
        <f>#REF!</f>
        <v>#REF!</v>
      </c>
      <c r="V31" s="36"/>
      <c r="W31" s="42" t="e">
        <f>#REF!</f>
        <v>#REF!</v>
      </c>
      <c r="X31" s="24"/>
    </row>
    <row r="32" spans="1:24" ht="39.75" customHeight="1" x14ac:dyDescent="0.25">
      <c r="A32" s="37">
        <f t="shared" si="0"/>
        <v>19</v>
      </c>
      <c r="B32" s="50" t="e">
        <f>#REF!</f>
        <v>#REF!</v>
      </c>
      <c r="C32" s="38" t="e">
        <f>#REF!</f>
        <v>#REF!</v>
      </c>
      <c r="D32" s="39" t="e">
        <f>#REF!</f>
        <v>#REF!</v>
      </c>
      <c r="E32" s="128" t="e">
        <f t="shared" si="1"/>
        <v>#REF!</v>
      </c>
      <c r="F32" s="118"/>
      <c r="G32" s="129" t="e">
        <f t="shared" si="2"/>
        <v>#REF!</v>
      </c>
      <c r="H32" s="130"/>
      <c r="I32" s="131" t="e">
        <f t="shared" si="3"/>
        <v>#REF!</v>
      </c>
      <c r="J32" s="118"/>
      <c r="K32" s="132" t="e">
        <f t="shared" si="4"/>
        <v>#REF!</v>
      </c>
      <c r="L32" s="130"/>
      <c r="M32" s="131" t="e">
        <f t="shared" si="5"/>
        <v>#REF!</v>
      </c>
      <c r="N32" s="118"/>
      <c r="O32" s="40" t="e">
        <f>'3TREATMENT DISCHARGE'!D33</f>
        <v>#REF!</v>
      </c>
      <c r="P32" s="34"/>
      <c r="Q32" s="41" t="e">
        <f t="shared" si="6"/>
        <v>#REF!</v>
      </c>
      <c r="R32" s="36" t="s">
        <v>109</v>
      </c>
      <c r="S32" s="41" t="e">
        <f t="shared" si="7"/>
        <v>#REF!</v>
      </c>
      <c r="T32" s="34"/>
      <c r="U32" s="41" t="e">
        <f>#REF!</f>
        <v>#REF!</v>
      </c>
      <c r="V32" s="36"/>
      <c r="W32" s="42" t="e">
        <f>#REF!</f>
        <v>#REF!</v>
      </c>
      <c r="X32" s="24"/>
    </row>
    <row r="33" spans="1:24" ht="39.75" customHeight="1" x14ac:dyDescent="0.25">
      <c r="A33" s="37">
        <f t="shared" si="0"/>
        <v>20</v>
      </c>
      <c r="B33" s="50" t="e">
        <f>#REF!</f>
        <v>#REF!</v>
      </c>
      <c r="C33" s="51" t="e">
        <f>#REF!</f>
        <v>#REF!</v>
      </c>
      <c r="D33" s="39" t="e">
        <f>#REF!</f>
        <v>#REF!</v>
      </c>
      <c r="E33" s="133" t="e">
        <f t="shared" si="1"/>
        <v>#REF!</v>
      </c>
      <c r="F33" s="134"/>
      <c r="G33" s="129" t="e">
        <f t="shared" si="2"/>
        <v>#REF!</v>
      </c>
      <c r="H33" s="130"/>
      <c r="I33" s="135" t="e">
        <f t="shared" si="3"/>
        <v>#REF!</v>
      </c>
      <c r="J33" s="134"/>
      <c r="K33" s="132" t="e">
        <f t="shared" si="4"/>
        <v>#REF!</v>
      </c>
      <c r="L33" s="130"/>
      <c r="M33" s="135" t="e">
        <f t="shared" si="5"/>
        <v>#REF!</v>
      </c>
      <c r="N33" s="134"/>
      <c r="O33" s="40" t="e">
        <f>'3TREATMENT DISCHARGE'!D34</f>
        <v>#REF!</v>
      </c>
      <c r="P33" s="34"/>
      <c r="Q33" s="44" t="e">
        <f t="shared" si="6"/>
        <v>#REF!</v>
      </c>
      <c r="R33" s="36" t="s">
        <v>108</v>
      </c>
      <c r="S33" s="41" t="e">
        <f t="shared" si="7"/>
        <v>#REF!</v>
      </c>
      <c r="T33" s="34"/>
      <c r="U33" s="41" t="e">
        <f>#REF!</f>
        <v>#REF!</v>
      </c>
      <c r="V33" s="36"/>
      <c r="W33" s="42" t="e">
        <f>#REF!</f>
        <v>#REF!</v>
      </c>
      <c r="X33" s="24"/>
    </row>
    <row r="34" spans="1:24" ht="39.75" customHeight="1" x14ac:dyDescent="0.25">
      <c r="A34" s="37">
        <f t="shared" si="0"/>
        <v>21</v>
      </c>
      <c r="B34" s="50" t="e">
        <f>#REF!</f>
        <v>#REF!</v>
      </c>
      <c r="C34" s="38" t="e">
        <f>#REF!</f>
        <v>#REF!</v>
      </c>
      <c r="D34" s="39" t="e">
        <f>#REF!</f>
        <v>#REF!</v>
      </c>
      <c r="E34" s="128" t="e">
        <f t="shared" si="1"/>
        <v>#REF!</v>
      </c>
      <c r="F34" s="118"/>
      <c r="G34" s="129" t="e">
        <f t="shared" si="2"/>
        <v>#REF!</v>
      </c>
      <c r="H34" s="130"/>
      <c r="I34" s="131" t="e">
        <f t="shared" si="3"/>
        <v>#REF!</v>
      </c>
      <c r="J34" s="118"/>
      <c r="K34" s="132" t="e">
        <f t="shared" si="4"/>
        <v>#REF!</v>
      </c>
      <c r="L34" s="130"/>
      <c r="M34" s="131" t="e">
        <f t="shared" si="5"/>
        <v>#REF!</v>
      </c>
      <c r="N34" s="118"/>
      <c r="O34" s="40" t="e">
        <f>'3TREATMENT DISCHARGE'!D35</f>
        <v>#REF!</v>
      </c>
      <c r="P34" s="34"/>
      <c r="Q34" s="41" t="e">
        <f t="shared" si="6"/>
        <v>#REF!</v>
      </c>
      <c r="R34" s="36" t="s">
        <v>109</v>
      </c>
      <c r="S34" s="41" t="e">
        <f t="shared" si="7"/>
        <v>#REF!</v>
      </c>
      <c r="T34" s="34"/>
      <c r="U34" s="41" t="e">
        <f>#REF!</f>
        <v>#REF!</v>
      </c>
      <c r="V34" s="36"/>
      <c r="W34" s="42" t="e">
        <f>#REF!</f>
        <v>#REF!</v>
      </c>
      <c r="X34" s="24"/>
    </row>
    <row r="35" spans="1:24" ht="39.75" customHeight="1" x14ac:dyDescent="0.25">
      <c r="A35" s="37">
        <f t="shared" si="0"/>
        <v>22</v>
      </c>
      <c r="B35" s="50" t="e">
        <f>#REF!</f>
        <v>#REF!</v>
      </c>
      <c r="C35" s="51" t="e">
        <f>#REF!</f>
        <v>#REF!</v>
      </c>
      <c r="D35" s="39" t="e">
        <f>#REF!</f>
        <v>#REF!</v>
      </c>
      <c r="E35" s="133" t="e">
        <f t="shared" si="1"/>
        <v>#REF!</v>
      </c>
      <c r="F35" s="134"/>
      <c r="G35" s="129" t="e">
        <f t="shared" si="2"/>
        <v>#REF!</v>
      </c>
      <c r="H35" s="130"/>
      <c r="I35" s="135" t="e">
        <f t="shared" si="3"/>
        <v>#REF!</v>
      </c>
      <c r="J35" s="134"/>
      <c r="K35" s="132" t="e">
        <f t="shared" si="4"/>
        <v>#REF!</v>
      </c>
      <c r="L35" s="130"/>
      <c r="M35" s="135" t="e">
        <f t="shared" si="5"/>
        <v>#REF!</v>
      </c>
      <c r="N35" s="134"/>
      <c r="O35" s="40" t="e">
        <f>'3TREATMENT DISCHARGE'!D36</f>
        <v>#REF!</v>
      </c>
      <c r="P35" s="34"/>
      <c r="Q35" s="44" t="e">
        <f t="shared" si="6"/>
        <v>#REF!</v>
      </c>
      <c r="R35" s="36" t="s">
        <v>108</v>
      </c>
      <c r="S35" s="41" t="e">
        <f t="shared" si="7"/>
        <v>#REF!</v>
      </c>
      <c r="T35" s="34"/>
      <c r="U35" s="41" t="e">
        <f>#REF!</f>
        <v>#REF!</v>
      </c>
      <c r="V35" s="36"/>
      <c r="W35" s="42" t="e">
        <f>#REF!</f>
        <v>#REF!</v>
      </c>
      <c r="X35" s="24"/>
    </row>
    <row r="36" spans="1:24" ht="39.75" customHeight="1" x14ac:dyDescent="0.25">
      <c r="A36" s="37">
        <f t="shared" si="0"/>
        <v>23</v>
      </c>
      <c r="B36" s="50" t="e">
        <f>#REF!</f>
        <v>#REF!</v>
      </c>
      <c r="C36" s="38" t="e">
        <f>#REF!</f>
        <v>#REF!</v>
      </c>
      <c r="D36" s="39" t="e">
        <f>#REF!</f>
        <v>#REF!</v>
      </c>
      <c r="E36" s="128" t="e">
        <f t="shared" si="1"/>
        <v>#REF!</v>
      </c>
      <c r="F36" s="118"/>
      <c r="G36" s="129" t="e">
        <f t="shared" si="2"/>
        <v>#REF!</v>
      </c>
      <c r="H36" s="130"/>
      <c r="I36" s="131" t="e">
        <f t="shared" si="3"/>
        <v>#REF!</v>
      </c>
      <c r="J36" s="118"/>
      <c r="K36" s="132" t="e">
        <f t="shared" si="4"/>
        <v>#REF!</v>
      </c>
      <c r="L36" s="130"/>
      <c r="M36" s="131" t="e">
        <f t="shared" si="5"/>
        <v>#REF!</v>
      </c>
      <c r="N36" s="118"/>
      <c r="O36" s="40" t="e">
        <f>'3TREATMENT DISCHARGE'!D37</f>
        <v>#REF!</v>
      </c>
      <c r="P36" s="34"/>
      <c r="Q36" s="41" t="e">
        <f t="shared" si="6"/>
        <v>#REF!</v>
      </c>
      <c r="R36" s="36" t="s">
        <v>109</v>
      </c>
      <c r="S36" s="41" t="e">
        <f t="shared" si="7"/>
        <v>#REF!</v>
      </c>
      <c r="T36" s="34"/>
      <c r="U36" s="41" t="e">
        <f>#REF!</f>
        <v>#REF!</v>
      </c>
      <c r="V36" s="36"/>
      <c r="W36" s="42" t="e">
        <f>#REF!</f>
        <v>#REF!</v>
      </c>
      <c r="X36" s="24"/>
    </row>
    <row r="37" spans="1:24" ht="39.75" customHeight="1" x14ac:dyDescent="0.25">
      <c r="A37" s="37">
        <f t="shared" si="0"/>
        <v>24</v>
      </c>
      <c r="B37" s="50" t="e">
        <f>#REF!</f>
        <v>#REF!</v>
      </c>
      <c r="C37" s="51" t="e">
        <f>#REF!</f>
        <v>#REF!</v>
      </c>
      <c r="D37" s="39" t="e">
        <f>#REF!</f>
        <v>#REF!</v>
      </c>
      <c r="E37" s="133" t="e">
        <f t="shared" si="1"/>
        <v>#REF!</v>
      </c>
      <c r="F37" s="134"/>
      <c r="G37" s="129" t="e">
        <f t="shared" si="2"/>
        <v>#REF!</v>
      </c>
      <c r="H37" s="130"/>
      <c r="I37" s="135" t="e">
        <f t="shared" si="3"/>
        <v>#REF!</v>
      </c>
      <c r="J37" s="134"/>
      <c r="K37" s="132" t="e">
        <f t="shared" si="4"/>
        <v>#REF!</v>
      </c>
      <c r="L37" s="130"/>
      <c r="M37" s="135" t="e">
        <f t="shared" si="5"/>
        <v>#REF!</v>
      </c>
      <c r="N37" s="134"/>
      <c r="O37" s="40" t="e">
        <f>'3TREATMENT DISCHARGE'!D38</f>
        <v>#REF!</v>
      </c>
      <c r="P37" s="34"/>
      <c r="Q37" s="44" t="e">
        <f t="shared" si="6"/>
        <v>#REF!</v>
      </c>
      <c r="R37" s="36" t="s">
        <v>108</v>
      </c>
      <c r="S37" s="41" t="e">
        <f t="shared" si="7"/>
        <v>#REF!</v>
      </c>
      <c r="T37" s="34"/>
      <c r="U37" s="41" t="e">
        <f>#REF!</f>
        <v>#REF!</v>
      </c>
      <c r="V37" s="36"/>
      <c r="W37" s="42" t="e">
        <f>#REF!</f>
        <v>#REF!</v>
      </c>
      <c r="X37" s="24"/>
    </row>
    <row r="38" spans="1:24" ht="39.75" customHeight="1" x14ac:dyDescent="0.25">
      <c r="A38" s="37">
        <f t="shared" si="0"/>
        <v>25</v>
      </c>
      <c r="B38" s="50" t="e">
        <f>#REF!</f>
        <v>#REF!</v>
      </c>
      <c r="C38" s="38" t="e">
        <f>#REF!</f>
        <v>#REF!</v>
      </c>
      <c r="D38" s="39" t="e">
        <f>#REF!</f>
        <v>#REF!</v>
      </c>
      <c r="E38" s="128" t="e">
        <f t="shared" si="1"/>
        <v>#REF!</v>
      </c>
      <c r="F38" s="118"/>
      <c r="G38" s="129" t="e">
        <f t="shared" si="2"/>
        <v>#REF!</v>
      </c>
      <c r="H38" s="130"/>
      <c r="I38" s="131" t="e">
        <f t="shared" si="3"/>
        <v>#REF!</v>
      </c>
      <c r="J38" s="118"/>
      <c r="K38" s="132" t="e">
        <f t="shared" si="4"/>
        <v>#REF!</v>
      </c>
      <c r="L38" s="130"/>
      <c r="M38" s="131" t="e">
        <f t="shared" si="5"/>
        <v>#REF!</v>
      </c>
      <c r="N38" s="118"/>
      <c r="O38" s="40" t="e">
        <f>'3TREATMENT DISCHARGE'!D39</f>
        <v>#REF!</v>
      </c>
      <c r="P38" s="34"/>
      <c r="Q38" s="41" t="e">
        <f t="shared" si="6"/>
        <v>#REF!</v>
      </c>
      <c r="R38" s="36" t="s">
        <v>109</v>
      </c>
      <c r="S38" s="41" t="e">
        <f t="shared" si="7"/>
        <v>#REF!</v>
      </c>
      <c r="T38" s="34"/>
      <c r="U38" s="41" t="e">
        <f>#REF!</f>
        <v>#REF!</v>
      </c>
      <c r="V38" s="36"/>
      <c r="W38" s="42" t="e">
        <f>#REF!</f>
        <v>#REF!</v>
      </c>
      <c r="X38" s="24"/>
    </row>
    <row r="39" spans="1:24" ht="39.75" customHeight="1" x14ac:dyDescent="0.25">
      <c r="A39" s="37">
        <f t="shared" si="0"/>
        <v>26</v>
      </c>
      <c r="B39" s="50" t="e">
        <f>#REF!</f>
        <v>#REF!</v>
      </c>
      <c r="C39" s="51" t="e">
        <f>#REF!</f>
        <v>#REF!</v>
      </c>
      <c r="D39" s="39" t="e">
        <f>#REF!</f>
        <v>#REF!</v>
      </c>
      <c r="E39" s="133" t="e">
        <f t="shared" si="1"/>
        <v>#REF!</v>
      </c>
      <c r="F39" s="134"/>
      <c r="G39" s="129" t="e">
        <f t="shared" si="2"/>
        <v>#REF!</v>
      </c>
      <c r="H39" s="130"/>
      <c r="I39" s="135" t="e">
        <f t="shared" si="3"/>
        <v>#REF!</v>
      </c>
      <c r="J39" s="134"/>
      <c r="K39" s="132" t="e">
        <f t="shared" si="4"/>
        <v>#REF!</v>
      </c>
      <c r="L39" s="130"/>
      <c r="M39" s="135" t="e">
        <f t="shared" si="5"/>
        <v>#REF!</v>
      </c>
      <c r="N39" s="134"/>
      <c r="O39" s="40" t="e">
        <f>'3TREATMENT DISCHARGE'!D40</f>
        <v>#REF!</v>
      </c>
      <c r="P39" s="34"/>
      <c r="Q39" s="44" t="e">
        <f t="shared" si="6"/>
        <v>#REF!</v>
      </c>
      <c r="R39" s="36" t="s">
        <v>108</v>
      </c>
      <c r="S39" s="41" t="e">
        <f t="shared" si="7"/>
        <v>#REF!</v>
      </c>
      <c r="T39" s="34"/>
      <c r="U39" s="41" t="e">
        <f>#REF!</f>
        <v>#REF!</v>
      </c>
      <c r="V39" s="36"/>
      <c r="W39" s="42" t="e">
        <f>#REF!</f>
        <v>#REF!</v>
      </c>
      <c r="X39" s="24"/>
    </row>
    <row r="40" spans="1:24" ht="39.75" customHeight="1" x14ac:dyDescent="0.25">
      <c r="A40" s="37">
        <f t="shared" si="0"/>
        <v>27</v>
      </c>
      <c r="B40" s="50" t="e">
        <f>#REF!</f>
        <v>#REF!</v>
      </c>
      <c r="C40" s="38" t="e">
        <f>#REF!</f>
        <v>#REF!</v>
      </c>
      <c r="D40" s="39" t="e">
        <f>#REF!</f>
        <v>#REF!</v>
      </c>
      <c r="E40" s="128" t="e">
        <f t="shared" si="1"/>
        <v>#REF!</v>
      </c>
      <c r="F40" s="118"/>
      <c r="G40" s="129" t="e">
        <f t="shared" si="2"/>
        <v>#REF!</v>
      </c>
      <c r="H40" s="130"/>
      <c r="I40" s="131" t="e">
        <f t="shared" si="3"/>
        <v>#REF!</v>
      </c>
      <c r="J40" s="118"/>
      <c r="K40" s="132" t="e">
        <f t="shared" si="4"/>
        <v>#REF!</v>
      </c>
      <c r="L40" s="130"/>
      <c r="M40" s="131" t="e">
        <f t="shared" si="5"/>
        <v>#REF!</v>
      </c>
      <c r="N40" s="118"/>
      <c r="O40" s="40" t="e">
        <f>'3TREATMENT DISCHARGE'!D41</f>
        <v>#REF!</v>
      </c>
      <c r="P40" s="34"/>
      <c r="Q40" s="41" t="e">
        <f t="shared" si="6"/>
        <v>#REF!</v>
      </c>
      <c r="R40" s="36" t="s">
        <v>109</v>
      </c>
      <c r="S40" s="41" t="e">
        <f t="shared" si="7"/>
        <v>#REF!</v>
      </c>
      <c r="T40" s="34"/>
      <c r="U40" s="41" t="e">
        <f>#REF!</f>
        <v>#REF!</v>
      </c>
      <c r="V40" s="36"/>
      <c r="W40" s="42" t="e">
        <f>#REF!</f>
        <v>#REF!</v>
      </c>
      <c r="X40" s="24"/>
    </row>
    <row r="41" spans="1:24" ht="39.75" customHeight="1" x14ac:dyDescent="0.25">
      <c r="A41" s="37">
        <f t="shared" si="0"/>
        <v>28</v>
      </c>
      <c r="B41" s="50" t="e">
        <f>#REF!</f>
        <v>#REF!</v>
      </c>
      <c r="C41" s="51" t="e">
        <f>#REF!</f>
        <v>#REF!</v>
      </c>
      <c r="D41" s="39" t="e">
        <f>#REF!</f>
        <v>#REF!</v>
      </c>
      <c r="E41" s="133" t="e">
        <f t="shared" si="1"/>
        <v>#REF!</v>
      </c>
      <c r="F41" s="134"/>
      <c r="G41" s="129" t="e">
        <f t="shared" si="2"/>
        <v>#REF!</v>
      </c>
      <c r="H41" s="130"/>
      <c r="I41" s="135" t="e">
        <f t="shared" si="3"/>
        <v>#REF!</v>
      </c>
      <c r="J41" s="134"/>
      <c r="K41" s="132" t="e">
        <f t="shared" si="4"/>
        <v>#REF!</v>
      </c>
      <c r="L41" s="130"/>
      <c r="M41" s="135" t="e">
        <f t="shared" si="5"/>
        <v>#REF!</v>
      </c>
      <c r="N41" s="134"/>
      <c r="O41" s="40" t="e">
        <f>'3TREATMENT DISCHARGE'!D42</f>
        <v>#REF!</v>
      </c>
      <c r="P41" s="34"/>
      <c r="Q41" s="44" t="e">
        <f t="shared" si="6"/>
        <v>#REF!</v>
      </c>
      <c r="R41" s="36" t="s">
        <v>108</v>
      </c>
      <c r="S41" s="41" t="e">
        <f t="shared" si="7"/>
        <v>#REF!</v>
      </c>
      <c r="T41" s="34"/>
      <c r="U41" s="41" t="e">
        <f>#REF!</f>
        <v>#REF!</v>
      </c>
      <c r="V41" s="36"/>
      <c r="W41" s="42" t="e">
        <f>#REF!</f>
        <v>#REF!</v>
      </c>
      <c r="X41" s="24"/>
    </row>
    <row r="42" spans="1:24" ht="39.75" customHeight="1" x14ac:dyDescent="0.25">
      <c r="A42" s="37">
        <f t="shared" si="0"/>
        <v>29</v>
      </c>
      <c r="B42" s="50" t="e">
        <f>#REF!</f>
        <v>#REF!</v>
      </c>
      <c r="C42" s="38" t="e">
        <f>#REF!</f>
        <v>#REF!</v>
      </c>
      <c r="D42" s="39" t="e">
        <f>#REF!</f>
        <v>#REF!</v>
      </c>
      <c r="E42" s="128" t="e">
        <f t="shared" si="1"/>
        <v>#REF!</v>
      </c>
      <c r="F42" s="118"/>
      <c r="G42" s="129" t="e">
        <f t="shared" si="2"/>
        <v>#REF!</v>
      </c>
      <c r="H42" s="130"/>
      <c r="I42" s="131" t="e">
        <f t="shared" si="3"/>
        <v>#REF!</v>
      </c>
      <c r="J42" s="118"/>
      <c r="K42" s="132" t="e">
        <f t="shared" si="4"/>
        <v>#REF!</v>
      </c>
      <c r="L42" s="130"/>
      <c r="M42" s="131" t="e">
        <f t="shared" si="5"/>
        <v>#REF!</v>
      </c>
      <c r="N42" s="118"/>
      <c r="O42" s="40" t="e">
        <f>'3TREATMENT DISCHARGE'!D43</f>
        <v>#REF!</v>
      </c>
      <c r="P42" s="34"/>
      <c r="Q42" s="41" t="e">
        <f t="shared" si="6"/>
        <v>#REF!</v>
      </c>
      <c r="R42" s="36" t="s">
        <v>109</v>
      </c>
      <c r="S42" s="41" t="e">
        <f t="shared" si="7"/>
        <v>#REF!</v>
      </c>
      <c r="T42" s="34"/>
      <c r="U42" s="41" t="e">
        <f>#REF!</f>
        <v>#REF!</v>
      </c>
      <c r="V42" s="36"/>
      <c r="W42" s="42" t="e">
        <f>#REF!</f>
        <v>#REF!</v>
      </c>
      <c r="X42" s="24"/>
    </row>
    <row r="43" spans="1:24" ht="39.75" customHeight="1" x14ac:dyDescent="0.25">
      <c r="A43" s="37">
        <f t="shared" si="0"/>
        <v>30</v>
      </c>
      <c r="B43" s="50" t="e">
        <f>#REF!</f>
        <v>#REF!</v>
      </c>
      <c r="C43" s="51" t="e">
        <f>#REF!</f>
        <v>#REF!</v>
      </c>
      <c r="D43" s="39" t="e">
        <f>#REF!</f>
        <v>#REF!</v>
      </c>
      <c r="E43" s="133" t="e">
        <f t="shared" si="1"/>
        <v>#REF!</v>
      </c>
      <c r="F43" s="134"/>
      <c r="G43" s="129" t="e">
        <f t="shared" si="2"/>
        <v>#REF!</v>
      </c>
      <c r="H43" s="130"/>
      <c r="I43" s="135" t="e">
        <f t="shared" si="3"/>
        <v>#REF!</v>
      </c>
      <c r="J43" s="134"/>
      <c r="K43" s="132" t="e">
        <f t="shared" si="4"/>
        <v>#REF!</v>
      </c>
      <c r="L43" s="130"/>
      <c r="M43" s="135" t="e">
        <f t="shared" si="5"/>
        <v>#REF!</v>
      </c>
      <c r="N43" s="134"/>
      <c r="O43" s="40" t="e">
        <f>'3TREATMENT DISCHARGE'!D44</f>
        <v>#REF!</v>
      </c>
      <c r="P43" s="34"/>
      <c r="Q43" s="44" t="e">
        <f t="shared" si="6"/>
        <v>#REF!</v>
      </c>
      <c r="R43" s="36" t="s">
        <v>108</v>
      </c>
      <c r="S43" s="41" t="e">
        <f t="shared" si="7"/>
        <v>#REF!</v>
      </c>
      <c r="T43" s="34"/>
      <c r="U43" s="41" t="e">
        <f>#REF!</f>
        <v>#REF!</v>
      </c>
      <c r="V43" s="36"/>
      <c r="W43" s="42" t="e">
        <f>#REF!</f>
        <v>#REF!</v>
      </c>
      <c r="X43" s="24"/>
    </row>
    <row r="44" spans="1:24" ht="39.75" customHeight="1" x14ac:dyDescent="0.25">
      <c r="A44" s="37">
        <f t="shared" si="0"/>
        <v>31</v>
      </c>
      <c r="B44" s="50" t="e">
        <f>#REF!</f>
        <v>#REF!</v>
      </c>
      <c r="C44" s="38" t="e">
        <f>#REF!</f>
        <v>#REF!</v>
      </c>
      <c r="D44" s="39" t="e">
        <f>#REF!</f>
        <v>#REF!</v>
      </c>
      <c r="E44" s="128" t="e">
        <f t="shared" si="1"/>
        <v>#REF!</v>
      </c>
      <c r="F44" s="118"/>
      <c r="G44" s="129" t="e">
        <f t="shared" si="2"/>
        <v>#REF!</v>
      </c>
      <c r="H44" s="130"/>
      <c r="I44" s="131" t="e">
        <f t="shared" si="3"/>
        <v>#REF!</v>
      </c>
      <c r="J44" s="118"/>
      <c r="K44" s="132" t="e">
        <f t="shared" si="4"/>
        <v>#REF!</v>
      </c>
      <c r="L44" s="130"/>
      <c r="M44" s="131" t="e">
        <f t="shared" si="5"/>
        <v>#REF!</v>
      </c>
      <c r="N44" s="118"/>
      <c r="O44" s="40" t="e">
        <f>'3TREATMENT DISCHARGE'!D45</f>
        <v>#REF!</v>
      </c>
      <c r="P44" s="34"/>
      <c r="Q44" s="41" t="e">
        <f t="shared" si="6"/>
        <v>#REF!</v>
      </c>
      <c r="R44" s="36" t="s">
        <v>109</v>
      </c>
      <c r="S44" s="41" t="e">
        <f t="shared" si="7"/>
        <v>#REF!</v>
      </c>
      <c r="T44" s="34"/>
      <c r="U44" s="41" t="e">
        <f>#REF!</f>
        <v>#REF!</v>
      </c>
      <c r="V44" s="36"/>
      <c r="W44" s="42" t="e">
        <f>#REF!</f>
        <v>#REF!</v>
      </c>
      <c r="X44" s="24"/>
    </row>
    <row r="45" spans="1:24" ht="39.75" customHeight="1" x14ac:dyDescent="0.25">
      <c r="A45" s="37">
        <f t="shared" si="0"/>
        <v>32</v>
      </c>
      <c r="B45" s="50" t="e">
        <f>#REF!</f>
        <v>#REF!</v>
      </c>
      <c r="C45" s="51" t="e">
        <f>#REF!</f>
        <v>#REF!</v>
      </c>
      <c r="D45" s="39" t="e">
        <f>#REF!</f>
        <v>#REF!</v>
      </c>
      <c r="E45" s="133" t="e">
        <f t="shared" si="1"/>
        <v>#REF!</v>
      </c>
      <c r="F45" s="134"/>
      <c r="G45" s="129" t="e">
        <f t="shared" si="2"/>
        <v>#REF!</v>
      </c>
      <c r="H45" s="130"/>
      <c r="I45" s="135" t="e">
        <f t="shared" si="3"/>
        <v>#REF!</v>
      </c>
      <c r="J45" s="134"/>
      <c r="K45" s="132" t="e">
        <f t="shared" si="4"/>
        <v>#REF!</v>
      </c>
      <c r="L45" s="130"/>
      <c r="M45" s="135" t="e">
        <f t="shared" si="5"/>
        <v>#REF!</v>
      </c>
      <c r="N45" s="134"/>
      <c r="O45" s="40" t="e">
        <f>'3TREATMENT DISCHARGE'!D46</f>
        <v>#REF!</v>
      </c>
      <c r="P45" s="34"/>
      <c r="Q45" s="44" t="e">
        <f t="shared" si="6"/>
        <v>#REF!</v>
      </c>
      <c r="R45" s="36" t="s">
        <v>108</v>
      </c>
      <c r="S45" s="41" t="e">
        <f t="shared" si="7"/>
        <v>#REF!</v>
      </c>
      <c r="T45" s="34"/>
      <c r="U45" s="41" t="e">
        <f>#REF!</f>
        <v>#REF!</v>
      </c>
      <c r="V45" s="36"/>
      <c r="W45" s="42" t="e">
        <f>#REF!</f>
        <v>#REF!</v>
      </c>
      <c r="X45" s="24"/>
    </row>
    <row r="46" spans="1:24" ht="39.75" customHeight="1" x14ac:dyDescent="0.25">
      <c r="A46" s="37">
        <f t="shared" si="0"/>
        <v>33</v>
      </c>
      <c r="B46" s="50" t="e">
        <f>#REF!</f>
        <v>#REF!</v>
      </c>
      <c r="C46" s="38" t="e">
        <f>#REF!</f>
        <v>#REF!</v>
      </c>
      <c r="D46" s="39" t="e">
        <f>#REF!</f>
        <v>#REF!</v>
      </c>
      <c r="E46" s="128" t="e">
        <f t="shared" si="1"/>
        <v>#REF!</v>
      </c>
      <c r="F46" s="118"/>
      <c r="G46" s="129" t="e">
        <f t="shared" si="2"/>
        <v>#REF!</v>
      </c>
      <c r="H46" s="130"/>
      <c r="I46" s="131" t="e">
        <f t="shared" si="3"/>
        <v>#REF!</v>
      </c>
      <c r="J46" s="118"/>
      <c r="K46" s="132" t="e">
        <f t="shared" si="4"/>
        <v>#REF!</v>
      </c>
      <c r="L46" s="130"/>
      <c r="M46" s="131" t="e">
        <f t="shared" si="5"/>
        <v>#REF!</v>
      </c>
      <c r="N46" s="118"/>
      <c r="O46" s="40" t="e">
        <f>'3TREATMENT DISCHARGE'!D47</f>
        <v>#REF!</v>
      </c>
      <c r="P46" s="34"/>
      <c r="Q46" s="41" t="e">
        <f t="shared" si="6"/>
        <v>#REF!</v>
      </c>
      <c r="R46" s="36" t="s">
        <v>109</v>
      </c>
      <c r="S46" s="41" t="e">
        <f t="shared" si="7"/>
        <v>#REF!</v>
      </c>
      <c r="T46" s="34"/>
      <c r="U46" s="41" t="e">
        <f>#REF!</f>
        <v>#REF!</v>
      </c>
      <c r="V46" s="36"/>
      <c r="W46" s="42" t="e">
        <f>#REF!</f>
        <v>#REF!</v>
      </c>
      <c r="X46" s="24"/>
    </row>
    <row r="47" spans="1:24" ht="39.75" customHeight="1" x14ac:dyDescent="0.25">
      <c r="A47" s="37">
        <f t="shared" si="0"/>
        <v>34</v>
      </c>
      <c r="B47" s="50" t="e">
        <f>#REF!</f>
        <v>#REF!</v>
      </c>
      <c r="C47" s="51" t="e">
        <f>#REF!</f>
        <v>#REF!</v>
      </c>
      <c r="D47" s="39" t="e">
        <f>#REF!</f>
        <v>#REF!</v>
      </c>
      <c r="E47" s="133" t="e">
        <f t="shared" si="1"/>
        <v>#REF!</v>
      </c>
      <c r="F47" s="134"/>
      <c r="G47" s="129" t="e">
        <f t="shared" si="2"/>
        <v>#REF!</v>
      </c>
      <c r="H47" s="130"/>
      <c r="I47" s="135" t="e">
        <f t="shared" si="3"/>
        <v>#REF!</v>
      </c>
      <c r="J47" s="134"/>
      <c r="K47" s="132" t="e">
        <f t="shared" si="4"/>
        <v>#REF!</v>
      </c>
      <c r="L47" s="130"/>
      <c r="M47" s="135" t="e">
        <f t="shared" si="5"/>
        <v>#REF!</v>
      </c>
      <c r="N47" s="134"/>
      <c r="O47" s="40" t="e">
        <f>'3TREATMENT DISCHARGE'!D48</f>
        <v>#REF!</v>
      </c>
      <c r="P47" s="34"/>
      <c r="Q47" s="44" t="e">
        <f t="shared" si="6"/>
        <v>#REF!</v>
      </c>
      <c r="R47" s="36" t="s">
        <v>108</v>
      </c>
      <c r="S47" s="41" t="e">
        <f t="shared" si="7"/>
        <v>#REF!</v>
      </c>
      <c r="T47" s="34"/>
      <c r="U47" s="41" t="e">
        <f>#REF!</f>
        <v>#REF!</v>
      </c>
      <c r="V47" s="36"/>
      <c r="W47" s="42" t="e">
        <f>#REF!</f>
        <v>#REF!</v>
      </c>
      <c r="X47" s="24"/>
    </row>
    <row r="48" spans="1:24" ht="39.75" customHeight="1" x14ac:dyDescent="0.25">
      <c r="A48" s="37">
        <f t="shared" si="0"/>
        <v>35</v>
      </c>
      <c r="B48" s="50" t="e">
        <f>#REF!</f>
        <v>#REF!</v>
      </c>
      <c r="C48" s="38" t="e">
        <f>#REF!</f>
        <v>#REF!</v>
      </c>
      <c r="D48" s="39" t="e">
        <f>#REF!</f>
        <v>#REF!</v>
      </c>
      <c r="E48" s="128" t="e">
        <f t="shared" si="1"/>
        <v>#REF!</v>
      </c>
      <c r="F48" s="118"/>
      <c r="G48" s="129" t="e">
        <f t="shared" si="2"/>
        <v>#REF!</v>
      </c>
      <c r="H48" s="130"/>
      <c r="I48" s="131" t="e">
        <f t="shared" si="3"/>
        <v>#REF!</v>
      </c>
      <c r="J48" s="118"/>
      <c r="K48" s="132" t="e">
        <f t="shared" si="4"/>
        <v>#REF!</v>
      </c>
      <c r="L48" s="130"/>
      <c r="M48" s="131" t="e">
        <f t="shared" si="5"/>
        <v>#REF!</v>
      </c>
      <c r="N48" s="118"/>
      <c r="O48" s="40" t="e">
        <f>'3TREATMENT DISCHARGE'!D49</f>
        <v>#REF!</v>
      </c>
      <c r="P48" s="34"/>
      <c r="Q48" s="41" t="e">
        <f t="shared" si="6"/>
        <v>#REF!</v>
      </c>
      <c r="R48" s="36" t="s">
        <v>109</v>
      </c>
      <c r="S48" s="41" t="e">
        <f t="shared" si="7"/>
        <v>#REF!</v>
      </c>
      <c r="T48" s="34"/>
      <c r="U48" s="41" t="e">
        <f>#REF!</f>
        <v>#REF!</v>
      </c>
      <c r="V48" s="36"/>
      <c r="W48" s="42" t="e">
        <f>#REF!</f>
        <v>#REF!</v>
      </c>
      <c r="X48" s="24"/>
    </row>
    <row r="49" spans="1:24" ht="39.75" customHeight="1" x14ac:dyDescent="0.25">
      <c r="A49" s="37">
        <f t="shared" si="0"/>
        <v>36</v>
      </c>
      <c r="B49" s="50" t="e">
        <f>#REF!</f>
        <v>#REF!</v>
      </c>
      <c r="C49" s="51" t="e">
        <f>#REF!</f>
        <v>#REF!</v>
      </c>
      <c r="D49" s="39" t="e">
        <f>#REF!</f>
        <v>#REF!</v>
      </c>
      <c r="E49" s="133" t="e">
        <f t="shared" si="1"/>
        <v>#REF!</v>
      </c>
      <c r="F49" s="134"/>
      <c r="G49" s="129" t="e">
        <f t="shared" si="2"/>
        <v>#REF!</v>
      </c>
      <c r="H49" s="130"/>
      <c r="I49" s="135" t="e">
        <f t="shared" si="3"/>
        <v>#REF!</v>
      </c>
      <c r="J49" s="134"/>
      <c r="K49" s="132" t="e">
        <f t="shared" si="4"/>
        <v>#REF!</v>
      </c>
      <c r="L49" s="130"/>
      <c r="M49" s="135" t="e">
        <f t="shared" si="5"/>
        <v>#REF!</v>
      </c>
      <c r="N49" s="134"/>
      <c r="O49" s="40" t="e">
        <f>'3TREATMENT DISCHARGE'!D50</f>
        <v>#REF!</v>
      </c>
      <c r="P49" s="34"/>
      <c r="Q49" s="44" t="e">
        <f t="shared" si="6"/>
        <v>#REF!</v>
      </c>
      <c r="R49" s="36" t="s">
        <v>108</v>
      </c>
      <c r="S49" s="41" t="e">
        <f t="shared" si="7"/>
        <v>#REF!</v>
      </c>
      <c r="T49" s="34"/>
      <c r="U49" s="41" t="e">
        <f>#REF!</f>
        <v>#REF!</v>
      </c>
      <c r="V49" s="36"/>
      <c r="W49" s="42" t="e">
        <f>#REF!</f>
        <v>#REF!</v>
      </c>
      <c r="X49" s="24"/>
    </row>
    <row r="50" spans="1:24" ht="39.75" customHeight="1" x14ac:dyDescent="0.25">
      <c r="A50" s="37">
        <f t="shared" si="0"/>
        <v>37</v>
      </c>
      <c r="B50" s="50" t="e">
        <f>#REF!</f>
        <v>#REF!</v>
      </c>
      <c r="C50" s="38" t="e">
        <f>#REF!</f>
        <v>#REF!</v>
      </c>
      <c r="D50" s="39" t="e">
        <f>#REF!</f>
        <v>#REF!</v>
      </c>
      <c r="E50" s="128" t="e">
        <f t="shared" si="1"/>
        <v>#REF!</v>
      </c>
      <c r="F50" s="118"/>
      <c r="G50" s="129" t="e">
        <f t="shared" si="2"/>
        <v>#REF!</v>
      </c>
      <c r="H50" s="130"/>
      <c r="I50" s="131" t="e">
        <f t="shared" si="3"/>
        <v>#REF!</v>
      </c>
      <c r="J50" s="118"/>
      <c r="K50" s="132" t="e">
        <f t="shared" si="4"/>
        <v>#REF!</v>
      </c>
      <c r="L50" s="130"/>
      <c r="M50" s="131" t="e">
        <f t="shared" si="5"/>
        <v>#REF!</v>
      </c>
      <c r="N50" s="118"/>
      <c r="O50" s="40" t="e">
        <f>'3TREATMENT DISCHARGE'!D51</f>
        <v>#REF!</v>
      </c>
      <c r="P50" s="34"/>
      <c r="Q50" s="41" t="e">
        <f t="shared" si="6"/>
        <v>#REF!</v>
      </c>
      <c r="R50" s="36" t="s">
        <v>109</v>
      </c>
      <c r="S50" s="41" t="e">
        <f t="shared" si="7"/>
        <v>#REF!</v>
      </c>
      <c r="T50" s="34"/>
      <c r="U50" s="41" t="e">
        <f>#REF!</f>
        <v>#REF!</v>
      </c>
      <c r="V50" s="36"/>
      <c r="W50" s="42" t="e">
        <f>#REF!</f>
        <v>#REF!</v>
      </c>
      <c r="X50" s="24"/>
    </row>
    <row r="51" spans="1:24" ht="39.75" customHeight="1" x14ac:dyDescent="0.25">
      <c r="A51" s="37">
        <f t="shared" si="0"/>
        <v>38</v>
      </c>
      <c r="B51" s="50" t="e">
        <f>#REF!</f>
        <v>#REF!</v>
      </c>
      <c r="C51" s="51" t="e">
        <f>#REF!</f>
        <v>#REF!</v>
      </c>
      <c r="D51" s="39" t="e">
        <f>#REF!</f>
        <v>#REF!</v>
      </c>
      <c r="E51" s="133" t="e">
        <f t="shared" si="1"/>
        <v>#REF!</v>
      </c>
      <c r="F51" s="134"/>
      <c r="G51" s="129" t="e">
        <f t="shared" si="2"/>
        <v>#REF!</v>
      </c>
      <c r="H51" s="130"/>
      <c r="I51" s="135" t="e">
        <f t="shared" si="3"/>
        <v>#REF!</v>
      </c>
      <c r="J51" s="134"/>
      <c r="K51" s="132" t="e">
        <f t="shared" si="4"/>
        <v>#REF!</v>
      </c>
      <c r="L51" s="130"/>
      <c r="M51" s="135" t="e">
        <f t="shared" si="5"/>
        <v>#REF!</v>
      </c>
      <c r="N51" s="134"/>
      <c r="O51" s="40" t="e">
        <f>'3TREATMENT DISCHARGE'!D52</f>
        <v>#REF!</v>
      </c>
      <c r="P51" s="34"/>
      <c r="Q51" s="44" t="e">
        <f t="shared" si="6"/>
        <v>#REF!</v>
      </c>
      <c r="R51" s="36" t="s">
        <v>108</v>
      </c>
      <c r="S51" s="41" t="e">
        <f t="shared" si="7"/>
        <v>#REF!</v>
      </c>
      <c r="T51" s="34"/>
      <c r="U51" s="41" t="e">
        <f>#REF!</f>
        <v>#REF!</v>
      </c>
      <c r="V51" s="36"/>
      <c r="W51" s="42" t="e">
        <f>#REF!</f>
        <v>#REF!</v>
      </c>
      <c r="X51" s="24"/>
    </row>
    <row r="52" spans="1:24" ht="39.75" customHeight="1" x14ac:dyDescent="0.25">
      <c r="A52" s="37">
        <f t="shared" si="0"/>
        <v>39</v>
      </c>
      <c r="B52" s="50" t="e">
        <f>#REF!</f>
        <v>#REF!</v>
      </c>
      <c r="C52" s="38" t="e">
        <f>#REF!</f>
        <v>#REF!</v>
      </c>
      <c r="D52" s="39" t="e">
        <f>#REF!</f>
        <v>#REF!</v>
      </c>
      <c r="E52" s="128" t="e">
        <f t="shared" si="1"/>
        <v>#REF!</v>
      </c>
      <c r="F52" s="118"/>
      <c r="G52" s="129" t="e">
        <f t="shared" si="2"/>
        <v>#REF!</v>
      </c>
      <c r="H52" s="130"/>
      <c r="I52" s="131" t="e">
        <f t="shared" si="3"/>
        <v>#REF!</v>
      </c>
      <c r="J52" s="118"/>
      <c r="K52" s="132" t="e">
        <f t="shared" si="4"/>
        <v>#REF!</v>
      </c>
      <c r="L52" s="130"/>
      <c r="M52" s="131" t="e">
        <f t="shared" si="5"/>
        <v>#REF!</v>
      </c>
      <c r="N52" s="118"/>
      <c r="O52" s="40" t="e">
        <f>'3TREATMENT DISCHARGE'!D53</f>
        <v>#REF!</v>
      </c>
      <c r="P52" s="34"/>
      <c r="Q52" s="41" t="e">
        <f t="shared" si="6"/>
        <v>#REF!</v>
      </c>
      <c r="R52" s="36" t="s">
        <v>109</v>
      </c>
      <c r="S52" s="41" t="e">
        <f t="shared" si="7"/>
        <v>#REF!</v>
      </c>
      <c r="T52" s="34"/>
      <c r="U52" s="41" t="e">
        <f>#REF!</f>
        <v>#REF!</v>
      </c>
      <c r="V52" s="36"/>
      <c r="W52" s="42" t="e">
        <f>#REF!</f>
        <v>#REF!</v>
      </c>
      <c r="X52" s="24"/>
    </row>
    <row r="53" spans="1:24" ht="39.75" customHeight="1" x14ac:dyDescent="0.25">
      <c r="A53" s="37">
        <f t="shared" si="0"/>
        <v>40</v>
      </c>
      <c r="B53" s="50" t="e">
        <f>#REF!</f>
        <v>#REF!</v>
      </c>
      <c r="C53" s="51" t="e">
        <f>#REF!</f>
        <v>#REF!</v>
      </c>
      <c r="D53" s="39" t="e">
        <f>#REF!</f>
        <v>#REF!</v>
      </c>
      <c r="E53" s="133" t="e">
        <f t="shared" si="1"/>
        <v>#REF!</v>
      </c>
      <c r="F53" s="134"/>
      <c r="G53" s="129" t="e">
        <f t="shared" si="2"/>
        <v>#REF!</v>
      </c>
      <c r="H53" s="130"/>
      <c r="I53" s="135" t="e">
        <f t="shared" si="3"/>
        <v>#REF!</v>
      </c>
      <c r="J53" s="134"/>
      <c r="K53" s="132" t="e">
        <f t="shared" si="4"/>
        <v>#REF!</v>
      </c>
      <c r="L53" s="130"/>
      <c r="M53" s="135" t="e">
        <f t="shared" si="5"/>
        <v>#REF!</v>
      </c>
      <c r="N53" s="134"/>
      <c r="O53" s="40" t="e">
        <f>'3TREATMENT DISCHARGE'!D54</f>
        <v>#REF!</v>
      </c>
      <c r="P53" s="34"/>
      <c r="Q53" s="44" t="e">
        <f t="shared" si="6"/>
        <v>#REF!</v>
      </c>
      <c r="R53" s="36" t="s">
        <v>108</v>
      </c>
      <c r="S53" s="41" t="e">
        <f t="shared" si="7"/>
        <v>#REF!</v>
      </c>
      <c r="T53" s="34"/>
      <c r="U53" s="41" t="e">
        <f>#REF!</f>
        <v>#REF!</v>
      </c>
      <c r="V53" s="36"/>
      <c r="W53" s="42" t="e">
        <f>#REF!</f>
        <v>#REF!</v>
      </c>
      <c r="X53" s="24"/>
    </row>
    <row r="54" spans="1:24" ht="39.75" customHeight="1" x14ac:dyDescent="0.25">
      <c r="A54" s="37">
        <f t="shared" si="0"/>
        <v>41</v>
      </c>
      <c r="B54" s="50" t="e">
        <f>#REF!</f>
        <v>#REF!</v>
      </c>
      <c r="C54" s="38" t="e">
        <f>#REF!</f>
        <v>#REF!</v>
      </c>
      <c r="D54" s="39" t="e">
        <f>#REF!</f>
        <v>#REF!</v>
      </c>
      <c r="E54" s="128" t="e">
        <f t="shared" si="1"/>
        <v>#REF!</v>
      </c>
      <c r="F54" s="118"/>
      <c r="G54" s="129" t="e">
        <f t="shared" si="2"/>
        <v>#REF!</v>
      </c>
      <c r="H54" s="130"/>
      <c r="I54" s="131" t="e">
        <f t="shared" si="3"/>
        <v>#REF!</v>
      </c>
      <c r="J54" s="118"/>
      <c r="K54" s="132" t="e">
        <f t="shared" si="4"/>
        <v>#REF!</v>
      </c>
      <c r="L54" s="130"/>
      <c r="M54" s="131" t="e">
        <f t="shared" si="5"/>
        <v>#REF!</v>
      </c>
      <c r="N54" s="118"/>
      <c r="O54" s="40" t="e">
        <f>'3TREATMENT DISCHARGE'!D55</f>
        <v>#REF!</v>
      </c>
      <c r="P54" s="34"/>
      <c r="Q54" s="41" t="e">
        <f t="shared" si="6"/>
        <v>#REF!</v>
      </c>
      <c r="R54" s="36" t="s">
        <v>109</v>
      </c>
      <c r="S54" s="41" t="e">
        <f t="shared" si="7"/>
        <v>#REF!</v>
      </c>
      <c r="T54" s="34"/>
      <c r="U54" s="41" t="e">
        <f>#REF!</f>
        <v>#REF!</v>
      </c>
      <c r="V54" s="36"/>
      <c r="W54" s="42" t="e">
        <f>#REF!</f>
        <v>#REF!</v>
      </c>
      <c r="X54" s="24"/>
    </row>
    <row r="55" spans="1:24" ht="39.75" customHeight="1" x14ac:dyDescent="0.25">
      <c r="A55" s="37">
        <f t="shared" si="0"/>
        <v>42</v>
      </c>
      <c r="B55" s="50" t="e">
        <f>#REF!</f>
        <v>#REF!</v>
      </c>
      <c r="C55" s="51" t="e">
        <f>#REF!</f>
        <v>#REF!</v>
      </c>
      <c r="D55" s="39" t="e">
        <f>#REF!</f>
        <v>#REF!</v>
      </c>
      <c r="E55" s="133" t="e">
        <f t="shared" si="1"/>
        <v>#REF!</v>
      </c>
      <c r="F55" s="134"/>
      <c r="G55" s="129" t="e">
        <f t="shared" si="2"/>
        <v>#REF!</v>
      </c>
      <c r="H55" s="130"/>
      <c r="I55" s="135" t="e">
        <f t="shared" si="3"/>
        <v>#REF!</v>
      </c>
      <c r="J55" s="134"/>
      <c r="K55" s="132" t="e">
        <f t="shared" si="4"/>
        <v>#REF!</v>
      </c>
      <c r="L55" s="130"/>
      <c r="M55" s="135" t="e">
        <f t="shared" si="5"/>
        <v>#REF!</v>
      </c>
      <c r="N55" s="134"/>
      <c r="O55" s="40" t="e">
        <f>'3TREATMENT DISCHARGE'!D56</f>
        <v>#REF!</v>
      </c>
      <c r="P55" s="34"/>
      <c r="Q55" s="44" t="e">
        <f t="shared" si="6"/>
        <v>#REF!</v>
      </c>
      <c r="R55" s="36" t="s">
        <v>108</v>
      </c>
      <c r="S55" s="41" t="e">
        <f t="shared" si="7"/>
        <v>#REF!</v>
      </c>
      <c r="T55" s="34"/>
      <c r="U55" s="41" t="e">
        <f>#REF!</f>
        <v>#REF!</v>
      </c>
      <c r="V55" s="36"/>
      <c r="W55" s="42" t="e">
        <f>#REF!</f>
        <v>#REF!</v>
      </c>
      <c r="X55" s="24"/>
    </row>
    <row r="56" spans="1:24" ht="39.75" customHeight="1" x14ac:dyDescent="0.25">
      <c r="A56" s="37">
        <f t="shared" si="0"/>
        <v>43</v>
      </c>
      <c r="B56" s="50" t="e">
        <f>#REF!</f>
        <v>#REF!</v>
      </c>
      <c r="C56" s="38" t="e">
        <f>#REF!</f>
        <v>#REF!</v>
      </c>
      <c r="D56" s="39" t="e">
        <f>#REF!</f>
        <v>#REF!</v>
      </c>
      <c r="E56" s="128" t="e">
        <f t="shared" si="1"/>
        <v>#REF!</v>
      </c>
      <c r="F56" s="118"/>
      <c r="G56" s="129" t="e">
        <f t="shared" si="2"/>
        <v>#REF!</v>
      </c>
      <c r="H56" s="130"/>
      <c r="I56" s="131" t="e">
        <f t="shared" si="3"/>
        <v>#REF!</v>
      </c>
      <c r="J56" s="118"/>
      <c r="K56" s="132" t="e">
        <f t="shared" si="4"/>
        <v>#REF!</v>
      </c>
      <c r="L56" s="130"/>
      <c r="M56" s="131" t="e">
        <f t="shared" si="5"/>
        <v>#REF!</v>
      </c>
      <c r="N56" s="118"/>
      <c r="O56" s="40" t="e">
        <f>'3TREATMENT DISCHARGE'!D57</f>
        <v>#REF!</v>
      </c>
      <c r="P56" s="34"/>
      <c r="Q56" s="41" t="e">
        <f t="shared" si="6"/>
        <v>#REF!</v>
      </c>
      <c r="R56" s="36" t="s">
        <v>109</v>
      </c>
      <c r="S56" s="41" t="e">
        <f t="shared" si="7"/>
        <v>#REF!</v>
      </c>
      <c r="T56" s="34"/>
      <c r="U56" s="41" t="e">
        <f>#REF!</f>
        <v>#REF!</v>
      </c>
      <c r="V56" s="36"/>
      <c r="W56" s="42" t="e">
        <f>#REF!</f>
        <v>#REF!</v>
      </c>
      <c r="X56" s="24"/>
    </row>
    <row r="57" spans="1:24" ht="39.75" customHeight="1" x14ac:dyDescent="0.25">
      <c r="A57" s="37">
        <f t="shared" si="0"/>
        <v>44</v>
      </c>
      <c r="B57" s="50" t="e">
        <f>#REF!</f>
        <v>#REF!</v>
      </c>
      <c r="C57" s="51" t="e">
        <f>#REF!</f>
        <v>#REF!</v>
      </c>
      <c r="D57" s="39" t="e">
        <f>#REF!</f>
        <v>#REF!</v>
      </c>
      <c r="E57" s="133" t="e">
        <f t="shared" si="1"/>
        <v>#REF!</v>
      </c>
      <c r="F57" s="134"/>
      <c r="G57" s="129" t="e">
        <f t="shared" si="2"/>
        <v>#REF!</v>
      </c>
      <c r="H57" s="130"/>
      <c r="I57" s="135" t="e">
        <f t="shared" si="3"/>
        <v>#REF!</v>
      </c>
      <c r="J57" s="134"/>
      <c r="K57" s="132" t="e">
        <f t="shared" si="4"/>
        <v>#REF!</v>
      </c>
      <c r="L57" s="130"/>
      <c r="M57" s="135" t="e">
        <f t="shared" si="5"/>
        <v>#REF!</v>
      </c>
      <c r="N57" s="134"/>
      <c r="O57" s="40" t="e">
        <f>'3TREATMENT DISCHARGE'!D58</f>
        <v>#REF!</v>
      </c>
      <c r="P57" s="34"/>
      <c r="Q57" s="44" t="e">
        <f t="shared" si="6"/>
        <v>#REF!</v>
      </c>
      <c r="R57" s="36" t="s">
        <v>108</v>
      </c>
      <c r="S57" s="41" t="e">
        <f t="shared" si="7"/>
        <v>#REF!</v>
      </c>
      <c r="T57" s="34"/>
      <c r="U57" s="41" t="e">
        <f>#REF!</f>
        <v>#REF!</v>
      </c>
      <c r="V57" s="36"/>
      <c r="W57" s="42" t="e">
        <f>#REF!</f>
        <v>#REF!</v>
      </c>
      <c r="X57" s="24"/>
    </row>
    <row r="58" spans="1:24" ht="39.75" customHeight="1" x14ac:dyDescent="0.25">
      <c r="A58" s="37">
        <f t="shared" si="0"/>
        <v>45</v>
      </c>
      <c r="B58" s="50" t="e">
        <f>#REF!</f>
        <v>#REF!</v>
      </c>
      <c r="C58" s="38" t="e">
        <f>#REF!</f>
        <v>#REF!</v>
      </c>
      <c r="D58" s="39" t="e">
        <f>#REF!</f>
        <v>#REF!</v>
      </c>
      <c r="E58" s="128" t="e">
        <f t="shared" si="1"/>
        <v>#REF!</v>
      </c>
      <c r="F58" s="118"/>
      <c r="G58" s="129" t="e">
        <f t="shared" si="2"/>
        <v>#REF!</v>
      </c>
      <c r="H58" s="130"/>
      <c r="I58" s="131" t="e">
        <f t="shared" si="3"/>
        <v>#REF!</v>
      </c>
      <c r="J58" s="118"/>
      <c r="K58" s="132" t="e">
        <f t="shared" si="4"/>
        <v>#REF!</v>
      </c>
      <c r="L58" s="130"/>
      <c r="M58" s="131" t="e">
        <f t="shared" si="5"/>
        <v>#REF!</v>
      </c>
      <c r="N58" s="118"/>
      <c r="O58" s="40" t="e">
        <f>'3TREATMENT DISCHARGE'!D59</f>
        <v>#REF!</v>
      </c>
      <c r="P58" s="34"/>
      <c r="Q58" s="41" t="e">
        <f t="shared" si="6"/>
        <v>#REF!</v>
      </c>
      <c r="R58" s="36" t="s">
        <v>109</v>
      </c>
      <c r="S58" s="41" t="e">
        <f t="shared" si="7"/>
        <v>#REF!</v>
      </c>
      <c r="T58" s="34"/>
      <c r="U58" s="41" t="e">
        <f>#REF!</f>
        <v>#REF!</v>
      </c>
      <c r="V58" s="36"/>
      <c r="W58" s="42" t="e">
        <f>#REF!</f>
        <v>#REF!</v>
      </c>
      <c r="X58" s="24"/>
    </row>
    <row r="59" spans="1:24" ht="39.75" customHeight="1" x14ac:dyDescent="0.25">
      <c r="A59" s="37">
        <f t="shared" si="0"/>
        <v>46</v>
      </c>
      <c r="B59" s="50" t="e">
        <f>#REF!</f>
        <v>#REF!</v>
      </c>
      <c r="C59" s="51" t="e">
        <f>#REF!</f>
        <v>#REF!</v>
      </c>
      <c r="D59" s="39" t="e">
        <f>#REF!</f>
        <v>#REF!</v>
      </c>
      <c r="E59" s="133" t="e">
        <f t="shared" si="1"/>
        <v>#REF!</v>
      </c>
      <c r="F59" s="134"/>
      <c r="G59" s="129" t="e">
        <f t="shared" si="2"/>
        <v>#REF!</v>
      </c>
      <c r="H59" s="130"/>
      <c r="I59" s="135" t="e">
        <f t="shared" si="3"/>
        <v>#REF!</v>
      </c>
      <c r="J59" s="134"/>
      <c r="K59" s="132" t="e">
        <f t="shared" si="4"/>
        <v>#REF!</v>
      </c>
      <c r="L59" s="130"/>
      <c r="M59" s="135" t="e">
        <f t="shared" si="5"/>
        <v>#REF!</v>
      </c>
      <c r="N59" s="134"/>
      <c r="O59" s="40" t="e">
        <f>'3TREATMENT DISCHARGE'!D60</f>
        <v>#REF!</v>
      </c>
      <c r="P59" s="34"/>
      <c r="Q59" s="44" t="e">
        <f t="shared" si="6"/>
        <v>#REF!</v>
      </c>
      <c r="R59" s="36" t="s">
        <v>108</v>
      </c>
      <c r="S59" s="41" t="e">
        <f t="shared" si="7"/>
        <v>#REF!</v>
      </c>
      <c r="T59" s="34"/>
      <c r="U59" s="41" t="e">
        <f>#REF!</f>
        <v>#REF!</v>
      </c>
      <c r="V59" s="36"/>
      <c r="W59" s="42" t="e">
        <f>#REF!</f>
        <v>#REF!</v>
      </c>
      <c r="X59" s="24"/>
    </row>
    <row r="60" spans="1:24" ht="39.75" customHeight="1" x14ac:dyDescent="0.25">
      <c r="A60" s="37">
        <f t="shared" si="0"/>
        <v>47</v>
      </c>
      <c r="B60" s="50" t="e">
        <f>#REF!</f>
        <v>#REF!</v>
      </c>
      <c r="C60" s="38" t="e">
        <f>#REF!</f>
        <v>#REF!</v>
      </c>
      <c r="D60" s="39" t="e">
        <f>#REF!</f>
        <v>#REF!</v>
      </c>
      <c r="E60" s="128" t="e">
        <f t="shared" si="1"/>
        <v>#REF!</v>
      </c>
      <c r="F60" s="118"/>
      <c r="G60" s="129" t="e">
        <f t="shared" si="2"/>
        <v>#REF!</v>
      </c>
      <c r="H60" s="130"/>
      <c r="I60" s="131" t="e">
        <f t="shared" si="3"/>
        <v>#REF!</v>
      </c>
      <c r="J60" s="118"/>
      <c r="K60" s="132" t="e">
        <f t="shared" si="4"/>
        <v>#REF!</v>
      </c>
      <c r="L60" s="130"/>
      <c r="M60" s="131" t="e">
        <f t="shared" si="5"/>
        <v>#REF!</v>
      </c>
      <c r="N60" s="118"/>
      <c r="O60" s="40" t="e">
        <f>'3TREATMENT DISCHARGE'!D61</f>
        <v>#REF!</v>
      </c>
      <c r="P60" s="34"/>
      <c r="Q60" s="41" t="e">
        <f t="shared" si="6"/>
        <v>#REF!</v>
      </c>
      <c r="R60" s="36" t="s">
        <v>109</v>
      </c>
      <c r="S60" s="41" t="e">
        <f t="shared" si="7"/>
        <v>#REF!</v>
      </c>
      <c r="T60" s="34"/>
      <c r="U60" s="41" t="e">
        <f>#REF!</f>
        <v>#REF!</v>
      </c>
      <c r="V60" s="36"/>
      <c r="W60" s="42" t="e">
        <f>#REF!</f>
        <v>#REF!</v>
      </c>
      <c r="X60" s="24"/>
    </row>
    <row r="61" spans="1:24" ht="39.75" customHeight="1" x14ac:dyDescent="0.25">
      <c r="A61" s="37">
        <f t="shared" si="0"/>
        <v>48</v>
      </c>
      <c r="B61" s="50" t="e">
        <f>#REF!</f>
        <v>#REF!</v>
      </c>
      <c r="C61" s="51" t="e">
        <f>#REF!</f>
        <v>#REF!</v>
      </c>
      <c r="D61" s="39" t="e">
        <f>#REF!</f>
        <v>#REF!</v>
      </c>
      <c r="E61" s="133" t="e">
        <f t="shared" si="1"/>
        <v>#REF!</v>
      </c>
      <c r="F61" s="134"/>
      <c r="G61" s="129" t="e">
        <f t="shared" si="2"/>
        <v>#REF!</v>
      </c>
      <c r="H61" s="130"/>
      <c r="I61" s="135" t="e">
        <f t="shared" si="3"/>
        <v>#REF!</v>
      </c>
      <c r="J61" s="134"/>
      <c r="K61" s="132" t="e">
        <f t="shared" si="4"/>
        <v>#REF!</v>
      </c>
      <c r="L61" s="130"/>
      <c r="M61" s="135" t="e">
        <f t="shared" si="5"/>
        <v>#REF!</v>
      </c>
      <c r="N61" s="134"/>
      <c r="O61" s="40" t="e">
        <f>'3TREATMENT DISCHARGE'!D62</f>
        <v>#REF!</v>
      </c>
      <c r="P61" s="34"/>
      <c r="Q61" s="44" t="e">
        <f t="shared" si="6"/>
        <v>#REF!</v>
      </c>
      <c r="R61" s="36" t="s">
        <v>108</v>
      </c>
      <c r="S61" s="41" t="e">
        <f t="shared" si="7"/>
        <v>#REF!</v>
      </c>
      <c r="T61" s="34"/>
      <c r="U61" s="41" t="e">
        <f>#REF!</f>
        <v>#REF!</v>
      </c>
      <c r="V61" s="36"/>
      <c r="W61" s="42" t="e">
        <f>#REF!</f>
        <v>#REF!</v>
      </c>
      <c r="X61" s="24"/>
    </row>
    <row r="62" spans="1:24" ht="39.75" customHeight="1" x14ac:dyDescent="0.25">
      <c r="A62" s="37">
        <f t="shared" si="0"/>
        <v>49</v>
      </c>
      <c r="B62" s="50" t="e">
        <f>#REF!</f>
        <v>#REF!</v>
      </c>
      <c r="C62" s="38" t="e">
        <f>#REF!</f>
        <v>#REF!</v>
      </c>
      <c r="D62" s="39" t="e">
        <f>#REF!</f>
        <v>#REF!</v>
      </c>
      <c r="E62" s="128" t="e">
        <f t="shared" si="1"/>
        <v>#REF!</v>
      </c>
      <c r="F62" s="118"/>
      <c r="G62" s="129" t="e">
        <f t="shared" si="2"/>
        <v>#REF!</v>
      </c>
      <c r="H62" s="130"/>
      <c r="I62" s="131" t="e">
        <f t="shared" si="3"/>
        <v>#REF!</v>
      </c>
      <c r="J62" s="118"/>
      <c r="K62" s="132" t="e">
        <f t="shared" si="4"/>
        <v>#REF!</v>
      </c>
      <c r="L62" s="130"/>
      <c r="M62" s="131" t="e">
        <f t="shared" si="5"/>
        <v>#REF!</v>
      </c>
      <c r="N62" s="118"/>
      <c r="O62" s="40" t="e">
        <f>'3TREATMENT DISCHARGE'!D63</f>
        <v>#REF!</v>
      </c>
      <c r="P62" s="34"/>
      <c r="Q62" s="41" t="e">
        <f t="shared" si="6"/>
        <v>#REF!</v>
      </c>
      <c r="R62" s="36" t="s">
        <v>109</v>
      </c>
      <c r="S62" s="41" t="e">
        <f t="shared" si="7"/>
        <v>#REF!</v>
      </c>
      <c r="T62" s="34"/>
      <c r="U62" s="41" t="e">
        <f>#REF!</f>
        <v>#REF!</v>
      </c>
      <c r="V62" s="36"/>
      <c r="W62" s="42" t="e">
        <f>#REF!</f>
        <v>#REF!</v>
      </c>
      <c r="X62" s="24"/>
    </row>
    <row r="63" spans="1:24" ht="39.75" customHeight="1" x14ac:dyDescent="0.25">
      <c r="A63" s="37">
        <f t="shared" si="0"/>
        <v>50</v>
      </c>
      <c r="B63" s="50" t="e">
        <f>#REF!</f>
        <v>#REF!</v>
      </c>
      <c r="C63" s="51" t="e">
        <f>#REF!</f>
        <v>#REF!</v>
      </c>
      <c r="D63" s="39" t="e">
        <f>#REF!</f>
        <v>#REF!</v>
      </c>
      <c r="E63" s="133" t="e">
        <f t="shared" si="1"/>
        <v>#REF!</v>
      </c>
      <c r="F63" s="134"/>
      <c r="G63" s="129" t="e">
        <f t="shared" si="2"/>
        <v>#REF!</v>
      </c>
      <c r="H63" s="130"/>
      <c r="I63" s="135" t="e">
        <f t="shared" si="3"/>
        <v>#REF!</v>
      </c>
      <c r="J63" s="134"/>
      <c r="K63" s="132" t="e">
        <f t="shared" si="4"/>
        <v>#REF!</v>
      </c>
      <c r="L63" s="130"/>
      <c r="M63" s="135" t="e">
        <f t="shared" si="5"/>
        <v>#REF!</v>
      </c>
      <c r="N63" s="134"/>
      <c r="O63" s="40" t="e">
        <f>'3TREATMENT DISCHARGE'!D64</f>
        <v>#REF!</v>
      </c>
      <c r="P63" s="34"/>
      <c r="Q63" s="44" t="e">
        <f t="shared" si="6"/>
        <v>#REF!</v>
      </c>
      <c r="R63" s="36" t="s">
        <v>108</v>
      </c>
      <c r="S63" s="41" t="e">
        <f t="shared" si="7"/>
        <v>#REF!</v>
      </c>
      <c r="T63" s="34"/>
      <c r="U63" s="41" t="e">
        <f>#REF!</f>
        <v>#REF!</v>
      </c>
      <c r="V63" s="36"/>
      <c r="W63" s="42" t="e">
        <f>#REF!</f>
        <v>#REF!</v>
      </c>
      <c r="X63" s="24"/>
    </row>
    <row r="64" spans="1:24" ht="39.75" customHeight="1" x14ac:dyDescent="0.25">
      <c r="A64" s="37">
        <f t="shared" si="0"/>
        <v>51</v>
      </c>
      <c r="B64" s="50" t="e">
        <f>#REF!</f>
        <v>#REF!</v>
      </c>
      <c r="C64" s="38" t="e">
        <f>#REF!</f>
        <v>#REF!</v>
      </c>
      <c r="D64" s="39" t="e">
        <f>#REF!</f>
        <v>#REF!</v>
      </c>
      <c r="E64" s="128" t="e">
        <f t="shared" si="1"/>
        <v>#REF!</v>
      </c>
      <c r="F64" s="118"/>
      <c r="G64" s="129" t="e">
        <f t="shared" si="2"/>
        <v>#REF!</v>
      </c>
      <c r="H64" s="130"/>
      <c r="I64" s="131" t="e">
        <f t="shared" si="3"/>
        <v>#REF!</v>
      </c>
      <c r="J64" s="118"/>
      <c r="K64" s="132" t="e">
        <f t="shared" si="4"/>
        <v>#REF!</v>
      </c>
      <c r="L64" s="130"/>
      <c r="M64" s="131" t="e">
        <f t="shared" si="5"/>
        <v>#REF!</v>
      </c>
      <c r="N64" s="118"/>
      <c r="O64" s="40" t="e">
        <f>'3TREATMENT DISCHARGE'!D65</f>
        <v>#REF!</v>
      </c>
      <c r="P64" s="34"/>
      <c r="Q64" s="41" t="e">
        <f t="shared" si="6"/>
        <v>#REF!</v>
      </c>
      <c r="R64" s="36" t="s">
        <v>109</v>
      </c>
      <c r="S64" s="41" t="e">
        <f t="shared" si="7"/>
        <v>#REF!</v>
      </c>
      <c r="T64" s="34"/>
      <c r="U64" s="41" t="e">
        <f>#REF!</f>
        <v>#REF!</v>
      </c>
      <c r="V64" s="36"/>
      <c r="W64" s="42" t="e">
        <f>#REF!</f>
        <v>#REF!</v>
      </c>
    </row>
    <row r="65" spans="1:23" ht="39.75" customHeight="1" x14ac:dyDescent="0.25">
      <c r="A65" s="37">
        <f t="shared" si="0"/>
        <v>52</v>
      </c>
      <c r="B65" s="50" t="e">
        <f>#REF!</f>
        <v>#REF!</v>
      </c>
      <c r="C65" s="51" t="e">
        <f>#REF!</f>
        <v>#REF!</v>
      </c>
      <c r="D65" s="39" t="e">
        <f>#REF!</f>
        <v>#REF!</v>
      </c>
      <c r="E65" s="133" t="e">
        <f t="shared" si="1"/>
        <v>#REF!</v>
      </c>
      <c r="F65" s="134"/>
      <c r="G65" s="129" t="e">
        <f t="shared" si="2"/>
        <v>#REF!</v>
      </c>
      <c r="H65" s="130"/>
      <c r="I65" s="135" t="e">
        <f t="shared" si="3"/>
        <v>#REF!</v>
      </c>
      <c r="J65" s="134"/>
      <c r="K65" s="132" t="e">
        <f t="shared" si="4"/>
        <v>#REF!</v>
      </c>
      <c r="L65" s="130"/>
      <c r="M65" s="135" t="e">
        <f t="shared" si="5"/>
        <v>#REF!</v>
      </c>
      <c r="N65" s="134"/>
      <c r="O65" s="40" t="e">
        <f>'3TREATMENT DISCHARGE'!D66</f>
        <v>#REF!</v>
      </c>
      <c r="P65" s="34"/>
      <c r="Q65" s="44" t="e">
        <f t="shared" si="6"/>
        <v>#REF!</v>
      </c>
      <c r="R65" s="36" t="s">
        <v>108</v>
      </c>
      <c r="S65" s="41" t="e">
        <f t="shared" si="7"/>
        <v>#REF!</v>
      </c>
      <c r="T65" s="34"/>
      <c r="U65" s="41" t="e">
        <f>#REF!</f>
        <v>#REF!</v>
      </c>
      <c r="V65" s="36"/>
      <c r="W65" s="42" t="e">
        <f>#REF!</f>
        <v>#REF!</v>
      </c>
    </row>
    <row r="66" spans="1:23" ht="39.75" customHeight="1" x14ac:dyDescent="0.25">
      <c r="A66" s="37">
        <f t="shared" si="0"/>
        <v>53</v>
      </c>
      <c r="B66" s="50" t="e">
        <f>#REF!</f>
        <v>#REF!</v>
      </c>
      <c r="C66" s="38" t="e">
        <f>#REF!</f>
        <v>#REF!</v>
      </c>
      <c r="D66" s="39" t="e">
        <f>#REF!</f>
        <v>#REF!</v>
      </c>
      <c r="E66" s="128" t="e">
        <f t="shared" si="1"/>
        <v>#REF!</v>
      </c>
      <c r="F66" s="118"/>
      <c r="G66" s="129" t="e">
        <f t="shared" si="2"/>
        <v>#REF!</v>
      </c>
      <c r="H66" s="130"/>
      <c r="I66" s="131" t="e">
        <f t="shared" si="3"/>
        <v>#REF!</v>
      </c>
      <c r="J66" s="118"/>
      <c r="K66" s="132" t="e">
        <f t="shared" si="4"/>
        <v>#REF!</v>
      </c>
      <c r="L66" s="130"/>
      <c r="M66" s="131" t="e">
        <f t="shared" si="5"/>
        <v>#REF!</v>
      </c>
      <c r="N66" s="118"/>
      <c r="O66" s="40" t="e">
        <f>'3TREATMENT DISCHARGE'!D67</f>
        <v>#REF!</v>
      </c>
      <c r="P66" s="34"/>
      <c r="Q66" s="41" t="e">
        <f t="shared" si="6"/>
        <v>#REF!</v>
      </c>
      <c r="R66" s="36" t="s">
        <v>109</v>
      </c>
      <c r="S66" s="41" t="e">
        <f t="shared" si="7"/>
        <v>#REF!</v>
      </c>
      <c r="T66" s="34"/>
      <c r="U66" s="41" t="e">
        <f>#REF!</f>
        <v>#REF!</v>
      </c>
      <c r="V66" s="36"/>
      <c r="W66" s="42" t="e">
        <f>#REF!</f>
        <v>#REF!</v>
      </c>
    </row>
    <row r="67" spans="1:23" ht="39.75" customHeight="1" x14ac:dyDescent="0.25">
      <c r="A67" s="37">
        <f t="shared" si="0"/>
        <v>54</v>
      </c>
      <c r="B67" s="50" t="e">
        <f>#REF!</f>
        <v>#REF!</v>
      </c>
      <c r="C67" s="51" t="e">
        <f>#REF!</f>
        <v>#REF!</v>
      </c>
      <c r="D67" s="39" t="e">
        <f>#REF!</f>
        <v>#REF!</v>
      </c>
      <c r="E67" s="133" t="e">
        <f t="shared" si="1"/>
        <v>#REF!</v>
      </c>
      <c r="F67" s="134"/>
      <c r="G67" s="129" t="e">
        <f t="shared" si="2"/>
        <v>#REF!</v>
      </c>
      <c r="H67" s="130"/>
      <c r="I67" s="135" t="e">
        <f t="shared" si="3"/>
        <v>#REF!</v>
      </c>
      <c r="J67" s="134"/>
      <c r="K67" s="132" t="e">
        <f t="shared" si="4"/>
        <v>#REF!</v>
      </c>
      <c r="L67" s="130"/>
      <c r="M67" s="135" t="e">
        <f t="shared" si="5"/>
        <v>#REF!</v>
      </c>
      <c r="N67" s="134"/>
      <c r="O67" s="40" t="e">
        <f>'3TREATMENT DISCHARGE'!D68</f>
        <v>#REF!</v>
      </c>
      <c r="P67" s="34"/>
      <c r="Q67" s="44" t="e">
        <f t="shared" si="6"/>
        <v>#REF!</v>
      </c>
      <c r="R67" s="36" t="s">
        <v>108</v>
      </c>
      <c r="S67" s="41" t="e">
        <f t="shared" si="7"/>
        <v>#REF!</v>
      </c>
      <c r="T67" s="34"/>
      <c r="U67" s="41" t="e">
        <f>#REF!</f>
        <v>#REF!</v>
      </c>
      <c r="V67" s="36"/>
      <c r="W67" s="42" t="e">
        <f>#REF!</f>
        <v>#REF!</v>
      </c>
    </row>
    <row r="68" spans="1:23" ht="39.75" customHeight="1" x14ac:dyDescent="0.25">
      <c r="A68" s="37">
        <f t="shared" si="0"/>
        <v>55</v>
      </c>
      <c r="B68" s="50" t="e">
        <f>#REF!</f>
        <v>#REF!</v>
      </c>
      <c r="C68" s="38" t="e">
        <f>#REF!</f>
        <v>#REF!</v>
      </c>
      <c r="D68" s="39" t="e">
        <f>#REF!</f>
        <v>#REF!</v>
      </c>
      <c r="E68" s="128" t="e">
        <f t="shared" si="1"/>
        <v>#REF!</v>
      </c>
      <c r="F68" s="118"/>
      <c r="G68" s="129" t="e">
        <f t="shared" si="2"/>
        <v>#REF!</v>
      </c>
      <c r="H68" s="130"/>
      <c r="I68" s="131" t="e">
        <f t="shared" si="3"/>
        <v>#REF!</v>
      </c>
      <c r="J68" s="118"/>
      <c r="K68" s="132" t="e">
        <f t="shared" si="4"/>
        <v>#REF!</v>
      </c>
      <c r="L68" s="130"/>
      <c r="M68" s="131" t="e">
        <f t="shared" si="5"/>
        <v>#REF!</v>
      </c>
      <c r="N68" s="118"/>
      <c r="O68" s="40" t="e">
        <f>'3TREATMENT DISCHARGE'!D69</f>
        <v>#REF!</v>
      </c>
      <c r="P68" s="34"/>
      <c r="Q68" s="41" t="e">
        <f t="shared" si="6"/>
        <v>#REF!</v>
      </c>
      <c r="R68" s="36" t="s">
        <v>109</v>
      </c>
      <c r="S68" s="41" t="e">
        <f t="shared" si="7"/>
        <v>#REF!</v>
      </c>
      <c r="T68" s="34"/>
      <c r="U68" s="41" t="e">
        <f>#REF!</f>
        <v>#REF!</v>
      </c>
      <c r="V68" s="36"/>
      <c r="W68" s="42" t="e">
        <f>#REF!</f>
        <v>#REF!</v>
      </c>
    </row>
    <row r="69" spans="1:23" ht="39.75" customHeight="1" x14ac:dyDescent="0.25">
      <c r="A69" s="37">
        <f t="shared" si="0"/>
        <v>56</v>
      </c>
      <c r="B69" s="50" t="e">
        <f>#REF!</f>
        <v>#REF!</v>
      </c>
      <c r="C69" s="51" t="e">
        <f>#REF!</f>
        <v>#REF!</v>
      </c>
      <c r="D69" s="39" t="e">
        <f>#REF!</f>
        <v>#REF!</v>
      </c>
      <c r="E69" s="133" t="e">
        <f t="shared" si="1"/>
        <v>#REF!</v>
      </c>
      <c r="F69" s="134"/>
      <c r="G69" s="129" t="e">
        <f t="shared" si="2"/>
        <v>#REF!</v>
      </c>
      <c r="H69" s="130"/>
      <c r="I69" s="135" t="e">
        <f t="shared" si="3"/>
        <v>#REF!</v>
      </c>
      <c r="J69" s="134"/>
      <c r="K69" s="132" t="e">
        <f t="shared" si="4"/>
        <v>#REF!</v>
      </c>
      <c r="L69" s="130"/>
      <c r="M69" s="135" t="e">
        <f t="shared" si="5"/>
        <v>#REF!</v>
      </c>
      <c r="N69" s="134"/>
      <c r="O69" s="40" t="e">
        <f>'3TREATMENT DISCHARGE'!D70</f>
        <v>#REF!</v>
      </c>
      <c r="P69" s="34"/>
      <c r="Q69" s="44" t="e">
        <f t="shared" si="6"/>
        <v>#REF!</v>
      </c>
      <c r="R69" s="36" t="s">
        <v>108</v>
      </c>
      <c r="S69" s="41" t="e">
        <f t="shared" si="7"/>
        <v>#REF!</v>
      </c>
      <c r="T69" s="34"/>
      <c r="U69" s="41" t="e">
        <f>#REF!</f>
        <v>#REF!</v>
      </c>
      <c r="V69" s="36"/>
      <c r="W69" s="42" t="e">
        <f>#REF!</f>
        <v>#REF!</v>
      </c>
    </row>
    <row r="70" spans="1:23" ht="39.75" customHeight="1" x14ac:dyDescent="0.25">
      <c r="A70" s="37">
        <f t="shared" si="0"/>
        <v>57</v>
      </c>
      <c r="B70" s="50" t="e">
        <f>#REF!</f>
        <v>#REF!</v>
      </c>
      <c r="C70" s="38" t="e">
        <f>#REF!</f>
        <v>#REF!</v>
      </c>
      <c r="D70" s="39" t="e">
        <f>#REF!</f>
        <v>#REF!</v>
      </c>
      <c r="E70" s="128" t="e">
        <f t="shared" si="1"/>
        <v>#REF!</v>
      </c>
      <c r="F70" s="118"/>
      <c r="G70" s="129" t="e">
        <f t="shared" si="2"/>
        <v>#REF!</v>
      </c>
      <c r="H70" s="130"/>
      <c r="I70" s="131" t="e">
        <f t="shared" si="3"/>
        <v>#REF!</v>
      </c>
      <c r="J70" s="118"/>
      <c r="K70" s="132" t="e">
        <f t="shared" si="4"/>
        <v>#REF!</v>
      </c>
      <c r="L70" s="130"/>
      <c r="M70" s="131" t="e">
        <f t="shared" si="5"/>
        <v>#REF!</v>
      </c>
      <c r="N70" s="118"/>
      <c r="O70" s="40" t="e">
        <f>'3TREATMENT DISCHARGE'!D71</f>
        <v>#REF!</v>
      </c>
      <c r="P70" s="34"/>
      <c r="Q70" s="41" t="e">
        <f t="shared" si="6"/>
        <v>#REF!</v>
      </c>
      <c r="R70" s="36" t="s">
        <v>109</v>
      </c>
      <c r="S70" s="41" t="e">
        <f t="shared" si="7"/>
        <v>#REF!</v>
      </c>
      <c r="T70" s="34"/>
      <c r="U70" s="41" t="e">
        <f>#REF!</f>
        <v>#REF!</v>
      </c>
      <c r="V70" s="36"/>
      <c r="W70" s="42" t="e">
        <f>#REF!</f>
        <v>#REF!</v>
      </c>
    </row>
    <row r="71" spans="1:23" ht="39.75" customHeight="1" x14ac:dyDescent="0.25">
      <c r="A71" s="37">
        <f t="shared" si="0"/>
        <v>58</v>
      </c>
      <c r="B71" s="50" t="e">
        <f>#REF!</f>
        <v>#REF!</v>
      </c>
      <c r="C71" s="51" t="e">
        <f>#REF!</f>
        <v>#REF!</v>
      </c>
      <c r="D71" s="39" t="e">
        <f>#REF!</f>
        <v>#REF!</v>
      </c>
      <c r="E71" s="133" t="e">
        <f t="shared" si="1"/>
        <v>#REF!</v>
      </c>
      <c r="F71" s="134"/>
      <c r="G71" s="129" t="e">
        <f t="shared" si="2"/>
        <v>#REF!</v>
      </c>
      <c r="H71" s="130"/>
      <c r="I71" s="135" t="e">
        <f t="shared" si="3"/>
        <v>#REF!</v>
      </c>
      <c r="J71" s="134"/>
      <c r="K71" s="132" t="e">
        <f t="shared" si="4"/>
        <v>#REF!</v>
      </c>
      <c r="L71" s="130"/>
      <c r="M71" s="135" t="e">
        <f t="shared" si="5"/>
        <v>#REF!</v>
      </c>
      <c r="N71" s="134"/>
      <c r="O71" s="40" t="e">
        <f>'3TREATMENT DISCHARGE'!D72</f>
        <v>#REF!</v>
      </c>
      <c r="P71" s="34"/>
      <c r="Q71" s="44" t="e">
        <f t="shared" si="6"/>
        <v>#REF!</v>
      </c>
      <c r="R71" s="36" t="s">
        <v>108</v>
      </c>
      <c r="S71" s="41" t="e">
        <f t="shared" si="7"/>
        <v>#REF!</v>
      </c>
      <c r="T71" s="34"/>
      <c r="U71" s="41" t="e">
        <f>#REF!</f>
        <v>#REF!</v>
      </c>
      <c r="V71" s="36"/>
      <c r="W71" s="42" t="e">
        <f>#REF!</f>
        <v>#REF!</v>
      </c>
    </row>
    <row r="72" spans="1:23" ht="39.75" customHeight="1" x14ac:dyDescent="0.25">
      <c r="A72" s="37">
        <f t="shared" si="0"/>
        <v>59</v>
      </c>
      <c r="B72" s="50" t="e">
        <f>#REF!</f>
        <v>#REF!</v>
      </c>
      <c r="C72" s="38" t="e">
        <f>#REF!</f>
        <v>#REF!</v>
      </c>
      <c r="D72" s="39" t="e">
        <f>#REF!</f>
        <v>#REF!</v>
      </c>
      <c r="E72" s="128" t="e">
        <f t="shared" si="1"/>
        <v>#REF!</v>
      </c>
      <c r="F72" s="118"/>
      <c r="G72" s="129" t="e">
        <f t="shared" si="2"/>
        <v>#REF!</v>
      </c>
      <c r="H72" s="130"/>
      <c r="I72" s="131" t="e">
        <f t="shared" si="3"/>
        <v>#REF!</v>
      </c>
      <c r="J72" s="118"/>
      <c r="K72" s="132" t="e">
        <f t="shared" si="4"/>
        <v>#REF!</v>
      </c>
      <c r="L72" s="130"/>
      <c r="M72" s="131" t="e">
        <f t="shared" si="5"/>
        <v>#REF!</v>
      </c>
      <c r="N72" s="118"/>
      <c r="O72" s="40" t="e">
        <f>'3TREATMENT DISCHARGE'!D73</f>
        <v>#REF!</v>
      </c>
      <c r="P72" s="34"/>
      <c r="Q72" s="41" t="e">
        <f t="shared" si="6"/>
        <v>#REF!</v>
      </c>
      <c r="R72" s="36" t="s">
        <v>109</v>
      </c>
      <c r="S72" s="41" t="e">
        <f t="shared" si="7"/>
        <v>#REF!</v>
      </c>
      <c r="T72" s="34"/>
      <c r="U72" s="41" t="e">
        <f>#REF!</f>
        <v>#REF!</v>
      </c>
      <c r="V72" s="36"/>
      <c r="W72" s="42" t="e">
        <f>#REF!</f>
        <v>#REF!</v>
      </c>
    </row>
    <row r="73" spans="1:23" ht="39.75" customHeight="1" x14ac:dyDescent="0.25">
      <c r="A73" s="37">
        <f t="shared" si="0"/>
        <v>60</v>
      </c>
      <c r="B73" s="50" t="e">
        <f>#REF!</f>
        <v>#REF!</v>
      </c>
      <c r="C73" s="51" t="e">
        <f>#REF!</f>
        <v>#REF!</v>
      </c>
      <c r="D73" s="39" t="e">
        <f>#REF!</f>
        <v>#REF!</v>
      </c>
      <c r="E73" s="133" t="e">
        <f t="shared" si="1"/>
        <v>#REF!</v>
      </c>
      <c r="F73" s="134"/>
      <c r="G73" s="129" t="e">
        <f t="shared" si="2"/>
        <v>#REF!</v>
      </c>
      <c r="H73" s="130"/>
      <c r="I73" s="135" t="e">
        <f t="shared" si="3"/>
        <v>#REF!</v>
      </c>
      <c r="J73" s="134"/>
      <c r="K73" s="132" t="e">
        <f t="shared" si="4"/>
        <v>#REF!</v>
      </c>
      <c r="L73" s="130"/>
      <c r="M73" s="135" t="e">
        <f t="shared" si="5"/>
        <v>#REF!</v>
      </c>
      <c r="N73" s="134"/>
      <c r="O73" s="40" t="e">
        <f>'3TREATMENT DISCHARGE'!D74</f>
        <v>#REF!</v>
      </c>
      <c r="P73" s="34"/>
      <c r="Q73" s="44" t="e">
        <f t="shared" si="6"/>
        <v>#REF!</v>
      </c>
      <c r="R73" s="36" t="s">
        <v>108</v>
      </c>
      <c r="S73" s="41" t="e">
        <f t="shared" si="7"/>
        <v>#REF!</v>
      </c>
      <c r="T73" s="34"/>
      <c r="U73" s="41" t="e">
        <f>#REF!</f>
        <v>#REF!</v>
      </c>
      <c r="V73" s="36"/>
      <c r="W73" s="42" t="e">
        <f>#REF!</f>
        <v>#REF!</v>
      </c>
    </row>
    <row r="74" spans="1:23" ht="39.75" customHeight="1" x14ac:dyDescent="0.25">
      <c r="A74" s="37">
        <f t="shared" si="0"/>
        <v>61</v>
      </c>
      <c r="B74" s="50" t="e">
        <f>#REF!</f>
        <v>#REF!</v>
      </c>
      <c r="C74" s="38" t="e">
        <f>#REF!</f>
        <v>#REF!</v>
      </c>
      <c r="D74" s="39" t="e">
        <f>#REF!</f>
        <v>#REF!</v>
      </c>
      <c r="E74" s="128" t="e">
        <f t="shared" si="1"/>
        <v>#REF!</v>
      </c>
      <c r="F74" s="118"/>
      <c r="G74" s="129" t="e">
        <f t="shared" si="2"/>
        <v>#REF!</v>
      </c>
      <c r="H74" s="130"/>
      <c r="I74" s="131" t="e">
        <f t="shared" si="3"/>
        <v>#REF!</v>
      </c>
      <c r="J74" s="118"/>
      <c r="K74" s="132" t="e">
        <f t="shared" si="4"/>
        <v>#REF!</v>
      </c>
      <c r="L74" s="130"/>
      <c r="M74" s="131" t="e">
        <f t="shared" si="5"/>
        <v>#REF!</v>
      </c>
      <c r="N74" s="118"/>
      <c r="O74" s="40" t="e">
        <f>'3TREATMENT DISCHARGE'!D75</f>
        <v>#REF!</v>
      </c>
      <c r="P74" s="34"/>
      <c r="Q74" s="41" t="e">
        <f t="shared" si="6"/>
        <v>#REF!</v>
      </c>
      <c r="R74" s="36" t="s">
        <v>109</v>
      </c>
      <c r="S74" s="41" t="e">
        <f t="shared" si="7"/>
        <v>#REF!</v>
      </c>
      <c r="T74" s="34"/>
      <c r="U74" s="41" t="e">
        <f>#REF!</f>
        <v>#REF!</v>
      </c>
      <c r="V74" s="36"/>
      <c r="W74" s="42" t="e">
        <f>#REF!</f>
        <v>#REF!</v>
      </c>
    </row>
    <row r="75" spans="1:23" ht="39.75" customHeight="1" x14ac:dyDescent="0.25">
      <c r="A75" s="37">
        <f t="shared" si="0"/>
        <v>62</v>
      </c>
      <c r="B75" s="50" t="e">
        <f>#REF!</f>
        <v>#REF!</v>
      </c>
      <c r="C75" s="51" t="e">
        <f>#REF!</f>
        <v>#REF!</v>
      </c>
      <c r="D75" s="39" t="e">
        <f>#REF!</f>
        <v>#REF!</v>
      </c>
      <c r="E75" s="133" t="e">
        <f t="shared" si="1"/>
        <v>#REF!</v>
      </c>
      <c r="F75" s="134"/>
      <c r="G75" s="129" t="e">
        <f t="shared" si="2"/>
        <v>#REF!</v>
      </c>
      <c r="H75" s="130"/>
      <c r="I75" s="135" t="e">
        <f t="shared" si="3"/>
        <v>#REF!</v>
      </c>
      <c r="J75" s="134"/>
      <c r="K75" s="132" t="e">
        <f t="shared" si="4"/>
        <v>#REF!</v>
      </c>
      <c r="L75" s="130"/>
      <c r="M75" s="135" t="e">
        <f t="shared" si="5"/>
        <v>#REF!</v>
      </c>
      <c r="N75" s="134"/>
      <c r="O75" s="40" t="e">
        <f>'3TREATMENT DISCHARGE'!D76</f>
        <v>#REF!</v>
      </c>
      <c r="P75" s="34"/>
      <c r="Q75" s="44" t="e">
        <f t="shared" si="6"/>
        <v>#REF!</v>
      </c>
      <c r="R75" s="36" t="s">
        <v>108</v>
      </c>
      <c r="S75" s="41" t="e">
        <f t="shared" si="7"/>
        <v>#REF!</v>
      </c>
      <c r="T75" s="34"/>
      <c r="U75" s="41" t="e">
        <f>#REF!</f>
        <v>#REF!</v>
      </c>
      <c r="V75" s="36"/>
      <c r="W75" s="42" t="e">
        <f>#REF!</f>
        <v>#REF!</v>
      </c>
    </row>
    <row r="76" spans="1:23" ht="39.75" customHeight="1" x14ac:dyDescent="0.25">
      <c r="A76" s="37">
        <f t="shared" si="0"/>
        <v>63</v>
      </c>
      <c r="B76" s="50" t="e">
        <f>#REF!</f>
        <v>#REF!</v>
      </c>
      <c r="C76" s="38" t="e">
        <f>#REF!</f>
        <v>#REF!</v>
      </c>
      <c r="D76" s="39" t="e">
        <f>#REF!</f>
        <v>#REF!</v>
      </c>
      <c r="E76" s="128" t="e">
        <f t="shared" si="1"/>
        <v>#REF!</v>
      </c>
      <c r="F76" s="118"/>
      <c r="G76" s="129" t="e">
        <f t="shared" si="2"/>
        <v>#REF!</v>
      </c>
      <c r="H76" s="130"/>
      <c r="I76" s="131" t="e">
        <f t="shared" si="3"/>
        <v>#REF!</v>
      </c>
      <c r="J76" s="118"/>
      <c r="K76" s="132" t="e">
        <f t="shared" si="4"/>
        <v>#REF!</v>
      </c>
      <c r="L76" s="130"/>
      <c r="M76" s="131" t="e">
        <f t="shared" si="5"/>
        <v>#REF!</v>
      </c>
      <c r="N76" s="118"/>
      <c r="O76" s="40" t="e">
        <f>'3TREATMENT DISCHARGE'!D77</f>
        <v>#REF!</v>
      </c>
      <c r="P76" s="34"/>
      <c r="Q76" s="41" t="e">
        <f t="shared" si="6"/>
        <v>#REF!</v>
      </c>
      <c r="R76" s="36" t="s">
        <v>109</v>
      </c>
      <c r="S76" s="41" t="e">
        <f t="shared" si="7"/>
        <v>#REF!</v>
      </c>
      <c r="T76" s="34"/>
      <c r="U76" s="41" t="e">
        <f>#REF!</f>
        <v>#REF!</v>
      </c>
      <c r="V76" s="36"/>
      <c r="W76" s="42" t="e">
        <f>#REF!</f>
        <v>#REF!</v>
      </c>
    </row>
    <row r="77" spans="1:23" ht="39.75" customHeight="1" x14ac:dyDescent="0.25">
      <c r="A77" s="37">
        <f t="shared" si="0"/>
        <v>64</v>
      </c>
      <c r="B77" s="50" t="e">
        <f>#REF!</f>
        <v>#REF!</v>
      </c>
      <c r="C77" s="51" t="e">
        <f>#REF!</f>
        <v>#REF!</v>
      </c>
      <c r="D77" s="39" t="e">
        <f>#REF!</f>
        <v>#REF!</v>
      </c>
      <c r="E77" s="133" t="e">
        <f t="shared" si="1"/>
        <v>#REF!</v>
      </c>
      <c r="F77" s="134"/>
      <c r="G77" s="129" t="e">
        <f t="shared" si="2"/>
        <v>#REF!</v>
      </c>
      <c r="H77" s="130"/>
      <c r="I77" s="135" t="e">
        <f t="shared" si="3"/>
        <v>#REF!</v>
      </c>
      <c r="J77" s="134"/>
      <c r="K77" s="132" t="e">
        <f t="shared" si="4"/>
        <v>#REF!</v>
      </c>
      <c r="L77" s="130"/>
      <c r="M77" s="135" t="e">
        <f t="shared" si="5"/>
        <v>#REF!</v>
      </c>
      <c r="N77" s="134"/>
      <c r="O77" s="40" t="e">
        <f>'3TREATMENT DISCHARGE'!D78</f>
        <v>#REF!</v>
      </c>
      <c r="P77" s="34"/>
      <c r="Q77" s="44" t="e">
        <f t="shared" si="6"/>
        <v>#REF!</v>
      </c>
      <c r="R77" s="36" t="s">
        <v>108</v>
      </c>
      <c r="S77" s="41" t="e">
        <f t="shared" si="7"/>
        <v>#REF!</v>
      </c>
      <c r="T77" s="34"/>
      <c r="U77" s="41" t="e">
        <f>#REF!</f>
        <v>#REF!</v>
      </c>
      <c r="V77" s="36"/>
      <c r="W77" s="42" t="e">
        <f>#REF!</f>
        <v>#REF!</v>
      </c>
    </row>
    <row r="78" spans="1:23" ht="39.75" customHeight="1" x14ac:dyDescent="0.25">
      <c r="A78" s="37">
        <f t="shared" si="0"/>
        <v>65</v>
      </c>
      <c r="B78" s="50" t="e">
        <f>#REF!</f>
        <v>#REF!</v>
      </c>
      <c r="C78" s="38" t="e">
        <f>#REF!</f>
        <v>#REF!</v>
      </c>
      <c r="D78" s="39" t="e">
        <f>#REF!</f>
        <v>#REF!</v>
      </c>
      <c r="E78" s="128" t="e">
        <f t="shared" si="1"/>
        <v>#REF!</v>
      </c>
      <c r="F78" s="118"/>
      <c r="G78" s="129" t="e">
        <f t="shared" si="2"/>
        <v>#REF!</v>
      </c>
      <c r="H78" s="130"/>
      <c r="I78" s="131" t="e">
        <f t="shared" si="3"/>
        <v>#REF!</v>
      </c>
      <c r="J78" s="118"/>
      <c r="K78" s="132" t="e">
        <f t="shared" si="4"/>
        <v>#REF!</v>
      </c>
      <c r="L78" s="130"/>
      <c r="M78" s="131" t="e">
        <f t="shared" si="5"/>
        <v>#REF!</v>
      </c>
      <c r="N78" s="118"/>
      <c r="O78" s="40" t="e">
        <f>'3TREATMENT DISCHARGE'!D79</f>
        <v>#REF!</v>
      </c>
      <c r="P78" s="34"/>
      <c r="Q78" s="41" t="e">
        <f t="shared" si="6"/>
        <v>#REF!</v>
      </c>
      <c r="R78" s="36" t="s">
        <v>109</v>
      </c>
      <c r="S78" s="41" t="e">
        <f t="shared" si="7"/>
        <v>#REF!</v>
      </c>
      <c r="T78" s="34"/>
      <c r="U78" s="41" t="e">
        <f>#REF!</f>
        <v>#REF!</v>
      </c>
      <c r="V78" s="36"/>
      <c r="W78" s="42" t="e">
        <f>#REF!</f>
        <v>#REF!</v>
      </c>
    </row>
    <row r="79" spans="1:23" ht="39.75" customHeight="1" x14ac:dyDescent="0.25">
      <c r="A79" s="37">
        <f t="shared" si="0"/>
        <v>66</v>
      </c>
      <c r="B79" s="50" t="e">
        <f>#REF!</f>
        <v>#REF!</v>
      </c>
      <c r="C79" s="51" t="e">
        <f>#REF!</f>
        <v>#REF!</v>
      </c>
      <c r="D79" s="39" t="e">
        <f>#REF!</f>
        <v>#REF!</v>
      </c>
      <c r="E79" s="133" t="e">
        <f t="shared" si="1"/>
        <v>#REF!</v>
      </c>
      <c r="F79" s="134"/>
      <c r="G79" s="129" t="e">
        <f t="shared" si="2"/>
        <v>#REF!</v>
      </c>
      <c r="H79" s="130"/>
      <c r="I79" s="135" t="e">
        <f t="shared" si="3"/>
        <v>#REF!</v>
      </c>
      <c r="J79" s="134"/>
      <c r="K79" s="132" t="e">
        <f t="shared" si="4"/>
        <v>#REF!</v>
      </c>
      <c r="L79" s="130"/>
      <c r="M79" s="135" t="e">
        <f t="shared" si="5"/>
        <v>#REF!</v>
      </c>
      <c r="N79" s="134"/>
      <c r="O79" s="40" t="e">
        <f>'3TREATMENT DISCHARGE'!D80</f>
        <v>#REF!</v>
      </c>
      <c r="P79" s="34"/>
      <c r="Q79" s="44" t="e">
        <f t="shared" si="6"/>
        <v>#REF!</v>
      </c>
      <c r="R79" s="36" t="s">
        <v>108</v>
      </c>
      <c r="S79" s="41" t="e">
        <f t="shared" si="7"/>
        <v>#REF!</v>
      </c>
      <c r="T79" s="34"/>
      <c r="U79" s="41" t="e">
        <f>#REF!</f>
        <v>#REF!</v>
      </c>
      <c r="V79" s="36"/>
      <c r="W79" s="42" t="e">
        <f>#REF!</f>
        <v>#REF!</v>
      </c>
    </row>
    <row r="80" spans="1:23" ht="39.75" customHeight="1" x14ac:dyDescent="0.25">
      <c r="A80" s="37">
        <f t="shared" si="0"/>
        <v>67</v>
      </c>
      <c r="B80" s="50" t="e">
        <f>#REF!</f>
        <v>#REF!</v>
      </c>
      <c r="C80" s="38" t="e">
        <f>#REF!</f>
        <v>#REF!</v>
      </c>
      <c r="D80" s="39" t="e">
        <f>#REF!</f>
        <v>#REF!</v>
      </c>
      <c r="E80" s="128" t="e">
        <f t="shared" si="1"/>
        <v>#REF!</v>
      </c>
      <c r="F80" s="118"/>
      <c r="G80" s="129" t="e">
        <f t="shared" si="2"/>
        <v>#REF!</v>
      </c>
      <c r="H80" s="130"/>
      <c r="I80" s="131" t="e">
        <f t="shared" si="3"/>
        <v>#REF!</v>
      </c>
      <c r="J80" s="118"/>
      <c r="K80" s="132" t="e">
        <f t="shared" si="4"/>
        <v>#REF!</v>
      </c>
      <c r="L80" s="130"/>
      <c r="M80" s="131" t="e">
        <f t="shared" si="5"/>
        <v>#REF!</v>
      </c>
      <c r="N80" s="118"/>
      <c r="O80" s="40" t="e">
        <f>'3TREATMENT DISCHARGE'!D81</f>
        <v>#REF!</v>
      </c>
      <c r="P80" s="34"/>
      <c r="Q80" s="41" t="e">
        <f t="shared" si="6"/>
        <v>#REF!</v>
      </c>
      <c r="R80" s="36" t="s">
        <v>109</v>
      </c>
      <c r="S80" s="41" t="e">
        <f t="shared" si="7"/>
        <v>#REF!</v>
      </c>
      <c r="T80" s="34"/>
      <c r="U80" s="41" t="e">
        <f>#REF!</f>
        <v>#REF!</v>
      </c>
      <c r="V80" s="36"/>
      <c r="W80" s="42" t="e">
        <f>#REF!</f>
        <v>#REF!</v>
      </c>
    </row>
    <row r="81" spans="1:23" ht="39.75" customHeight="1" x14ac:dyDescent="0.25">
      <c r="A81" s="37">
        <f t="shared" si="0"/>
        <v>68</v>
      </c>
      <c r="B81" s="50" t="e">
        <f>#REF!</f>
        <v>#REF!</v>
      </c>
      <c r="C81" s="51" t="e">
        <f>#REF!</f>
        <v>#REF!</v>
      </c>
      <c r="D81" s="39" t="e">
        <f>#REF!</f>
        <v>#REF!</v>
      </c>
      <c r="E81" s="133" t="e">
        <f t="shared" si="1"/>
        <v>#REF!</v>
      </c>
      <c r="F81" s="134"/>
      <c r="G81" s="129" t="e">
        <f t="shared" si="2"/>
        <v>#REF!</v>
      </c>
      <c r="H81" s="130"/>
      <c r="I81" s="135" t="e">
        <f t="shared" si="3"/>
        <v>#REF!</v>
      </c>
      <c r="J81" s="134"/>
      <c r="K81" s="132" t="e">
        <f t="shared" si="4"/>
        <v>#REF!</v>
      </c>
      <c r="L81" s="130"/>
      <c r="M81" s="135" t="e">
        <f t="shared" si="5"/>
        <v>#REF!</v>
      </c>
      <c r="N81" s="134"/>
      <c r="O81" s="40" t="e">
        <f>'3TREATMENT DISCHARGE'!D82</f>
        <v>#REF!</v>
      </c>
      <c r="P81" s="34"/>
      <c r="Q81" s="44" t="e">
        <f t="shared" si="6"/>
        <v>#REF!</v>
      </c>
      <c r="R81" s="36" t="s">
        <v>108</v>
      </c>
      <c r="S81" s="41" t="e">
        <f t="shared" si="7"/>
        <v>#REF!</v>
      </c>
      <c r="T81" s="34"/>
      <c r="U81" s="41" t="e">
        <f>#REF!</f>
        <v>#REF!</v>
      </c>
      <c r="V81" s="36"/>
      <c r="W81" s="42" t="e">
        <f>#REF!</f>
        <v>#REF!</v>
      </c>
    </row>
    <row r="82" spans="1:23" ht="39.75" customHeight="1" x14ac:dyDescent="0.25">
      <c r="A82" s="37">
        <f t="shared" si="0"/>
        <v>69</v>
      </c>
      <c r="B82" s="50" t="e">
        <f>#REF!</f>
        <v>#REF!</v>
      </c>
      <c r="C82" s="38" t="e">
        <f>#REF!</f>
        <v>#REF!</v>
      </c>
      <c r="D82" s="39" t="e">
        <f>#REF!</f>
        <v>#REF!</v>
      </c>
      <c r="E82" s="128" t="e">
        <f t="shared" si="1"/>
        <v>#REF!</v>
      </c>
      <c r="F82" s="118"/>
      <c r="G82" s="129" t="e">
        <f t="shared" si="2"/>
        <v>#REF!</v>
      </c>
      <c r="H82" s="130"/>
      <c r="I82" s="131" t="e">
        <f t="shared" si="3"/>
        <v>#REF!</v>
      </c>
      <c r="J82" s="118"/>
      <c r="K82" s="132" t="e">
        <f t="shared" si="4"/>
        <v>#REF!</v>
      </c>
      <c r="L82" s="130"/>
      <c r="M82" s="131" t="e">
        <f t="shared" si="5"/>
        <v>#REF!</v>
      </c>
      <c r="N82" s="118"/>
      <c r="O82" s="40" t="e">
        <f>'3TREATMENT DISCHARGE'!D83</f>
        <v>#REF!</v>
      </c>
      <c r="P82" s="34"/>
      <c r="Q82" s="41" t="e">
        <f t="shared" si="6"/>
        <v>#REF!</v>
      </c>
      <c r="R82" s="36" t="s">
        <v>109</v>
      </c>
      <c r="S82" s="41" t="e">
        <f t="shared" si="7"/>
        <v>#REF!</v>
      </c>
      <c r="T82" s="34"/>
      <c r="U82" s="41" t="e">
        <f>#REF!</f>
        <v>#REF!</v>
      </c>
      <c r="V82" s="36"/>
      <c r="W82" s="42" t="e">
        <f>#REF!</f>
        <v>#REF!</v>
      </c>
    </row>
    <row r="83" spans="1:23" ht="39.75" customHeight="1" x14ac:dyDescent="0.25">
      <c r="A83" s="37">
        <f t="shared" si="0"/>
        <v>70</v>
      </c>
      <c r="B83" s="50" t="e">
        <f>#REF!</f>
        <v>#REF!</v>
      </c>
      <c r="C83" s="51" t="e">
        <f>#REF!</f>
        <v>#REF!</v>
      </c>
      <c r="D83" s="39" t="e">
        <f>#REF!</f>
        <v>#REF!</v>
      </c>
      <c r="E83" s="133" t="e">
        <f t="shared" si="1"/>
        <v>#REF!</v>
      </c>
      <c r="F83" s="134"/>
      <c r="G83" s="129" t="e">
        <f t="shared" si="2"/>
        <v>#REF!</v>
      </c>
      <c r="H83" s="130"/>
      <c r="I83" s="135" t="e">
        <f t="shared" si="3"/>
        <v>#REF!</v>
      </c>
      <c r="J83" s="134"/>
      <c r="K83" s="132" t="e">
        <f t="shared" si="4"/>
        <v>#REF!</v>
      </c>
      <c r="L83" s="130"/>
      <c r="M83" s="135" t="e">
        <f t="shared" si="5"/>
        <v>#REF!</v>
      </c>
      <c r="N83" s="134"/>
      <c r="O83" s="40" t="e">
        <f>'3TREATMENT DISCHARGE'!D84</f>
        <v>#REF!</v>
      </c>
      <c r="P83" s="34"/>
      <c r="Q83" s="44" t="e">
        <f t="shared" si="6"/>
        <v>#REF!</v>
      </c>
      <c r="R83" s="36" t="s">
        <v>108</v>
      </c>
      <c r="S83" s="41" t="e">
        <f t="shared" si="7"/>
        <v>#REF!</v>
      </c>
      <c r="T83" s="34"/>
      <c r="U83" s="41" t="e">
        <f>#REF!</f>
        <v>#REF!</v>
      </c>
      <c r="V83" s="36"/>
      <c r="W83" s="42" t="e">
        <f>#REF!</f>
        <v>#REF!</v>
      </c>
    </row>
    <row r="84" spans="1:23" ht="39.75" customHeight="1" x14ac:dyDescent="0.25">
      <c r="A84" s="37">
        <f t="shared" si="0"/>
        <v>71</v>
      </c>
      <c r="B84" s="50" t="e">
        <f>#REF!</f>
        <v>#REF!</v>
      </c>
      <c r="C84" s="38" t="e">
        <f>#REF!</f>
        <v>#REF!</v>
      </c>
      <c r="D84" s="39" t="e">
        <f>#REF!</f>
        <v>#REF!</v>
      </c>
      <c r="E84" s="128" t="e">
        <f t="shared" si="1"/>
        <v>#REF!</v>
      </c>
      <c r="F84" s="118"/>
      <c r="G84" s="129" t="e">
        <f t="shared" si="2"/>
        <v>#REF!</v>
      </c>
      <c r="H84" s="130"/>
      <c r="I84" s="131" t="e">
        <f t="shared" si="3"/>
        <v>#REF!</v>
      </c>
      <c r="J84" s="118"/>
      <c r="K84" s="132" t="e">
        <f t="shared" si="4"/>
        <v>#REF!</v>
      </c>
      <c r="L84" s="130"/>
      <c r="M84" s="131" t="e">
        <f t="shared" si="5"/>
        <v>#REF!</v>
      </c>
      <c r="N84" s="118"/>
      <c r="O84" s="40" t="e">
        <f>'3TREATMENT DISCHARGE'!D85</f>
        <v>#REF!</v>
      </c>
      <c r="P84" s="34"/>
      <c r="Q84" s="41" t="e">
        <f t="shared" si="6"/>
        <v>#REF!</v>
      </c>
      <c r="R84" s="36" t="s">
        <v>109</v>
      </c>
      <c r="S84" s="41" t="e">
        <f t="shared" si="7"/>
        <v>#REF!</v>
      </c>
      <c r="T84" s="34"/>
      <c r="U84" s="41" t="e">
        <f>#REF!</f>
        <v>#REF!</v>
      </c>
      <c r="V84" s="36"/>
      <c r="W84" s="42" t="e">
        <f>#REF!</f>
        <v>#REF!</v>
      </c>
    </row>
    <row r="85" spans="1:23" ht="39.75" customHeight="1" x14ac:dyDescent="0.25">
      <c r="A85" s="37">
        <f t="shared" si="0"/>
        <v>72</v>
      </c>
      <c r="B85" s="50" t="e">
        <f>#REF!</f>
        <v>#REF!</v>
      </c>
      <c r="C85" s="51" t="e">
        <f>#REF!</f>
        <v>#REF!</v>
      </c>
      <c r="D85" s="39" t="e">
        <f>#REF!</f>
        <v>#REF!</v>
      </c>
      <c r="E85" s="133" t="e">
        <f t="shared" si="1"/>
        <v>#REF!</v>
      </c>
      <c r="F85" s="134"/>
      <c r="G85" s="129" t="e">
        <f t="shared" si="2"/>
        <v>#REF!</v>
      </c>
      <c r="H85" s="130"/>
      <c r="I85" s="135" t="e">
        <f t="shared" si="3"/>
        <v>#REF!</v>
      </c>
      <c r="J85" s="134"/>
      <c r="K85" s="132" t="e">
        <f t="shared" si="4"/>
        <v>#REF!</v>
      </c>
      <c r="L85" s="130"/>
      <c r="M85" s="135" t="e">
        <f t="shared" si="5"/>
        <v>#REF!</v>
      </c>
      <c r="N85" s="134"/>
      <c r="O85" s="40" t="e">
        <f>'3TREATMENT DISCHARGE'!D86</f>
        <v>#REF!</v>
      </c>
      <c r="P85" s="34"/>
      <c r="Q85" s="44" t="e">
        <f t="shared" si="6"/>
        <v>#REF!</v>
      </c>
      <c r="R85" s="36" t="s">
        <v>108</v>
      </c>
      <c r="S85" s="41" t="e">
        <f t="shared" si="7"/>
        <v>#REF!</v>
      </c>
      <c r="T85" s="34"/>
      <c r="U85" s="41" t="e">
        <f>#REF!</f>
        <v>#REF!</v>
      </c>
      <c r="V85" s="36"/>
      <c r="W85" s="42" t="e">
        <f>#REF!</f>
        <v>#REF!</v>
      </c>
    </row>
    <row r="86" spans="1:23" ht="39.75" customHeight="1" x14ac:dyDescent="0.25">
      <c r="A86" s="37">
        <f t="shared" si="0"/>
        <v>73</v>
      </c>
      <c r="B86" s="50" t="e">
        <f>#REF!</f>
        <v>#REF!</v>
      </c>
      <c r="C86" s="38" t="e">
        <f>#REF!</f>
        <v>#REF!</v>
      </c>
      <c r="D86" s="39" t="e">
        <f>#REF!</f>
        <v>#REF!</v>
      </c>
      <c r="E86" s="128" t="e">
        <f t="shared" si="1"/>
        <v>#REF!</v>
      </c>
      <c r="F86" s="118"/>
      <c r="G86" s="129" t="e">
        <f t="shared" si="2"/>
        <v>#REF!</v>
      </c>
      <c r="H86" s="130"/>
      <c r="I86" s="131" t="e">
        <f t="shared" si="3"/>
        <v>#REF!</v>
      </c>
      <c r="J86" s="118"/>
      <c r="K86" s="132" t="e">
        <f t="shared" si="4"/>
        <v>#REF!</v>
      </c>
      <c r="L86" s="130"/>
      <c r="M86" s="131" t="e">
        <f t="shared" si="5"/>
        <v>#REF!</v>
      </c>
      <c r="N86" s="118"/>
      <c r="O86" s="40" t="e">
        <f>'3TREATMENT DISCHARGE'!D87</f>
        <v>#REF!</v>
      </c>
      <c r="P86" s="34"/>
      <c r="Q86" s="41" t="e">
        <f t="shared" si="6"/>
        <v>#REF!</v>
      </c>
      <c r="R86" s="36" t="s">
        <v>109</v>
      </c>
      <c r="S86" s="41" t="e">
        <f t="shared" si="7"/>
        <v>#REF!</v>
      </c>
      <c r="T86" s="34"/>
      <c r="U86" s="41" t="e">
        <f>#REF!</f>
        <v>#REF!</v>
      </c>
      <c r="V86" s="36"/>
      <c r="W86" s="42" t="e">
        <f>#REF!</f>
        <v>#REF!</v>
      </c>
    </row>
    <row r="87" spans="1:23" ht="39.75" customHeight="1" x14ac:dyDescent="0.25">
      <c r="A87" s="37">
        <f t="shared" si="0"/>
        <v>74</v>
      </c>
      <c r="B87" s="50" t="e">
        <f>#REF!</f>
        <v>#REF!</v>
      </c>
      <c r="C87" s="51" t="e">
        <f>#REF!</f>
        <v>#REF!</v>
      </c>
      <c r="D87" s="39" t="e">
        <f>#REF!</f>
        <v>#REF!</v>
      </c>
      <c r="E87" s="133" t="e">
        <f t="shared" si="1"/>
        <v>#REF!</v>
      </c>
      <c r="F87" s="134"/>
      <c r="G87" s="129" t="e">
        <f t="shared" si="2"/>
        <v>#REF!</v>
      </c>
      <c r="H87" s="130"/>
      <c r="I87" s="135" t="e">
        <f t="shared" si="3"/>
        <v>#REF!</v>
      </c>
      <c r="J87" s="134"/>
      <c r="K87" s="132" t="e">
        <f t="shared" si="4"/>
        <v>#REF!</v>
      </c>
      <c r="L87" s="130"/>
      <c r="M87" s="135" t="e">
        <f t="shared" si="5"/>
        <v>#REF!</v>
      </c>
      <c r="N87" s="134"/>
      <c r="O87" s="40" t="e">
        <f>'3TREATMENT DISCHARGE'!D88</f>
        <v>#REF!</v>
      </c>
      <c r="P87" s="34"/>
      <c r="Q87" s="44" t="e">
        <f t="shared" si="6"/>
        <v>#REF!</v>
      </c>
      <c r="R87" s="36" t="s">
        <v>108</v>
      </c>
      <c r="S87" s="41" t="e">
        <f t="shared" si="7"/>
        <v>#REF!</v>
      </c>
      <c r="T87" s="34"/>
      <c r="U87" s="41" t="e">
        <f>#REF!</f>
        <v>#REF!</v>
      </c>
      <c r="V87" s="36"/>
      <c r="W87" s="42" t="e">
        <f>#REF!</f>
        <v>#REF!</v>
      </c>
    </row>
    <row r="88" spans="1:23" ht="39.75" customHeight="1" x14ac:dyDescent="0.25">
      <c r="A88" s="37">
        <f t="shared" si="0"/>
        <v>75</v>
      </c>
      <c r="B88" s="50" t="e">
        <f>#REF!</f>
        <v>#REF!</v>
      </c>
      <c r="C88" s="38" t="e">
        <f>#REF!</f>
        <v>#REF!</v>
      </c>
      <c r="D88" s="39" t="e">
        <f>#REF!</f>
        <v>#REF!</v>
      </c>
      <c r="E88" s="128" t="e">
        <f t="shared" si="1"/>
        <v>#REF!</v>
      </c>
      <c r="F88" s="118"/>
      <c r="G88" s="129" t="e">
        <f t="shared" si="2"/>
        <v>#REF!</v>
      </c>
      <c r="H88" s="130"/>
      <c r="I88" s="131" t="e">
        <f t="shared" si="3"/>
        <v>#REF!</v>
      </c>
      <c r="J88" s="118"/>
      <c r="K88" s="132" t="e">
        <f t="shared" si="4"/>
        <v>#REF!</v>
      </c>
      <c r="L88" s="130"/>
      <c r="M88" s="131" t="e">
        <f t="shared" si="5"/>
        <v>#REF!</v>
      </c>
      <c r="N88" s="118"/>
      <c r="O88" s="40" t="e">
        <f>'3TREATMENT DISCHARGE'!D89</f>
        <v>#REF!</v>
      </c>
      <c r="P88" s="34"/>
      <c r="Q88" s="41" t="e">
        <f t="shared" si="6"/>
        <v>#REF!</v>
      </c>
      <c r="R88" s="36" t="s">
        <v>109</v>
      </c>
      <c r="S88" s="41" t="e">
        <f t="shared" si="7"/>
        <v>#REF!</v>
      </c>
      <c r="T88" s="34"/>
      <c r="U88" s="41" t="e">
        <f>#REF!</f>
        <v>#REF!</v>
      </c>
      <c r="V88" s="36"/>
      <c r="W88" s="42" t="e">
        <f>#REF!</f>
        <v>#REF!</v>
      </c>
    </row>
    <row r="89" spans="1:23" ht="39.75" customHeight="1" x14ac:dyDescent="0.25">
      <c r="A89" s="37">
        <f t="shared" si="0"/>
        <v>76</v>
      </c>
      <c r="B89" s="50" t="e">
        <f>#REF!</f>
        <v>#REF!</v>
      </c>
      <c r="C89" s="51" t="e">
        <f>#REF!</f>
        <v>#REF!</v>
      </c>
      <c r="D89" s="39" t="e">
        <f>#REF!</f>
        <v>#REF!</v>
      </c>
      <c r="E89" s="133" t="e">
        <f t="shared" si="1"/>
        <v>#REF!</v>
      </c>
      <c r="F89" s="134"/>
      <c r="G89" s="129" t="e">
        <f t="shared" si="2"/>
        <v>#REF!</v>
      </c>
      <c r="H89" s="130"/>
      <c r="I89" s="135" t="e">
        <f t="shared" si="3"/>
        <v>#REF!</v>
      </c>
      <c r="J89" s="134"/>
      <c r="K89" s="132" t="e">
        <f t="shared" si="4"/>
        <v>#REF!</v>
      </c>
      <c r="L89" s="130"/>
      <c r="M89" s="135" t="e">
        <f t="shared" si="5"/>
        <v>#REF!</v>
      </c>
      <c r="N89" s="134"/>
      <c r="O89" s="40" t="e">
        <f>'3TREATMENT DISCHARGE'!D90</f>
        <v>#REF!</v>
      </c>
      <c r="P89" s="34"/>
      <c r="Q89" s="44" t="e">
        <f t="shared" si="6"/>
        <v>#REF!</v>
      </c>
      <c r="R89" s="36" t="s">
        <v>108</v>
      </c>
      <c r="S89" s="41" t="e">
        <f t="shared" si="7"/>
        <v>#REF!</v>
      </c>
      <c r="T89" s="34"/>
      <c r="U89" s="41" t="e">
        <f>#REF!</f>
        <v>#REF!</v>
      </c>
      <c r="V89" s="36"/>
      <c r="W89" s="42" t="e">
        <f>#REF!</f>
        <v>#REF!</v>
      </c>
    </row>
    <row r="90" spans="1:23" ht="39.75" customHeight="1" x14ac:dyDescent="0.25">
      <c r="A90" s="37">
        <f t="shared" si="0"/>
        <v>77</v>
      </c>
      <c r="B90" s="50" t="e">
        <f>#REF!</f>
        <v>#REF!</v>
      </c>
      <c r="C90" s="38" t="e">
        <f>#REF!</f>
        <v>#REF!</v>
      </c>
      <c r="D90" s="39" t="e">
        <f>#REF!</f>
        <v>#REF!</v>
      </c>
      <c r="E90" s="128" t="e">
        <f t="shared" si="1"/>
        <v>#REF!</v>
      </c>
      <c r="F90" s="118"/>
      <c r="G90" s="129" t="e">
        <f t="shared" si="2"/>
        <v>#REF!</v>
      </c>
      <c r="H90" s="130"/>
      <c r="I90" s="131" t="e">
        <f t="shared" si="3"/>
        <v>#REF!</v>
      </c>
      <c r="J90" s="118"/>
      <c r="K90" s="132" t="e">
        <f t="shared" si="4"/>
        <v>#REF!</v>
      </c>
      <c r="L90" s="130"/>
      <c r="M90" s="131" t="e">
        <f t="shared" si="5"/>
        <v>#REF!</v>
      </c>
      <c r="N90" s="118"/>
      <c r="O90" s="40" t="e">
        <f>'3TREATMENT DISCHARGE'!D91</f>
        <v>#REF!</v>
      </c>
      <c r="P90" s="34"/>
      <c r="Q90" s="41" t="e">
        <f t="shared" si="6"/>
        <v>#REF!</v>
      </c>
      <c r="R90" s="36" t="s">
        <v>109</v>
      </c>
      <c r="S90" s="41" t="e">
        <f t="shared" si="7"/>
        <v>#REF!</v>
      </c>
      <c r="T90" s="34"/>
      <c r="U90" s="41" t="e">
        <f>#REF!</f>
        <v>#REF!</v>
      </c>
      <c r="V90" s="36"/>
      <c r="W90" s="42" t="e">
        <f>#REF!</f>
        <v>#REF!</v>
      </c>
    </row>
    <row r="91" spans="1:23" ht="39.75" customHeight="1" x14ac:dyDescent="0.25">
      <c r="A91" s="37">
        <f t="shared" si="0"/>
        <v>78</v>
      </c>
      <c r="B91" s="50" t="e">
        <f>#REF!</f>
        <v>#REF!</v>
      </c>
      <c r="C91" s="51" t="e">
        <f>#REF!</f>
        <v>#REF!</v>
      </c>
      <c r="D91" s="39" t="e">
        <f>#REF!</f>
        <v>#REF!</v>
      </c>
      <c r="E91" s="133" t="e">
        <f t="shared" si="1"/>
        <v>#REF!</v>
      </c>
      <c r="F91" s="134"/>
      <c r="G91" s="129" t="e">
        <f t="shared" si="2"/>
        <v>#REF!</v>
      </c>
      <c r="H91" s="130"/>
      <c r="I91" s="135" t="e">
        <f t="shared" si="3"/>
        <v>#REF!</v>
      </c>
      <c r="J91" s="134"/>
      <c r="K91" s="132" t="e">
        <f t="shared" si="4"/>
        <v>#REF!</v>
      </c>
      <c r="L91" s="130"/>
      <c r="M91" s="135" t="e">
        <f t="shared" si="5"/>
        <v>#REF!</v>
      </c>
      <c r="N91" s="134"/>
      <c r="O91" s="40" t="e">
        <f>'3TREATMENT DISCHARGE'!D92</f>
        <v>#REF!</v>
      </c>
      <c r="P91" s="34"/>
      <c r="Q91" s="44" t="e">
        <f t="shared" si="6"/>
        <v>#REF!</v>
      </c>
      <c r="R91" s="36" t="s">
        <v>108</v>
      </c>
      <c r="S91" s="41" t="e">
        <f t="shared" si="7"/>
        <v>#REF!</v>
      </c>
      <c r="T91" s="34"/>
      <c r="U91" s="41" t="e">
        <f>#REF!</f>
        <v>#REF!</v>
      </c>
      <c r="V91" s="36"/>
      <c r="W91" s="42" t="e">
        <f>#REF!</f>
        <v>#REF!</v>
      </c>
    </row>
    <row r="92" spans="1:23" ht="39.75" customHeight="1" x14ac:dyDescent="0.25">
      <c r="A92" s="37">
        <f t="shared" si="0"/>
        <v>79</v>
      </c>
      <c r="B92" s="50" t="e">
        <f>#REF!</f>
        <v>#REF!</v>
      </c>
      <c r="C92" s="38" t="e">
        <f>#REF!</f>
        <v>#REF!</v>
      </c>
      <c r="D92" s="39" t="e">
        <f>#REF!</f>
        <v>#REF!</v>
      </c>
      <c r="E92" s="128" t="e">
        <f t="shared" si="1"/>
        <v>#REF!</v>
      </c>
      <c r="F92" s="118"/>
      <c r="G92" s="129" t="e">
        <f t="shared" si="2"/>
        <v>#REF!</v>
      </c>
      <c r="H92" s="130"/>
      <c r="I92" s="131" t="e">
        <f t="shared" si="3"/>
        <v>#REF!</v>
      </c>
      <c r="J92" s="118"/>
      <c r="K92" s="132" t="e">
        <f t="shared" si="4"/>
        <v>#REF!</v>
      </c>
      <c r="L92" s="130"/>
      <c r="M92" s="131" t="e">
        <f t="shared" si="5"/>
        <v>#REF!</v>
      </c>
      <c r="N92" s="118"/>
      <c r="O92" s="40" t="e">
        <f>'3TREATMENT DISCHARGE'!D93</f>
        <v>#REF!</v>
      </c>
      <c r="P92" s="34"/>
      <c r="Q92" s="41" t="e">
        <f t="shared" si="6"/>
        <v>#REF!</v>
      </c>
      <c r="R92" s="36" t="s">
        <v>109</v>
      </c>
      <c r="S92" s="41" t="e">
        <f t="shared" si="7"/>
        <v>#REF!</v>
      </c>
      <c r="T92" s="34"/>
      <c r="U92" s="41" t="e">
        <f>#REF!</f>
        <v>#REF!</v>
      </c>
      <c r="V92" s="36"/>
      <c r="W92" s="42" t="e">
        <f>#REF!</f>
        <v>#REF!</v>
      </c>
    </row>
    <row r="93" spans="1:23" ht="39.75" customHeight="1" x14ac:dyDescent="0.25">
      <c r="A93" s="37">
        <f t="shared" si="0"/>
        <v>80</v>
      </c>
      <c r="B93" s="50" t="e">
        <f>#REF!</f>
        <v>#REF!</v>
      </c>
      <c r="C93" s="51" t="e">
        <f>#REF!</f>
        <v>#REF!</v>
      </c>
      <c r="D93" s="39" t="e">
        <f>#REF!</f>
        <v>#REF!</v>
      </c>
      <c r="E93" s="133" t="e">
        <f t="shared" si="1"/>
        <v>#REF!</v>
      </c>
      <c r="F93" s="134"/>
      <c r="G93" s="129" t="e">
        <f t="shared" si="2"/>
        <v>#REF!</v>
      </c>
      <c r="H93" s="130"/>
      <c r="I93" s="135" t="e">
        <f t="shared" si="3"/>
        <v>#REF!</v>
      </c>
      <c r="J93" s="134"/>
      <c r="K93" s="132" t="e">
        <f t="shared" si="4"/>
        <v>#REF!</v>
      </c>
      <c r="L93" s="130"/>
      <c r="M93" s="135" t="e">
        <f t="shared" si="5"/>
        <v>#REF!</v>
      </c>
      <c r="N93" s="134"/>
      <c r="O93" s="40" t="e">
        <f>'3TREATMENT DISCHARGE'!D94</f>
        <v>#REF!</v>
      </c>
      <c r="P93" s="34"/>
      <c r="Q93" s="44" t="e">
        <f t="shared" si="6"/>
        <v>#REF!</v>
      </c>
      <c r="R93" s="36" t="s">
        <v>108</v>
      </c>
      <c r="S93" s="41" t="e">
        <f t="shared" si="7"/>
        <v>#REF!</v>
      </c>
      <c r="T93" s="34"/>
      <c r="U93" s="41" t="e">
        <f>#REF!</f>
        <v>#REF!</v>
      </c>
      <c r="V93" s="36"/>
      <c r="W93" s="42" t="e">
        <f>#REF!</f>
        <v>#REF!</v>
      </c>
    </row>
    <row r="94" spans="1:23" ht="39.75" customHeight="1" x14ac:dyDescent="0.25">
      <c r="A94" s="37">
        <f t="shared" si="0"/>
        <v>81</v>
      </c>
      <c r="B94" s="50" t="e">
        <f>#REF!</f>
        <v>#REF!</v>
      </c>
      <c r="C94" s="38" t="e">
        <f>#REF!</f>
        <v>#REF!</v>
      </c>
      <c r="D94" s="39" t="e">
        <f>#REF!</f>
        <v>#REF!</v>
      </c>
      <c r="E94" s="128" t="e">
        <f t="shared" si="1"/>
        <v>#REF!</v>
      </c>
      <c r="F94" s="118"/>
      <c r="G94" s="129" t="e">
        <f t="shared" si="2"/>
        <v>#REF!</v>
      </c>
      <c r="H94" s="130"/>
      <c r="I94" s="131" t="e">
        <f t="shared" si="3"/>
        <v>#REF!</v>
      </c>
      <c r="J94" s="118"/>
      <c r="K94" s="132" t="e">
        <f t="shared" si="4"/>
        <v>#REF!</v>
      </c>
      <c r="L94" s="130"/>
      <c r="M94" s="131" t="e">
        <f t="shared" si="5"/>
        <v>#REF!</v>
      </c>
      <c r="N94" s="118"/>
      <c r="O94" s="40" t="e">
        <f>'3TREATMENT DISCHARGE'!D95</f>
        <v>#REF!</v>
      </c>
      <c r="P94" s="34"/>
      <c r="Q94" s="41" t="e">
        <f t="shared" si="6"/>
        <v>#REF!</v>
      </c>
      <c r="R94" s="36" t="s">
        <v>109</v>
      </c>
      <c r="S94" s="41" t="e">
        <f t="shared" si="7"/>
        <v>#REF!</v>
      </c>
      <c r="T94" s="34"/>
      <c r="U94" s="41" t="e">
        <f>#REF!</f>
        <v>#REF!</v>
      </c>
      <c r="V94" s="36"/>
      <c r="W94" s="42" t="e">
        <f>#REF!</f>
        <v>#REF!</v>
      </c>
    </row>
    <row r="95" spans="1:23" ht="39.75" customHeight="1" x14ac:dyDescent="0.25">
      <c r="A95" s="37">
        <f t="shared" si="0"/>
        <v>82</v>
      </c>
      <c r="B95" s="50" t="e">
        <f>#REF!</f>
        <v>#REF!</v>
      </c>
      <c r="C95" s="51" t="e">
        <f>#REF!</f>
        <v>#REF!</v>
      </c>
      <c r="D95" s="39" t="e">
        <f>#REF!</f>
        <v>#REF!</v>
      </c>
      <c r="E95" s="133" t="e">
        <f t="shared" si="1"/>
        <v>#REF!</v>
      </c>
      <c r="F95" s="134"/>
      <c r="G95" s="129" t="e">
        <f t="shared" si="2"/>
        <v>#REF!</v>
      </c>
      <c r="H95" s="130"/>
      <c r="I95" s="135" t="e">
        <f t="shared" si="3"/>
        <v>#REF!</v>
      </c>
      <c r="J95" s="134"/>
      <c r="K95" s="132" t="e">
        <f t="shared" si="4"/>
        <v>#REF!</v>
      </c>
      <c r="L95" s="130"/>
      <c r="M95" s="135" t="e">
        <f t="shared" si="5"/>
        <v>#REF!</v>
      </c>
      <c r="N95" s="134"/>
      <c r="O95" s="40" t="e">
        <f>'3TREATMENT DISCHARGE'!D96</f>
        <v>#REF!</v>
      </c>
      <c r="P95" s="34"/>
      <c r="Q95" s="44" t="e">
        <f t="shared" si="6"/>
        <v>#REF!</v>
      </c>
      <c r="R95" s="36" t="s">
        <v>108</v>
      </c>
      <c r="S95" s="41" t="e">
        <f t="shared" si="7"/>
        <v>#REF!</v>
      </c>
      <c r="T95" s="34"/>
      <c r="U95" s="41" t="e">
        <f>#REF!</f>
        <v>#REF!</v>
      </c>
      <c r="V95" s="36"/>
      <c r="W95" s="42" t="e">
        <f>#REF!</f>
        <v>#REF!</v>
      </c>
    </row>
    <row r="96" spans="1:23" ht="39.75" customHeight="1" x14ac:dyDescent="0.25">
      <c r="A96" s="37">
        <f t="shared" si="0"/>
        <v>83</v>
      </c>
      <c r="B96" s="50" t="e">
        <f>#REF!</f>
        <v>#REF!</v>
      </c>
      <c r="C96" s="38" t="e">
        <f>#REF!</f>
        <v>#REF!</v>
      </c>
      <c r="D96" s="39" t="e">
        <f>#REF!</f>
        <v>#REF!</v>
      </c>
      <c r="E96" s="128" t="e">
        <f t="shared" si="1"/>
        <v>#REF!</v>
      </c>
      <c r="F96" s="118"/>
      <c r="G96" s="129" t="e">
        <f t="shared" si="2"/>
        <v>#REF!</v>
      </c>
      <c r="H96" s="130"/>
      <c r="I96" s="131" t="e">
        <f t="shared" si="3"/>
        <v>#REF!</v>
      </c>
      <c r="J96" s="118"/>
      <c r="K96" s="132" t="e">
        <f t="shared" si="4"/>
        <v>#REF!</v>
      </c>
      <c r="L96" s="130"/>
      <c r="M96" s="131" t="e">
        <f t="shared" si="5"/>
        <v>#REF!</v>
      </c>
      <c r="N96" s="118"/>
      <c r="O96" s="40" t="e">
        <f>'3TREATMENT DISCHARGE'!D97</f>
        <v>#REF!</v>
      </c>
      <c r="P96" s="34"/>
      <c r="Q96" s="41" t="e">
        <f t="shared" si="6"/>
        <v>#REF!</v>
      </c>
      <c r="R96" s="36" t="s">
        <v>109</v>
      </c>
      <c r="S96" s="41" t="e">
        <f t="shared" si="7"/>
        <v>#REF!</v>
      </c>
      <c r="T96" s="34"/>
      <c r="U96" s="41" t="e">
        <f>#REF!</f>
        <v>#REF!</v>
      </c>
      <c r="V96" s="36"/>
      <c r="W96" s="42" t="e">
        <f>#REF!</f>
        <v>#REF!</v>
      </c>
    </row>
    <row r="97" spans="1:23" ht="39.75" customHeight="1" x14ac:dyDescent="0.25">
      <c r="A97" s="37">
        <f t="shared" si="0"/>
        <v>84</v>
      </c>
      <c r="B97" s="50" t="e">
        <f>#REF!</f>
        <v>#REF!</v>
      </c>
      <c r="C97" s="51" t="e">
        <f>#REF!</f>
        <v>#REF!</v>
      </c>
      <c r="D97" s="39" t="e">
        <f>#REF!</f>
        <v>#REF!</v>
      </c>
      <c r="E97" s="133" t="e">
        <f t="shared" si="1"/>
        <v>#REF!</v>
      </c>
      <c r="F97" s="134"/>
      <c r="G97" s="129" t="e">
        <f t="shared" si="2"/>
        <v>#REF!</v>
      </c>
      <c r="H97" s="130"/>
      <c r="I97" s="135" t="e">
        <f t="shared" si="3"/>
        <v>#REF!</v>
      </c>
      <c r="J97" s="134"/>
      <c r="K97" s="132" t="e">
        <f t="shared" si="4"/>
        <v>#REF!</v>
      </c>
      <c r="L97" s="130"/>
      <c r="M97" s="135" t="e">
        <f t="shared" si="5"/>
        <v>#REF!</v>
      </c>
      <c r="N97" s="134"/>
      <c r="O97" s="40" t="e">
        <f>'3TREATMENT DISCHARGE'!D98</f>
        <v>#REF!</v>
      </c>
      <c r="P97" s="34"/>
      <c r="Q97" s="44" t="e">
        <f t="shared" si="6"/>
        <v>#REF!</v>
      </c>
      <c r="R97" s="36" t="s">
        <v>108</v>
      </c>
      <c r="S97" s="41" t="e">
        <f t="shared" si="7"/>
        <v>#REF!</v>
      </c>
      <c r="T97" s="34"/>
      <c r="U97" s="41" t="e">
        <f>#REF!</f>
        <v>#REF!</v>
      </c>
      <c r="V97" s="36"/>
      <c r="W97" s="42" t="e">
        <f>#REF!</f>
        <v>#REF!</v>
      </c>
    </row>
    <row r="98" spans="1:23" ht="39.75" customHeight="1" x14ac:dyDescent="0.25">
      <c r="A98" s="37">
        <f t="shared" si="0"/>
        <v>85</v>
      </c>
      <c r="B98" s="50" t="e">
        <f>#REF!</f>
        <v>#REF!</v>
      </c>
      <c r="C98" s="38" t="e">
        <f>#REF!</f>
        <v>#REF!</v>
      </c>
      <c r="D98" s="39" t="e">
        <f>#REF!</f>
        <v>#REF!</v>
      </c>
      <c r="E98" s="128" t="e">
        <f t="shared" si="1"/>
        <v>#REF!</v>
      </c>
      <c r="F98" s="118"/>
      <c r="G98" s="129" t="e">
        <f t="shared" si="2"/>
        <v>#REF!</v>
      </c>
      <c r="H98" s="130"/>
      <c r="I98" s="131" t="e">
        <f t="shared" si="3"/>
        <v>#REF!</v>
      </c>
      <c r="J98" s="118"/>
      <c r="K98" s="132" t="e">
        <f t="shared" si="4"/>
        <v>#REF!</v>
      </c>
      <c r="L98" s="130"/>
      <c r="M98" s="131" t="e">
        <f t="shared" si="5"/>
        <v>#REF!</v>
      </c>
      <c r="N98" s="118"/>
      <c r="O98" s="40" t="e">
        <f>'3TREATMENT DISCHARGE'!D99</f>
        <v>#REF!</v>
      </c>
      <c r="P98" s="34"/>
      <c r="Q98" s="41" t="e">
        <f t="shared" si="6"/>
        <v>#REF!</v>
      </c>
      <c r="R98" s="36" t="s">
        <v>109</v>
      </c>
      <c r="S98" s="41" t="e">
        <f t="shared" si="7"/>
        <v>#REF!</v>
      </c>
      <c r="T98" s="34"/>
      <c r="U98" s="41" t="e">
        <f>#REF!</f>
        <v>#REF!</v>
      </c>
      <c r="V98" s="36"/>
      <c r="W98" s="42" t="e">
        <f>#REF!</f>
        <v>#REF!</v>
      </c>
    </row>
    <row r="99" spans="1:23" ht="39.75" customHeight="1" x14ac:dyDescent="0.25">
      <c r="A99" s="37">
        <f t="shared" si="0"/>
        <v>86</v>
      </c>
      <c r="B99" s="50" t="e">
        <f>#REF!</f>
        <v>#REF!</v>
      </c>
      <c r="C99" s="51" t="e">
        <f>#REF!</f>
        <v>#REF!</v>
      </c>
      <c r="D99" s="39" t="e">
        <f>#REF!</f>
        <v>#REF!</v>
      </c>
      <c r="E99" s="133" t="e">
        <f t="shared" si="1"/>
        <v>#REF!</v>
      </c>
      <c r="F99" s="134"/>
      <c r="G99" s="129" t="e">
        <f t="shared" si="2"/>
        <v>#REF!</v>
      </c>
      <c r="H99" s="130"/>
      <c r="I99" s="135" t="e">
        <f t="shared" si="3"/>
        <v>#REF!</v>
      </c>
      <c r="J99" s="134"/>
      <c r="K99" s="132" t="e">
        <f t="shared" si="4"/>
        <v>#REF!</v>
      </c>
      <c r="L99" s="130"/>
      <c r="M99" s="135" t="e">
        <f t="shared" si="5"/>
        <v>#REF!</v>
      </c>
      <c r="N99" s="134"/>
      <c r="O99" s="40" t="e">
        <f>'3TREATMENT DISCHARGE'!D100</f>
        <v>#REF!</v>
      </c>
      <c r="P99" s="34"/>
      <c r="Q99" s="44" t="e">
        <f t="shared" si="6"/>
        <v>#REF!</v>
      </c>
      <c r="R99" s="36" t="s">
        <v>108</v>
      </c>
      <c r="S99" s="41" t="e">
        <f t="shared" si="7"/>
        <v>#REF!</v>
      </c>
      <c r="T99" s="34"/>
      <c r="U99" s="41" t="e">
        <f>#REF!</f>
        <v>#REF!</v>
      </c>
      <c r="V99" s="36"/>
      <c r="W99" s="42" t="e">
        <f>#REF!</f>
        <v>#REF!</v>
      </c>
    </row>
    <row r="100" spans="1:23" ht="39.75" customHeight="1" x14ac:dyDescent="0.25">
      <c r="A100" s="37">
        <f t="shared" si="0"/>
        <v>87</v>
      </c>
      <c r="B100" s="50" t="e">
        <f>#REF!</f>
        <v>#REF!</v>
      </c>
      <c r="C100" s="38" t="e">
        <f>#REF!</f>
        <v>#REF!</v>
      </c>
      <c r="D100" s="39" t="e">
        <f>#REF!</f>
        <v>#REF!</v>
      </c>
      <c r="E100" s="128" t="e">
        <f t="shared" si="1"/>
        <v>#REF!</v>
      </c>
      <c r="F100" s="118"/>
      <c r="G100" s="129" t="e">
        <f t="shared" si="2"/>
        <v>#REF!</v>
      </c>
      <c r="H100" s="130"/>
      <c r="I100" s="131" t="e">
        <f t="shared" si="3"/>
        <v>#REF!</v>
      </c>
      <c r="J100" s="118"/>
      <c r="K100" s="132" t="e">
        <f t="shared" si="4"/>
        <v>#REF!</v>
      </c>
      <c r="L100" s="130"/>
      <c r="M100" s="131" t="e">
        <f t="shared" si="5"/>
        <v>#REF!</v>
      </c>
      <c r="N100" s="118"/>
      <c r="O100" s="40" t="e">
        <f>'3TREATMENT DISCHARGE'!D101</f>
        <v>#REF!</v>
      </c>
      <c r="P100" s="34"/>
      <c r="Q100" s="41" t="e">
        <f t="shared" si="6"/>
        <v>#REF!</v>
      </c>
      <c r="R100" s="36" t="s">
        <v>109</v>
      </c>
      <c r="S100" s="41" t="e">
        <f t="shared" si="7"/>
        <v>#REF!</v>
      </c>
      <c r="T100" s="34"/>
      <c r="U100" s="41" t="e">
        <f>#REF!</f>
        <v>#REF!</v>
      </c>
      <c r="V100" s="36"/>
      <c r="W100" s="42" t="e">
        <f>#REF!</f>
        <v>#REF!</v>
      </c>
    </row>
    <row r="101" spans="1:23" ht="39.75" customHeight="1" x14ac:dyDescent="0.25">
      <c r="A101" s="37">
        <f t="shared" si="0"/>
        <v>88</v>
      </c>
      <c r="B101" s="50" t="e">
        <f>#REF!</f>
        <v>#REF!</v>
      </c>
      <c r="C101" s="51" t="e">
        <f>#REF!</f>
        <v>#REF!</v>
      </c>
      <c r="D101" s="39" t="e">
        <f>#REF!</f>
        <v>#REF!</v>
      </c>
      <c r="E101" s="133" t="e">
        <f t="shared" si="1"/>
        <v>#REF!</v>
      </c>
      <c r="F101" s="134"/>
      <c r="G101" s="129" t="e">
        <f t="shared" si="2"/>
        <v>#REF!</v>
      </c>
      <c r="H101" s="130"/>
      <c r="I101" s="135" t="e">
        <f t="shared" si="3"/>
        <v>#REF!</v>
      </c>
      <c r="J101" s="134"/>
      <c r="K101" s="132" t="e">
        <f t="shared" si="4"/>
        <v>#REF!</v>
      </c>
      <c r="L101" s="130"/>
      <c r="M101" s="135" t="e">
        <f t="shared" si="5"/>
        <v>#REF!</v>
      </c>
      <c r="N101" s="134"/>
      <c r="O101" s="40" t="e">
        <f>'3TREATMENT DISCHARGE'!D102</f>
        <v>#REF!</v>
      </c>
      <c r="P101" s="34"/>
      <c r="Q101" s="44" t="e">
        <f t="shared" si="6"/>
        <v>#REF!</v>
      </c>
      <c r="R101" s="36" t="s">
        <v>108</v>
      </c>
      <c r="S101" s="41" t="e">
        <f t="shared" si="7"/>
        <v>#REF!</v>
      </c>
      <c r="T101" s="34"/>
      <c r="U101" s="41" t="e">
        <f>#REF!</f>
        <v>#REF!</v>
      </c>
      <c r="V101" s="36"/>
      <c r="W101" s="42" t="e">
        <f>#REF!</f>
        <v>#REF!</v>
      </c>
    </row>
    <row r="102" spans="1:23" ht="39.75" customHeight="1" x14ac:dyDescent="0.25">
      <c r="A102" s="37">
        <f t="shared" si="0"/>
        <v>89</v>
      </c>
      <c r="B102" s="50" t="e">
        <f>#REF!</f>
        <v>#REF!</v>
      </c>
      <c r="C102" s="38" t="e">
        <f>#REF!</f>
        <v>#REF!</v>
      </c>
      <c r="D102" s="39" t="e">
        <f>#REF!</f>
        <v>#REF!</v>
      </c>
      <c r="E102" s="128" t="e">
        <f t="shared" si="1"/>
        <v>#REF!</v>
      </c>
      <c r="F102" s="118"/>
      <c r="G102" s="129" t="e">
        <f t="shared" si="2"/>
        <v>#REF!</v>
      </c>
      <c r="H102" s="130"/>
      <c r="I102" s="131" t="e">
        <f t="shared" si="3"/>
        <v>#REF!</v>
      </c>
      <c r="J102" s="118"/>
      <c r="K102" s="132" t="e">
        <f t="shared" si="4"/>
        <v>#REF!</v>
      </c>
      <c r="L102" s="130"/>
      <c r="M102" s="131" t="e">
        <f t="shared" si="5"/>
        <v>#REF!</v>
      </c>
      <c r="N102" s="118"/>
      <c r="O102" s="40" t="e">
        <f>'3TREATMENT DISCHARGE'!D103</f>
        <v>#REF!</v>
      </c>
      <c r="P102" s="34"/>
      <c r="Q102" s="41" t="e">
        <f t="shared" si="6"/>
        <v>#REF!</v>
      </c>
      <c r="R102" s="36" t="s">
        <v>109</v>
      </c>
      <c r="S102" s="41" t="e">
        <f t="shared" si="7"/>
        <v>#REF!</v>
      </c>
      <c r="T102" s="34"/>
      <c r="U102" s="41" t="e">
        <f>#REF!</f>
        <v>#REF!</v>
      </c>
      <c r="V102" s="36"/>
      <c r="W102" s="42" t="e">
        <f>#REF!</f>
        <v>#REF!</v>
      </c>
    </row>
    <row r="103" spans="1:23" ht="39.75" customHeight="1" x14ac:dyDescent="0.25">
      <c r="A103" s="37">
        <f t="shared" si="0"/>
        <v>90</v>
      </c>
      <c r="B103" s="50" t="e">
        <f>#REF!</f>
        <v>#REF!</v>
      </c>
      <c r="C103" s="51" t="e">
        <f>#REF!</f>
        <v>#REF!</v>
      </c>
      <c r="D103" s="39" t="e">
        <f>#REF!</f>
        <v>#REF!</v>
      </c>
      <c r="E103" s="133" t="e">
        <f t="shared" si="1"/>
        <v>#REF!</v>
      </c>
      <c r="F103" s="134"/>
      <c r="G103" s="129" t="e">
        <f t="shared" si="2"/>
        <v>#REF!</v>
      </c>
      <c r="H103" s="130"/>
      <c r="I103" s="135" t="e">
        <f t="shared" si="3"/>
        <v>#REF!</v>
      </c>
      <c r="J103" s="134"/>
      <c r="K103" s="132" t="e">
        <f t="shared" si="4"/>
        <v>#REF!</v>
      </c>
      <c r="L103" s="130"/>
      <c r="M103" s="135" t="e">
        <f t="shared" si="5"/>
        <v>#REF!</v>
      </c>
      <c r="N103" s="134"/>
      <c r="O103" s="40" t="e">
        <f>'3TREATMENT DISCHARGE'!D104</f>
        <v>#REF!</v>
      </c>
      <c r="P103" s="34"/>
      <c r="Q103" s="44" t="e">
        <f t="shared" si="6"/>
        <v>#REF!</v>
      </c>
      <c r="R103" s="36" t="s">
        <v>108</v>
      </c>
      <c r="S103" s="41" t="e">
        <f t="shared" si="7"/>
        <v>#REF!</v>
      </c>
      <c r="T103" s="34"/>
      <c r="U103" s="41" t="e">
        <f>#REF!</f>
        <v>#REF!</v>
      </c>
      <c r="V103" s="36"/>
      <c r="W103" s="42" t="e">
        <f>#REF!</f>
        <v>#REF!</v>
      </c>
    </row>
    <row r="104" spans="1:23" ht="39.75" customHeight="1" x14ac:dyDescent="0.25">
      <c r="A104" s="37">
        <f t="shared" si="0"/>
        <v>91</v>
      </c>
      <c r="B104" s="50" t="e">
        <f>#REF!</f>
        <v>#REF!</v>
      </c>
      <c r="C104" s="38" t="e">
        <f>#REF!</f>
        <v>#REF!</v>
      </c>
      <c r="D104" s="39" t="e">
        <f>#REF!</f>
        <v>#REF!</v>
      </c>
      <c r="E104" s="128" t="e">
        <f t="shared" si="1"/>
        <v>#REF!</v>
      </c>
      <c r="F104" s="118"/>
      <c r="G104" s="129" t="e">
        <f t="shared" si="2"/>
        <v>#REF!</v>
      </c>
      <c r="H104" s="130"/>
      <c r="I104" s="131" t="e">
        <f t="shared" si="3"/>
        <v>#REF!</v>
      </c>
      <c r="J104" s="118"/>
      <c r="K104" s="132" t="e">
        <f t="shared" si="4"/>
        <v>#REF!</v>
      </c>
      <c r="L104" s="130"/>
      <c r="M104" s="131" t="e">
        <f t="shared" si="5"/>
        <v>#REF!</v>
      </c>
      <c r="N104" s="118"/>
      <c r="O104" s="40" t="e">
        <f>'3TREATMENT DISCHARGE'!D105</f>
        <v>#REF!</v>
      </c>
      <c r="P104" s="34"/>
      <c r="Q104" s="41" t="e">
        <f t="shared" si="6"/>
        <v>#REF!</v>
      </c>
      <c r="R104" s="36" t="s">
        <v>109</v>
      </c>
      <c r="S104" s="41" t="e">
        <f t="shared" si="7"/>
        <v>#REF!</v>
      </c>
      <c r="T104" s="34"/>
      <c r="U104" s="41" t="e">
        <f>#REF!</f>
        <v>#REF!</v>
      </c>
      <c r="V104" s="36"/>
      <c r="W104" s="42" t="e">
        <f>#REF!</f>
        <v>#REF!</v>
      </c>
    </row>
    <row r="105" spans="1:23" ht="39.75" customHeight="1" x14ac:dyDescent="0.25">
      <c r="A105" s="37">
        <f t="shared" si="0"/>
        <v>92</v>
      </c>
      <c r="B105" s="50" t="e">
        <f>#REF!</f>
        <v>#REF!</v>
      </c>
      <c r="C105" s="51" t="e">
        <f>#REF!</f>
        <v>#REF!</v>
      </c>
      <c r="D105" s="39" t="e">
        <f>#REF!</f>
        <v>#REF!</v>
      </c>
      <c r="E105" s="133" t="e">
        <f t="shared" si="1"/>
        <v>#REF!</v>
      </c>
      <c r="F105" s="134"/>
      <c r="G105" s="129" t="e">
        <f t="shared" si="2"/>
        <v>#REF!</v>
      </c>
      <c r="H105" s="130"/>
      <c r="I105" s="135" t="e">
        <f t="shared" si="3"/>
        <v>#REF!</v>
      </c>
      <c r="J105" s="134"/>
      <c r="K105" s="132" t="e">
        <f t="shared" si="4"/>
        <v>#REF!</v>
      </c>
      <c r="L105" s="130"/>
      <c r="M105" s="135" t="e">
        <f t="shared" si="5"/>
        <v>#REF!</v>
      </c>
      <c r="N105" s="134"/>
      <c r="O105" s="40" t="e">
        <f>'3TREATMENT DISCHARGE'!D106</f>
        <v>#REF!</v>
      </c>
      <c r="P105" s="34"/>
      <c r="Q105" s="44" t="e">
        <f t="shared" si="6"/>
        <v>#REF!</v>
      </c>
      <c r="R105" s="36" t="s">
        <v>108</v>
      </c>
      <c r="S105" s="41" t="e">
        <f t="shared" si="7"/>
        <v>#REF!</v>
      </c>
      <c r="T105" s="34"/>
      <c r="U105" s="41" t="e">
        <f>#REF!</f>
        <v>#REF!</v>
      </c>
      <c r="V105" s="36"/>
      <c r="W105" s="42" t="e">
        <f>#REF!</f>
        <v>#REF!</v>
      </c>
    </row>
    <row r="106" spans="1:23" ht="39.75" customHeight="1" x14ac:dyDescent="0.25">
      <c r="A106" s="37">
        <f t="shared" si="0"/>
        <v>93</v>
      </c>
      <c r="B106" s="50" t="e">
        <f>#REF!</f>
        <v>#REF!</v>
      </c>
      <c r="C106" s="38" t="e">
        <f>#REF!</f>
        <v>#REF!</v>
      </c>
      <c r="D106" s="39" t="e">
        <f>#REF!</f>
        <v>#REF!</v>
      </c>
      <c r="E106" s="128" t="e">
        <f t="shared" si="1"/>
        <v>#REF!</v>
      </c>
      <c r="F106" s="118"/>
      <c r="G106" s="129" t="e">
        <f t="shared" si="2"/>
        <v>#REF!</v>
      </c>
      <c r="H106" s="130"/>
      <c r="I106" s="131" t="e">
        <f t="shared" si="3"/>
        <v>#REF!</v>
      </c>
      <c r="J106" s="118"/>
      <c r="K106" s="132" t="e">
        <f t="shared" si="4"/>
        <v>#REF!</v>
      </c>
      <c r="L106" s="130"/>
      <c r="M106" s="131" t="e">
        <f t="shared" si="5"/>
        <v>#REF!</v>
      </c>
      <c r="N106" s="118"/>
      <c r="O106" s="40" t="e">
        <f>'3TREATMENT DISCHARGE'!D107</f>
        <v>#REF!</v>
      </c>
      <c r="P106" s="34"/>
      <c r="Q106" s="41" t="e">
        <f t="shared" si="6"/>
        <v>#REF!</v>
      </c>
      <c r="R106" s="36" t="s">
        <v>109</v>
      </c>
      <c r="S106" s="41" t="e">
        <f t="shared" si="7"/>
        <v>#REF!</v>
      </c>
      <c r="T106" s="34"/>
      <c r="U106" s="41" t="e">
        <f>#REF!</f>
        <v>#REF!</v>
      </c>
      <c r="V106" s="36"/>
      <c r="W106" s="42" t="e">
        <f>#REF!</f>
        <v>#REF!</v>
      </c>
    </row>
    <row r="107" spans="1:23" ht="39.75" customHeight="1" x14ac:dyDescent="0.25">
      <c r="A107" s="37">
        <f t="shared" si="0"/>
        <v>94</v>
      </c>
      <c r="B107" s="50" t="e">
        <f>#REF!</f>
        <v>#REF!</v>
      </c>
      <c r="C107" s="51" t="e">
        <f>#REF!</f>
        <v>#REF!</v>
      </c>
      <c r="D107" s="39" t="e">
        <f>#REF!</f>
        <v>#REF!</v>
      </c>
      <c r="E107" s="133" t="e">
        <f t="shared" si="1"/>
        <v>#REF!</v>
      </c>
      <c r="F107" s="134"/>
      <c r="G107" s="129" t="e">
        <f t="shared" si="2"/>
        <v>#REF!</v>
      </c>
      <c r="H107" s="130"/>
      <c r="I107" s="135" t="e">
        <f t="shared" si="3"/>
        <v>#REF!</v>
      </c>
      <c r="J107" s="134"/>
      <c r="K107" s="132" t="e">
        <f t="shared" si="4"/>
        <v>#REF!</v>
      </c>
      <c r="L107" s="130"/>
      <c r="M107" s="135" t="e">
        <f t="shared" si="5"/>
        <v>#REF!</v>
      </c>
      <c r="N107" s="134"/>
      <c r="O107" s="40" t="e">
        <f>'3TREATMENT DISCHARGE'!D108</f>
        <v>#REF!</v>
      </c>
      <c r="P107" s="34"/>
      <c r="Q107" s="44" t="e">
        <f t="shared" si="6"/>
        <v>#REF!</v>
      </c>
      <c r="R107" s="36" t="s">
        <v>108</v>
      </c>
      <c r="S107" s="41" t="e">
        <f t="shared" si="7"/>
        <v>#REF!</v>
      </c>
      <c r="T107" s="34"/>
      <c r="U107" s="41" t="e">
        <f>#REF!</f>
        <v>#REF!</v>
      </c>
      <c r="V107" s="36"/>
      <c r="W107" s="42" t="e">
        <f>#REF!</f>
        <v>#REF!</v>
      </c>
    </row>
    <row r="108" spans="1:23" ht="39.75" customHeight="1" x14ac:dyDescent="0.25">
      <c r="A108" s="37">
        <f t="shared" si="0"/>
        <v>95</v>
      </c>
      <c r="B108" s="50" t="e">
        <f>#REF!</f>
        <v>#REF!</v>
      </c>
      <c r="C108" s="38" t="e">
        <f>#REF!</f>
        <v>#REF!</v>
      </c>
      <c r="D108" s="39" t="e">
        <f>#REF!</f>
        <v>#REF!</v>
      </c>
      <c r="E108" s="128" t="e">
        <f t="shared" si="1"/>
        <v>#REF!</v>
      </c>
      <c r="F108" s="118"/>
      <c r="G108" s="129" t="e">
        <f t="shared" si="2"/>
        <v>#REF!</v>
      </c>
      <c r="H108" s="130"/>
      <c r="I108" s="131" t="e">
        <f t="shared" si="3"/>
        <v>#REF!</v>
      </c>
      <c r="J108" s="118"/>
      <c r="K108" s="132" t="e">
        <f t="shared" si="4"/>
        <v>#REF!</v>
      </c>
      <c r="L108" s="130"/>
      <c r="M108" s="131" t="e">
        <f t="shared" si="5"/>
        <v>#REF!</v>
      </c>
      <c r="N108" s="118"/>
      <c r="O108" s="40" t="e">
        <f>'3TREATMENT DISCHARGE'!D109</f>
        <v>#REF!</v>
      </c>
      <c r="P108" s="34"/>
      <c r="Q108" s="41" t="e">
        <f t="shared" si="6"/>
        <v>#REF!</v>
      </c>
      <c r="R108" s="36" t="s">
        <v>109</v>
      </c>
      <c r="S108" s="41" t="e">
        <f t="shared" si="7"/>
        <v>#REF!</v>
      </c>
      <c r="T108" s="34"/>
      <c r="U108" s="41" t="e">
        <f>#REF!</f>
        <v>#REF!</v>
      </c>
      <c r="V108" s="36"/>
      <c r="W108" s="42" t="e">
        <f>#REF!</f>
        <v>#REF!</v>
      </c>
    </row>
    <row r="109" spans="1:23" ht="39.75" customHeight="1" x14ac:dyDescent="0.25">
      <c r="A109" s="37">
        <f t="shared" si="0"/>
        <v>96</v>
      </c>
      <c r="B109" s="50" t="e">
        <f>#REF!</f>
        <v>#REF!</v>
      </c>
      <c r="C109" s="51" t="e">
        <f>#REF!</f>
        <v>#REF!</v>
      </c>
      <c r="D109" s="39" t="e">
        <f>#REF!</f>
        <v>#REF!</v>
      </c>
      <c r="E109" s="133" t="e">
        <f t="shared" si="1"/>
        <v>#REF!</v>
      </c>
      <c r="F109" s="134"/>
      <c r="G109" s="129" t="e">
        <f t="shared" si="2"/>
        <v>#REF!</v>
      </c>
      <c r="H109" s="130"/>
      <c r="I109" s="135" t="e">
        <f t="shared" si="3"/>
        <v>#REF!</v>
      </c>
      <c r="J109" s="134"/>
      <c r="K109" s="132" t="e">
        <f t="shared" si="4"/>
        <v>#REF!</v>
      </c>
      <c r="L109" s="130"/>
      <c r="M109" s="135" t="e">
        <f t="shared" si="5"/>
        <v>#REF!</v>
      </c>
      <c r="N109" s="134"/>
      <c r="O109" s="40" t="e">
        <f>'3TREATMENT DISCHARGE'!D110</f>
        <v>#REF!</v>
      </c>
      <c r="P109" s="34"/>
      <c r="Q109" s="44" t="e">
        <f t="shared" si="6"/>
        <v>#REF!</v>
      </c>
      <c r="R109" s="36" t="s">
        <v>108</v>
      </c>
      <c r="S109" s="41" t="e">
        <f t="shared" si="7"/>
        <v>#REF!</v>
      </c>
      <c r="T109" s="34"/>
      <c r="U109" s="41" t="e">
        <f>#REF!</f>
        <v>#REF!</v>
      </c>
      <c r="V109" s="36"/>
      <c r="W109" s="42" t="e">
        <f>#REF!</f>
        <v>#REF!</v>
      </c>
    </row>
    <row r="110" spans="1:23" ht="39.75" customHeight="1" x14ac:dyDescent="0.25">
      <c r="A110" s="37">
        <f t="shared" si="0"/>
        <v>97</v>
      </c>
      <c r="B110" s="50" t="e">
        <f>#REF!</f>
        <v>#REF!</v>
      </c>
      <c r="C110" s="38" t="e">
        <f>#REF!</f>
        <v>#REF!</v>
      </c>
      <c r="D110" s="39" t="e">
        <f>#REF!</f>
        <v>#REF!</v>
      </c>
      <c r="E110" s="128" t="e">
        <f t="shared" si="1"/>
        <v>#REF!</v>
      </c>
      <c r="F110" s="118"/>
      <c r="G110" s="129" t="e">
        <f t="shared" si="2"/>
        <v>#REF!</v>
      </c>
      <c r="H110" s="130"/>
      <c r="I110" s="131" t="e">
        <f t="shared" si="3"/>
        <v>#REF!</v>
      </c>
      <c r="J110" s="118"/>
      <c r="K110" s="132" t="e">
        <f t="shared" si="4"/>
        <v>#REF!</v>
      </c>
      <c r="L110" s="130"/>
      <c r="M110" s="131" t="e">
        <f t="shared" si="5"/>
        <v>#REF!</v>
      </c>
      <c r="N110" s="118"/>
      <c r="O110" s="40" t="e">
        <f>'3TREATMENT DISCHARGE'!D111</f>
        <v>#REF!</v>
      </c>
      <c r="P110" s="34"/>
      <c r="Q110" s="41" t="e">
        <f t="shared" si="6"/>
        <v>#REF!</v>
      </c>
      <c r="R110" s="36" t="s">
        <v>109</v>
      </c>
      <c r="S110" s="41" t="e">
        <f t="shared" si="7"/>
        <v>#REF!</v>
      </c>
      <c r="T110" s="34"/>
      <c r="U110" s="41" t="e">
        <f>#REF!</f>
        <v>#REF!</v>
      </c>
      <c r="V110" s="36"/>
      <c r="W110" s="42" t="e">
        <f>#REF!</f>
        <v>#REF!</v>
      </c>
    </row>
    <row r="111" spans="1:23" ht="39.75" customHeight="1" x14ac:dyDescent="0.25">
      <c r="A111" s="37">
        <f t="shared" si="0"/>
        <v>98</v>
      </c>
      <c r="B111" s="50" t="e">
        <f>#REF!</f>
        <v>#REF!</v>
      </c>
      <c r="C111" s="51" t="e">
        <f>#REF!</f>
        <v>#REF!</v>
      </c>
      <c r="D111" s="39" t="e">
        <f>#REF!</f>
        <v>#REF!</v>
      </c>
      <c r="E111" s="133" t="e">
        <f t="shared" si="1"/>
        <v>#REF!</v>
      </c>
      <c r="F111" s="134"/>
      <c r="G111" s="129" t="e">
        <f t="shared" si="2"/>
        <v>#REF!</v>
      </c>
      <c r="H111" s="130"/>
      <c r="I111" s="135" t="e">
        <f t="shared" si="3"/>
        <v>#REF!</v>
      </c>
      <c r="J111" s="134"/>
      <c r="K111" s="132" t="e">
        <f t="shared" si="4"/>
        <v>#REF!</v>
      </c>
      <c r="L111" s="130"/>
      <c r="M111" s="135" t="e">
        <f t="shared" si="5"/>
        <v>#REF!</v>
      </c>
      <c r="N111" s="134"/>
      <c r="O111" s="40" t="e">
        <f>'3TREATMENT DISCHARGE'!D112</f>
        <v>#REF!</v>
      </c>
      <c r="P111" s="34"/>
      <c r="Q111" s="44" t="e">
        <f t="shared" si="6"/>
        <v>#REF!</v>
      </c>
      <c r="R111" s="36" t="s">
        <v>108</v>
      </c>
      <c r="S111" s="41" t="e">
        <f t="shared" si="7"/>
        <v>#REF!</v>
      </c>
      <c r="T111" s="34"/>
      <c r="U111" s="41" t="e">
        <f>#REF!</f>
        <v>#REF!</v>
      </c>
      <c r="V111" s="36"/>
      <c r="W111" s="42" t="e">
        <f>#REF!</f>
        <v>#REF!</v>
      </c>
    </row>
    <row r="112" spans="1:23" ht="39.75" customHeight="1" x14ac:dyDescent="0.25">
      <c r="A112" s="37">
        <f t="shared" si="0"/>
        <v>99</v>
      </c>
      <c r="B112" s="50" t="e">
        <f>#REF!</f>
        <v>#REF!</v>
      </c>
      <c r="C112" s="38" t="e">
        <f>#REF!</f>
        <v>#REF!</v>
      </c>
      <c r="D112" s="39" t="e">
        <f>#REF!</f>
        <v>#REF!</v>
      </c>
      <c r="E112" s="128" t="e">
        <f t="shared" si="1"/>
        <v>#REF!</v>
      </c>
      <c r="F112" s="118"/>
      <c r="G112" s="129" t="e">
        <f t="shared" si="2"/>
        <v>#REF!</v>
      </c>
      <c r="H112" s="130"/>
      <c r="I112" s="131" t="e">
        <f t="shared" si="3"/>
        <v>#REF!</v>
      </c>
      <c r="J112" s="118"/>
      <c r="K112" s="132" t="e">
        <f t="shared" si="4"/>
        <v>#REF!</v>
      </c>
      <c r="L112" s="130"/>
      <c r="M112" s="131" t="e">
        <f t="shared" si="5"/>
        <v>#REF!</v>
      </c>
      <c r="N112" s="118"/>
      <c r="O112" s="40" t="e">
        <f>'3TREATMENT DISCHARGE'!D113</f>
        <v>#REF!</v>
      </c>
      <c r="P112" s="34"/>
      <c r="Q112" s="41" t="e">
        <f t="shared" si="6"/>
        <v>#REF!</v>
      </c>
      <c r="R112" s="36" t="s">
        <v>109</v>
      </c>
      <c r="S112" s="41" t="e">
        <f t="shared" si="7"/>
        <v>#REF!</v>
      </c>
      <c r="T112" s="34"/>
      <c r="U112" s="41" t="e">
        <f>#REF!</f>
        <v>#REF!</v>
      </c>
      <c r="V112" s="36"/>
      <c r="W112" s="42" t="e">
        <f>#REF!</f>
        <v>#REF!</v>
      </c>
    </row>
    <row r="113" spans="1:23" ht="39.75" customHeight="1" x14ac:dyDescent="0.25">
      <c r="A113" s="37">
        <f t="shared" si="0"/>
        <v>100</v>
      </c>
      <c r="B113" s="50" t="e">
        <f>#REF!</f>
        <v>#REF!</v>
      </c>
      <c r="C113" s="51" t="e">
        <f>#REF!</f>
        <v>#REF!</v>
      </c>
      <c r="D113" s="39" t="e">
        <f>#REF!</f>
        <v>#REF!</v>
      </c>
      <c r="E113" s="133" t="e">
        <f t="shared" si="1"/>
        <v>#REF!</v>
      </c>
      <c r="F113" s="134"/>
      <c r="G113" s="129" t="e">
        <f t="shared" si="2"/>
        <v>#REF!</v>
      </c>
      <c r="H113" s="130"/>
      <c r="I113" s="135" t="e">
        <f t="shared" si="3"/>
        <v>#REF!</v>
      </c>
      <c r="J113" s="134"/>
      <c r="K113" s="132" t="e">
        <f t="shared" si="4"/>
        <v>#REF!</v>
      </c>
      <c r="L113" s="130"/>
      <c r="M113" s="135" t="e">
        <f t="shared" si="5"/>
        <v>#REF!</v>
      </c>
      <c r="N113" s="134"/>
      <c r="O113" s="40" t="e">
        <f>'3TREATMENT DISCHARGE'!D114</f>
        <v>#REF!</v>
      </c>
      <c r="P113" s="34"/>
      <c r="Q113" s="44" t="e">
        <f t="shared" si="6"/>
        <v>#REF!</v>
      </c>
      <c r="R113" s="36" t="s">
        <v>108</v>
      </c>
      <c r="S113" s="41" t="e">
        <f t="shared" si="7"/>
        <v>#REF!</v>
      </c>
      <c r="T113" s="34"/>
      <c r="U113" s="41" t="e">
        <f>#REF!</f>
        <v>#REF!</v>
      </c>
      <c r="V113" s="36"/>
      <c r="W113" s="42" t="e">
        <f>#REF!</f>
        <v>#REF!</v>
      </c>
    </row>
    <row r="114" spans="1:23" ht="39.75" customHeight="1" x14ac:dyDescent="0.25">
      <c r="A114" s="37">
        <f t="shared" si="0"/>
        <v>101</v>
      </c>
      <c r="B114" s="50" t="e">
        <f>#REF!</f>
        <v>#REF!</v>
      </c>
      <c r="C114" s="38" t="e">
        <f>#REF!</f>
        <v>#REF!</v>
      </c>
      <c r="D114" s="39" t="e">
        <f>#REF!</f>
        <v>#REF!</v>
      </c>
      <c r="E114" s="128" t="e">
        <f t="shared" si="1"/>
        <v>#REF!</v>
      </c>
      <c r="F114" s="118"/>
      <c r="G114" s="129" t="e">
        <f t="shared" si="2"/>
        <v>#REF!</v>
      </c>
      <c r="H114" s="130"/>
      <c r="I114" s="131" t="e">
        <f t="shared" si="3"/>
        <v>#REF!</v>
      </c>
      <c r="J114" s="118"/>
      <c r="K114" s="132" t="e">
        <f t="shared" si="4"/>
        <v>#REF!</v>
      </c>
      <c r="L114" s="130"/>
      <c r="M114" s="131" t="e">
        <f t="shared" si="5"/>
        <v>#REF!</v>
      </c>
      <c r="N114" s="118"/>
      <c r="O114" s="40" t="e">
        <f>'3TREATMENT DISCHARGE'!D115</f>
        <v>#REF!</v>
      </c>
      <c r="P114" s="34"/>
      <c r="Q114" s="41" t="e">
        <f t="shared" si="6"/>
        <v>#REF!</v>
      </c>
      <c r="R114" s="36" t="s">
        <v>109</v>
      </c>
      <c r="S114" s="41" t="e">
        <f t="shared" si="7"/>
        <v>#REF!</v>
      </c>
      <c r="T114" s="34"/>
      <c r="U114" s="41" t="e">
        <f>#REF!</f>
        <v>#REF!</v>
      </c>
      <c r="V114" s="36"/>
      <c r="W114" s="42" t="e">
        <f>#REF!</f>
        <v>#REF!</v>
      </c>
    </row>
    <row r="115" spans="1:23" ht="39.75" customHeight="1" x14ac:dyDescent="0.25">
      <c r="A115" s="37">
        <f t="shared" si="0"/>
        <v>102</v>
      </c>
      <c r="B115" s="50" t="e">
        <f>#REF!</f>
        <v>#REF!</v>
      </c>
      <c r="C115" s="51" t="e">
        <f>#REF!</f>
        <v>#REF!</v>
      </c>
      <c r="D115" s="39" t="e">
        <f>#REF!</f>
        <v>#REF!</v>
      </c>
      <c r="E115" s="133" t="e">
        <f t="shared" si="1"/>
        <v>#REF!</v>
      </c>
      <c r="F115" s="134"/>
      <c r="G115" s="129" t="e">
        <f t="shared" si="2"/>
        <v>#REF!</v>
      </c>
      <c r="H115" s="130"/>
      <c r="I115" s="135" t="e">
        <f t="shared" si="3"/>
        <v>#REF!</v>
      </c>
      <c r="J115" s="134"/>
      <c r="K115" s="132" t="e">
        <f t="shared" si="4"/>
        <v>#REF!</v>
      </c>
      <c r="L115" s="130"/>
      <c r="M115" s="135" t="e">
        <f t="shared" si="5"/>
        <v>#REF!</v>
      </c>
      <c r="N115" s="134"/>
      <c r="O115" s="40" t="e">
        <f>'3TREATMENT DISCHARGE'!D116</f>
        <v>#REF!</v>
      </c>
      <c r="P115" s="34"/>
      <c r="Q115" s="44" t="e">
        <f t="shared" si="6"/>
        <v>#REF!</v>
      </c>
      <c r="R115" s="36" t="s">
        <v>108</v>
      </c>
      <c r="S115" s="41" t="e">
        <f t="shared" si="7"/>
        <v>#REF!</v>
      </c>
      <c r="T115" s="34"/>
      <c r="U115" s="41" t="e">
        <f>#REF!</f>
        <v>#REF!</v>
      </c>
      <c r="V115" s="36"/>
      <c r="W115" s="42" t="e">
        <f>#REF!</f>
        <v>#REF!</v>
      </c>
    </row>
    <row r="116" spans="1:23" ht="39.75" customHeight="1" x14ac:dyDescent="0.25">
      <c r="A116" s="37">
        <f t="shared" si="0"/>
        <v>103</v>
      </c>
      <c r="B116" s="50" t="e">
        <f>#REF!</f>
        <v>#REF!</v>
      </c>
      <c r="C116" s="38" t="e">
        <f>#REF!</f>
        <v>#REF!</v>
      </c>
      <c r="D116" s="39" t="e">
        <f>#REF!</f>
        <v>#REF!</v>
      </c>
      <c r="E116" s="128" t="e">
        <f t="shared" si="1"/>
        <v>#REF!</v>
      </c>
      <c r="F116" s="118"/>
      <c r="G116" s="129" t="e">
        <f t="shared" si="2"/>
        <v>#REF!</v>
      </c>
      <c r="H116" s="130"/>
      <c r="I116" s="131" t="e">
        <f t="shared" si="3"/>
        <v>#REF!</v>
      </c>
      <c r="J116" s="118"/>
      <c r="K116" s="132" t="e">
        <f t="shared" si="4"/>
        <v>#REF!</v>
      </c>
      <c r="L116" s="130"/>
      <c r="M116" s="131" t="e">
        <f t="shared" si="5"/>
        <v>#REF!</v>
      </c>
      <c r="N116" s="118"/>
      <c r="O116" s="40" t="e">
        <f>'3TREATMENT DISCHARGE'!D117</f>
        <v>#REF!</v>
      </c>
      <c r="P116" s="34"/>
      <c r="Q116" s="41" t="e">
        <f t="shared" si="6"/>
        <v>#REF!</v>
      </c>
      <c r="R116" s="36" t="s">
        <v>109</v>
      </c>
      <c r="S116" s="41" t="e">
        <f t="shared" si="7"/>
        <v>#REF!</v>
      </c>
      <c r="T116" s="34"/>
      <c r="U116" s="41" t="e">
        <f>#REF!</f>
        <v>#REF!</v>
      </c>
      <c r="V116" s="36"/>
      <c r="W116" s="42" t="e">
        <f>#REF!</f>
        <v>#REF!</v>
      </c>
    </row>
    <row r="117" spans="1:23" ht="39.75" customHeight="1" x14ac:dyDescent="0.25">
      <c r="A117" s="37">
        <f t="shared" si="0"/>
        <v>104</v>
      </c>
      <c r="B117" s="50" t="e">
        <f>#REF!</f>
        <v>#REF!</v>
      </c>
      <c r="C117" s="51" t="e">
        <f>#REF!</f>
        <v>#REF!</v>
      </c>
      <c r="D117" s="39" t="e">
        <f>#REF!</f>
        <v>#REF!</v>
      </c>
      <c r="E117" s="133" t="e">
        <f t="shared" si="1"/>
        <v>#REF!</v>
      </c>
      <c r="F117" s="134"/>
      <c r="G117" s="129" t="e">
        <f t="shared" si="2"/>
        <v>#REF!</v>
      </c>
      <c r="H117" s="130"/>
      <c r="I117" s="135" t="e">
        <f t="shared" si="3"/>
        <v>#REF!</v>
      </c>
      <c r="J117" s="134"/>
      <c r="K117" s="132" t="e">
        <f t="shared" si="4"/>
        <v>#REF!</v>
      </c>
      <c r="L117" s="130"/>
      <c r="M117" s="135" t="e">
        <f t="shared" si="5"/>
        <v>#REF!</v>
      </c>
      <c r="N117" s="134"/>
      <c r="O117" s="40" t="e">
        <f>'3TREATMENT DISCHARGE'!D118</f>
        <v>#REF!</v>
      </c>
      <c r="P117" s="34"/>
      <c r="Q117" s="44" t="e">
        <f t="shared" si="6"/>
        <v>#REF!</v>
      </c>
      <c r="R117" s="36" t="s">
        <v>108</v>
      </c>
      <c r="S117" s="41" t="e">
        <f t="shared" si="7"/>
        <v>#REF!</v>
      </c>
      <c r="T117" s="34"/>
      <c r="U117" s="41" t="e">
        <f>#REF!</f>
        <v>#REF!</v>
      </c>
      <c r="V117" s="36"/>
      <c r="W117" s="42" t="e">
        <f>#REF!</f>
        <v>#REF!</v>
      </c>
    </row>
    <row r="118" spans="1:23" ht="39.75" customHeight="1" x14ac:dyDescent="0.25">
      <c r="A118" s="37">
        <f t="shared" si="0"/>
        <v>105</v>
      </c>
      <c r="B118" s="50" t="e">
        <f>#REF!</f>
        <v>#REF!</v>
      </c>
      <c r="C118" s="38" t="e">
        <f>#REF!</f>
        <v>#REF!</v>
      </c>
      <c r="D118" s="39" t="e">
        <f>#REF!</f>
        <v>#REF!</v>
      </c>
      <c r="E118" s="128" t="e">
        <f t="shared" si="1"/>
        <v>#REF!</v>
      </c>
      <c r="F118" s="118"/>
      <c r="G118" s="129" t="e">
        <f t="shared" si="2"/>
        <v>#REF!</v>
      </c>
      <c r="H118" s="130"/>
      <c r="I118" s="131" t="e">
        <f t="shared" si="3"/>
        <v>#REF!</v>
      </c>
      <c r="J118" s="118"/>
      <c r="K118" s="132" t="e">
        <f t="shared" si="4"/>
        <v>#REF!</v>
      </c>
      <c r="L118" s="130"/>
      <c r="M118" s="131" t="e">
        <f t="shared" si="5"/>
        <v>#REF!</v>
      </c>
      <c r="N118" s="118"/>
      <c r="O118" s="40" t="e">
        <f>'3TREATMENT DISCHARGE'!D119</f>
        <v>#REF!</v>
      </c>
      <c r="P118" s="34"/>
      <c r="Q118" s="41" t="e">
        <f t="shared" si="6"/>
        <v>#REF!</v>
      </c>
      <c r="R118" s="36" t="s">
        <v>109</v>
      </c>
      <c r="S118" s="41" t="e">
        <f t="shared" si="7"/>
        <v>#REF!</v>
      </c>
      <c r="T118" s="34"/>
      <c r="U118" s="41" t="e">
        <f>#REF!</f>
        <v>#REF!</v>
      </c>
      <c r="V118" s="36"/>
      <c r="W118" s="42" t="e">
        <f>#REF!</f>
        <v>#REF!</v>
      </c>
    </row>
    <row r="119" spans="1:23" ht="39.75" customHeight="1" x14ac:dyDescent="0.25">
      <c r="A119" s="37">
        <f t="shared" si="0"/>
        <v>106</v>
      </c>
      <c r="B119" s="50" t="e">
        <f>#REF!</f>
        <v>#REF!</v>
      </c>
      <c r="C119" s="51" t="e">
        <f>#REF!</f>
        <v>#REF!</v>
      </c>
      <c r="D119" s="39" t="e">
        <f>#REF!</f>
        <v>#REF!</v>
      </c>
      <c r="E119" s="133" t="e">
        <f t="shared" si="1"/>
        <v>#REF!</v>
      </c>
      <c r="F119" s="134"/>
      <c r="G119" s="129" t="e">
        <f t="shared" si="2"/>
        <v>#REF!</v>
      </c>
      <c r="H119" s="130"/>
      <c r="I119" s="135" t="e">
        <f t="shared" si="3"/>
        <v>#REF!</v>
      </c>
      <c r="J119" s="134"/>
      <c r="K119" s="132" t="e">
        <f t="shared" si="4"/>
        <v>#REF!</v>
      </c>
      <c r="L119" s="130"/>
      <c r="M119" s="135" t="e">
        <f t="shared" si="5"/>
        <v>#REF!</v>
      </c>
      <c r="N119" s="134"/>
      <c r="O119" s="40" t="e">
        <f>'3TREATMENT DISCHARGE'!D120</f>
        <v>#REF!</v>
      </c>
      <c r="P119" s="34"/>
      <c r="Q119" s="44" t="e">
        <f t="shared" si="6"/>
        <v>#REF!</v>
      </c>
      <c r="R119" s="36" t="s">
        <v>108</v>
      </c>
      <c r="S119" s="41" t="e">
        <f t="shared" si="7"/>
        <v>#REF!</v>
      </c>
      <c r="T119" s="34"/>
      <c r="U119" s="41" t="e">
        <f>#REF!</f>
        <v>#REF!</v>
      </c>
      <c r="V119" s="36"/>
      <c r="W119" s="42" t="e">
        <f>#REF!</f>
        <v>#REF!</v>
      </c>
    </row>
    <row r="120" spans="1:23" ht="39.75" customHeight="1" x14ac:dyDescent="0.25">
      <c r="A120" s="37">
        <f t="shared" si="0"/>
        <v>107</v>
      </c>
      <c r="B120" s="50" t="e">
        <f>#REF!</f>
        <v>#REF!</v>
      </c>
      <c r="C120" s="38" t="e">
        <f>#REF!</f>
        <v>#REF!</v>
      </c>
      <c r="D120" s="39" t="e">
        <f>#REF!</f>
        <v>#REF!</v>
      </c>
      <c r="E120" s="128" t="e">
        <f t="shared" si="1"/>
        <v>#REF!</v>
      </c>
      <c r="F120" s="118"/>
      <c r="G120" s="129" t="e">
        <f t="shared" si="2"/>
        <v>#REF!</v>
      </c>
      <c r="H120" s="130"/>
      <c r="I120" s="131" t="e">
        <f t="shared" si="3"/>
        <v>#REF!</v>
      </c>
      <c r="J120" s="118"/>
      <c r="K120" s="132" t="e">
        <f t="shared" si="4"/>
        <v>#REF!</v>
      </c>
      <c r="L120" s="130"/>
      <c r="M120" s="131" t="e">
        <f t="shared" si="5"/>
        <v>#REF!</v>
      </c>
      <c r="N120" s="118"/>
      <c r="O120" s="40" t="e">
        <f>'3TREATMENT DISCHARGE'!D121</f>
        <v>#REF!</v>
      </c>
      <c r="P120" s="34"/>
      <c r="Q120" s="41" t="e">
        <f t="shared" si="6"/>
        <v>#REF!</v>
      </c>
      <c r="R120" s="36" t="s">
        <v>109</v>
      </c>
      <c r="S120" s="41" t="e">
        <f t="shared" si="7"/>
        <v>#REF!</v>
      </c>
      <c r="T120" s="34"/>
      <c r="U120" s="41" t="e">
        <f>#REF!</f>
        <v>#REF!</v>
      </c>
      <c r="V120" s="36"/>
      <c r="W120" s="42" t="e">
        <f>#REF!</f>
        <v>#REF!</v>
      </c>
    </row>
    <row r="121" spans="1:23" ht="39.75" customHeight="1" x14ac:dyDescent="0.25">
      <c r="A121" s="37">
        <f t="shared" si="0"/>
        <v>108</v>
      </c>
      <c r="B121" s="50" t="e">
        <f>#REF!</f>
        <v>#REF!</v>
      </c>
      <c r="C121" s="51" t="e">
        <f>#REF!</f>
        <v>#REF!</v>
      </c>
      <c r="D121" s="39" t="e">
        <f>#REF!</f>
        <v>#REF!</v>
      </c>
      <c r="E121" s="133" t="e">
        <f t="shared" si="1"/>
        <v>#REF!</v>
      </c>
      <c r="F121" s="134"/>
      <c r="G121" s="129" t="e">
        <f t="shared" si="2"/>
        <v>#REF!</v>
      </c>
      <c r="H121" s="130"/>
      <c r="I121" s="135" t="e">
        <f t="shared" si="3"/>
        <v>#REF!</v>
      </c>
      <c r="J121" s="134"/>
      <c r="K121" s="132" t="e">
        <f t="shared" si="4"/>
        <v>#REF!</v>
      </c>
      <c r="L121" s="130"/>
      <c r="M121" s="135" t="e">
        <f t="shared" si="5"/>
        <v>#REF!</v>
      </c>
      <c r="N121" s="134"/>
      <c r="O121" s="40" t="e">
        <f>'3TREATMENT DISCHARGE'!D122</f>
        <v>#REF!</v>
      </c>
      <c r="P121" s="34"/>
      <c r="Q121" s="44" t="e">
        <f t="shared" si="6"/>
        <v>#REF!</v>
      </c>
      <c r="R121" s="36" t="s">
        <v>108</v>
      </c>
      <c r="S121" s="41" t="e">
        <f t="shared" si="7"/>
        <v>#REF!</v>
      </c>
      <c r="T121" s="34"/>
      <c r="U121" s="41" t="e">
        <f>#REF!</f>
        <v>#REF!</v>
      </c>
      <c r="V121" s="36"/>
      <c r="W121" s="42" t="e">
        <f>#REF!</f>
        <v>#REF!</v>
      </c>
    </row>
    <row r="122" spans="1:23" ht="39.75" customHeight="1" x14ac:dyDescent="0.25">
      <c r="A122" s="37">
        <f t="shared" si="0"/>
        <v>109</v>
      </c>
      <c r="B122" s="50" t="e">
        <f>#REF!</f>
        <v>#REF!</v>
      </c>
      <c r="C122" s="38" t="e">
        <f>#REF!</f>
        <v>#REF!</v>
      </c>
      <c r="D122" s="39" t="e">
        <f>#REF!</f>
        <v>#REF!</v>
      </c>
      <c r="E122" s="128" t="e">
        <f t="shared" si="1"/>
        <v>#REF!</v>
      </c>
      <c r="F122" s="118"/>
      <c r="G122" s="129" t="e">
        <f t="shared" si="2"/>
        <v>#REF!</v>
      </c>
      <c r="H122" s="130"/>
      <c r="I122" s="131" t="e">
        <f t="shared" si="3"/>
        <v>#REF!</v>
      </c>
      <c r="J122" s="118"/>
      <c r="K122" s="132" t="e">
        <f t="shared" si="4"/>
        <v>#REF!</v>
      </c>
      <c r="L122" s="130"/>
      <c r="M122" s="131" t="e">
        <f t="shared" si="5"/>
        <v>#REF!</v>
      </c>
      <c r="N122" s="118"/>
      <c r="O122" s="40" t="e">
        <f>'3TREATMENT DISCHARGE'!D123</f>
        <v>#REF!</v>
      </c>
      <c r="P122" s="34"/>
      <c r="Q122" s="41" t="e">
        <f t="shared" si="6"/>
        <v>#REF!</v>
      </c>
      <c r="R122" s="36" t="s">
        <v>109</v>
      </c>
      <c r="S122" s="41" t="e">
        <f t="shared" si="7"/>
        <v>#REF!</v>
      </c>
      <c r="T122" s="34"/>
      <c r="U122" s="41" t="e">
        <f>#REF!</f>
        <v>#REF!</v>
      </c>
      <c r="V122" s="36"/>
      <c r="W122" s="42" t="e">
        <f>#REF!</f>
        <v>#REF!</v>
      </c>
    </row>
    <row r="123" spans="1:23" ht="39.75" customHeight="1" x14ac:dyDescent="0.25">
      <c r="A123" s="37">
        <f t="shared" si="0"/>
        <v>110</v>
      </c>
      <c r="B123" s="50" t="e">
        <f>#REF!</f>
        <v>#REF!</v>
      </c>
      <c r="C123" s="51" t="e">
        <f>#REF!</f>
        <v>#REF!</v>
      </c>
      <c r="D123" s="39" t="e">
        <f>#REF!</f>
        <v>#REF!</v>
      </c>
      <c r="E123" s="133" t="e">
        <f t="shared" si="1"/>
        <v>#REF!</v>
      </c>
      <c r="F123" s="134"/>
      <c r="G123" s="129" t="e">
        <f t="shared" si="2"/>
        <v>#REF!</v>
      </c>
      <c r="H123" s="130"/>
      <c r="I123" s="135" t="e">
        <f t="shared" si="3"/>
        <v>#REF!</v>
      </c>
      <c r="J123" s="134"/>
      <c r="K123" s="132" t="e">
        <f t="shared" si="4"/>
        <v>#REF!</v>
      </c>
      <c r="L123" s="130"/>
      <c r="M123" s="135" t="e">
        <f t="shared" si="5"/>
        <v>#REF!</v>
      </c>
      <c r="N123" s="134"/>
      <c r="O123" s="40" t="e">
        <f>'3TREATMENT DISCHARGE'!D124</f>
        <v>#REF!</v>
      </c>
      <c r="P123" s="34"/>
      <c r="Q123" s="44" t="e">
        <f t="shared" si="6"/>
        <v>#REF!</v>
      </c>
      <c r="R123" s="36" t="s">
        <v>108</v>
      </c>
      <c r="S123" s="41" t="e">
        <f t="shared" si="7"/>
        <v>#REF!</v>
      </c>
      <c r="T123" s="34"/>
      <c r="U123" s="41" t="e">
        <f>#REF!</f>
        <v>#REF!</v>
      </c>
      <c r="V123" s="36"/>
      <c r="W123" s="42" t="e">
        <f>#REF!</f>
        <v>#REF!</v>
      </c>
    </row>
    <row r="124" spans="1:23" ht="39.75" customHeight="1" x14ac:dyDescent="0.25">
      <c r="A124" s="37">
        <f t="shared" si="0"/>
        <v>111</v>
      </c>
      <c r="B124" s="50" t="e">
        <f>#REF!</f>
        <v>#REF!</v>
      </c>
      <c r="C124" s="38" t="e">
        <f>#REF!</f>
        <v>#REF!</v>
      </c>
      <c r="D124" s="39" t="e">
        <f>#REF!</f>
        <v>#REF!</v>
      </c>
      <c r="E124" s="128" t="e">
        <f t="shared" si="1"/>
        <v>#REF!</v>
      </c>
      <c r="F124" s="118"/>
      <c r="G124" s="129" t="e">
        <f t="shared" si="2"/>
        <v>#REF!</v>
      </c>
      <c r="H124" s="130"/>
      <c r="I124" s="131" t="e">
        <f t="shared" si="3"/>
        <v>#REF!</v>
      </c>
      <c r="J124" s="118"/>
      <c r="K124" s="132" t="e">
        <f t="shared" si="4"/>
        <v>#REF!</v>
      </c>
      <c r="L124" s="130"/>
      <c r="M124" s="131" t="e">
        <f t="shared" si="5"/>
        <v>#REF!</v>
      </c>
      <c r="N124" s="118"/>
      <c r="O124" s="40" t="e">
        <f>'3TREATMENT DISCHARGE'!D125</f>
        <v>#REF!</v>
      </c>
      <c r="P124" s="34"/>
      <c r="Q124" s="41" t="e">
        <f t="shared" si="6"/>
        <v>#REF!</v>
      </c>
      <c r="R124" s="36" t="s">
        <v>109</v>
      </c>
      <c r="S124" s="41" t="e">
        <f t="shared" si="7"/>
        <v>#REF!</v>
      </c>
      <c r="T124" s="34"/>
      <c r="U124" s="41" t="e">
        <f>#REF!</f>
        <v>#REF!</v>
      </c>
      <c r="V124" s="36"/>
      <c r="W124" s="42" t="e">
        <f>#REF!</f>
        <v>#REF!</v>
      </c>
    </row>
    <row r="125" spans="1:23" ht="39.75" customHeight="1" x14ac:dyDescent="0.25">
      <c r="A125" s="37">
        <f t="shared" si="0"/>
        <v>112</v>
      </c>
      <c r="B125" s="50" t="e">
        <f>#REF!</f>
        <v>#REF!</v>
      </c>
      <c r="C125" s="51" t="e">
        <f>#REF!</f>
        <v>#REF!</v>
      </c>
      <c r="D125" s="39" t="e">
        <f>#REF!</f>
        <v>#REF!</v>
      </c>
      <c r="E125" s="133" t="e">
        <f t="shared" si="1"/>
        <v>#REF!</v>
      </c>
      <c r="F125" s="134"/>
      <c r="G125" s="129" t="e">
        <f t="shared" si="2"/>
        <v>#REF!</v>
      </c>
      <c r="H125" s="130"/>
      <c r="I125" s="135" t="e">
        <f t="shared" si="3"/>
        <v>#REF!</v>
      </c>
      <c r="J125" s="134"/>
      <c r="K125" s="132" t="e">
        <f t="shared" si="4"/>
        <v>#REF!</v>
      </c>
      <c r="L125" s="130"/>
      <c r="M125" s="135" t="e">
        <f t="shared" si="5"/>
        <v>#REF!</v>
      </c>
      <c r="N125" s="134"/>
      <c r="O125" s="40" t="e">
        <f>'3TREATMENT DISCHARGE'!D126</f>
        <v>#REF!</v>
      </c>
      <c r="P125" s="34"/>
      <c r="Q125" s="44" t="e">
        <f t="shared" si="6"/>
        <v>#REF!</v>
      </c>
      <c r="R125" s="36" t="s">
        <v>108</v>
      </c>
      <c r="S125" s="41" t="e">
        <f t="shared" si="7"/>
        <v>#REF!</v>
      </c>
      <c r="T125" s="34"/>
      <c r="U125" s="41" t="e">
        <f>#REF!</f>
        <v>#REF!</v>
      </c>
      <c r="V125" s="36"/>
      <c r="W125" s="42" t="e">
        <f>#REF!</f>
        <v>#REF!</v>
      </c>
    </row>
    <row r="126" spans="1:23" ht="39.75" customHeight="1" x14ac:dyDescent="0.25">
      <c r="A126" s="37">
        <f t="shared" si="0"/>
        <v>113</v>
      </c>
      <c r="B126" s="50" t="e">
        <f>#REF!</f>
        <v>#REF!</v>
      </c>
      <c r="C126" s="38" t="e">
        <f>#REF!</f>
        <v>#REF!</v>
      </c>
      <c r="D126" s="39" t="e">
        <f>#REF!</f>
        <v>#REF!</v>
      </c>
      <c r="E126" s="128" t="e">
        <f t="shared" si="1"/>
        <v>#REF!</v>
      </c>
      <c r="F126" s="118"/>
      <c r="G126" s="129" t="e">
        <f t="shared" si="2"/>
        <v>#REF!</v>
      </c>
      <c r="H126" s="130"/>
      <c r="I126" s="131" t="e">
        <f t="shared" si="3"/>
        <v>#REF!</v>
      </c>
      <c r="J126" s="118"/>
      <c r="K126" s="132" t="e">
        <f t="shared" si="4"/>
        <v>#REF!</v>
      </c>
      <c r="L126" s="130"/>
      <c r="M126" s="131" t="e">
        <f t="shared" si="5"/>
        <v>#REF!</v>
      </c>
      <c r="N126" s="118"/>
      <c r="O126" s="40" t="e">
        <f>'3TREATMENT DISCHARGE'!D127</f>
        <v>#REF!</v>
      </c>
      <c r="P126" s="34"/>
      <c r="Q126" s="41" t="e">
        <f t="shared" si="6"/>
        <v>#REF!</v>
      </c>
      <c r="R126" s="36" t="s">
        <v>109</v>
      </c>
      <c r="S126" s="41" t="e">
        <f t="shared" si="7"/>
        <v>#REF!</v>
      </c>
      <c r="T126" s="34"/>
      <c r="U126" s="41" t="e">
        <f>#REF!</f>
        <v>#REF!</v>
      </c>
      <c r="V126" s="36"/>
      <c r="W126" s="42" t="e">
        <f>#REF!</f>
        <v>#REF!</v>
      </c>
    </row>
    <row r="127" spans="1:23" ht="39.75" customHeight="1" x14ac:dyDescent="0.25">
      <c r="A127" s="37">
        <f t="shared" si="0"/>
        <v>114</v>
      </c>
      <c r="B127" s="50" t="e">
        <f>#REF!</f>
        <v>#REF!</v>
      </c>
      <c r="C127" s="51" t="e">
        <f>#REF!</f>
        <v>#REF!</v>
      </c>
      <c r="D127" s="39" t="e">
        <f>#REF!</f>
        <v>#REF!</v>
      </c>
      <c r="E127" s="133" t="e">
        <f t="shared" si="1"/>
        <v>#REF!</v>
      </c>
      <c r="F127" s="134"/>
      <c r="G127" s="129" t="e">
        <f t="shared" si="2"/>
        <v>#REF!</v>
      </c>
      <c r="H127" s="130"/>
      <c r="I127" s="135" t="e">
        <f t="shared" si="3"/>
        <v>#REF!</v>
      </c>
      <c r="J127" s="134"/>
      <c r="K127" s="132" t="e">
        <f t="shared" si="4"/>
        <v>#REF!</v>
      </c>
      <c r="L127" s="130"/>
      <c r="M127" s="135" t="e">
        <f t="shared" si="5"/>
        <v>#REF!</v>
      </c>
      <c r="N127" s="134"/>
      <c r="O127" s="40" t="e">
        <f>'3TREATMENT DISCHARGE'!D128</f>
        <v>#REF!</v>
      </c>
      <c r="P127" s="34"/>
      <c r="Q127" s="44" t="e">
        <f t="shared" si="6"/>
        <v>#REF!</v>
      </c>
      <c r="R127" s="36" t="s">
        <v>108</v>
      </c>
      <c r="S127" s="41" t="e">
        <f t="shared" si="7"/>
        <v>#REF!</v>
      </c>
      <c r="T127" s="34"/>
      <c r="U127" s="41" t="e">
        <f>#REF!</f>
        <v>#REF!</v>
      </c>
      <c r="V127" s="36"/>
      <c r="W127" s="42" t="e">
        <f>#REF!</f>
        <v>#REF!</v>
      </c>
    </row>
    <row r="128" spans="1:23" ht="39.75" customHeight="1" x14ac:dyDescent="0.25">
      <c r="A128" s="37">
        <f t="shared" si="0"/>
        <v>115</v>
      </c>
      <c r="B128" s="50" t="e">
        <f>#REF!</f>
        <v>#REF!</v>
      </c>
      <c r="C128" s="38" t="e">
        <f>#REF!</f>
        <v>#REF!</v>
      </c>
      <c r="D128" s="39" t="e">
        <f>#REF!</f>
        <v>#REF!</v>
      </c>
      <c r="E128" s="128" t="e">
        <f t="shared" si="1"/>
        <v>#REF!</v>
      </c>
      <c r="F128" s="118"/>
      <c r="G128" s="129" t="e">
        <f t="shared" si="2"/>
        <v>#REF!</v>
      </c>
      <c r="H128" s="130"/>
      <c r="I128" s="131" t="e">
        <f t="shared" si="3"/>
        <v>#REF!</v>
      </c>
      <c r="J128" s="118"/>
      <c r="K128" s="132" t="e">
        <f t="shared" si="4"/>
        <v>#REF!</v>
      </c>
      <c r="L128" s="130"/>
      <c r="M128" s="131" t="e">
        <f t="shared" si="5"/>
        <v>#REF!</v>
      </c>
      <c r="N128" s="118"/>
      <c r="O128" s="40" t="e">
        <f>'3TREATMENT DISCHARGE'!D129</f>
        <v>#REF!</v>
      </c>
      <c r="P128" s="34"/>
      <c r="Q128" s="41" t="e">
        <f t="shared" si="6"/>
        <v>#REF!</v>
      </c>
      <c r="R128" s="36" t="s">
        <v>109</v>
      </c>
      <c r="S128" s="41" t="e">
        <f t="shared" si="7"/>
        <v>#REF!</v>
      </c>
      <c r="T128" s="34"/>
      <c r="U128" s="41" t="e">
        <f>#REF!</f>
        <v>#REF!</v>
      </c>
      <c r="V128" s="36"/>
      <c r="W128" s="42" t="e">
        <f>#REF!</f>
        <v>#REF!</v>
      </c>
    </row>
    <row r="129" spans="1:23" ht="39.75" customHeight="1" x14ac:dyDescent="0.25">
      <c r="A129" s="37">
        <f t="shared" si="0"/>
        <v>116</v>
      </c>
      <c r="B129" s="50" t="e">
        <f>#REF!</f>
        <v>#REF!</v>
      </c>
      <c r="C129" s="51" t="e">
        <f>#REF!</f>
        <v>#REF!</v>
      </c>
      <c r="D129" s="39" t="e">
        <f>#REF!</f>
        <v>#REF!</v>
      </c>
      <c r="E129" s="133" t="e">
        <f t="shared" si="1"/>
        <v>#REF!</v>
      </c>
      <c r="F129" s="134"/>
      <c r="G129" s="129" t="e">
        <f t="shared" si="2"/>
        <v>#REF!</v>
      </c>
      <c r="H129" s="130"/>
      <c r="I129" s="135" t="e">
        <f t="shared" si="3"/>
        <v>#REF!</v>
      </c>
      <c r="J129" s="134"/>
      <c r="K129" s="132" t="e">
        <f t="shared" si="4"/>
        <v>#REF!</v>
      </c>
      <c r="L129" s="130"/>
      <c r="M129" s="135" t="e">
        <f t="shared" si="5"/>
        <v>#REF!</v>
      </c>
      <c r="N129" s="134"/>
      <c r="O129" s="40" t="e">
        <f>'3TREATMENT DISCHARGE'!D130</f>
        <v>#REF!</v>
      </c>
      <c r="P129" s="34"/>
      <c r="Q129" s="44" t="e">
        <f t="shared" si="6"/>
        <v>#REF!</v>
      </c>
      <c r="R129" s="36" t="s">
        <v>108</v>
      </c>
      <c r="S129" s="41" t="e">
        <f t="shared" si="7"/>
        <v>#REF!</v>
      </c>
      <c r="T129" s="34"/>
      <c r="U129" s="41" t="e">
        <f>#REF!</f>
        <v>#REF!</v>
      </c>
      <c r="V129" s="36"/>
      <c r="W129" s="42" t="e">
        <f>#REF!</f>
        <v>#REF!</v>
      </c>
    </row>
    <row r="130" spans="1:23" ht="39.75" customHeight="1" x14ac:dyDescent="0.25">
      <c r="A130" s="37">
        <f t="shared" si="0"/>
        <v>117</v>
      </c>
      <c r="B130" s="50" t="e">
        <f>#REF!</f>
        <v>#REF!</v>
      </c>
      <c r="C130" s="38" t="e">
        <f>#REF!</f>
        <v>#REF!</v>
      </c>
      <c r="D130" s="39" t="e">
        <f>#REF!</f>
        <v>#REF!</v>
      </c>
      <c r="E130" s="128" t="e">
        <f t="shared" si="1"/>
        <v>#REF!</v>
      </c>
      <c r="F130" s="118"/>
      <c r="G130" s="129" t="e">
        <f t="shared" si="2"/>
        <v>#REF!</v>
      </c>
      <c r="H130" s="130"/>
      <c r="I130" s="131" t="e">
        <f t="shared" si="3"/>
        <v>#REF!</v>
      </c>
      <c r="J130" s="118"/>
      <c r="K130" s="132" t="e">
        <f t="shared" si="4"/>
        <v>#REF!</v>
      </c>
      <c r="L130" s="130"/>
      <c r="M130" s="131" t="e">
        <f t="shared" si="5"/>
        <v>#REF!</v>
      </c>
      <c r="N130" s="118"/>
      <c r="O130" s="40" t="e">
        <f>'3TREATMENT DISCHARGE'!D131</f>
        <v>#REF!</v>
      </c>
      <c r="P130" s="34"/>
      <c r="Q130" s="41" t="e">
        <f t="shared" si="6"/>
        <v>#REF!</v>
      </c>
      <c r="R130" s="36" t="s">
        <v>109</v>
      </c>
      <c r="S130" s="41" t="e">
        <f t="shared" si="7"/>
        <v>#REF!</v>
      </c>
      <c r="T130" s="34"/>
      <c r="U130" s="41" t="e">
        <f>#REF!</f>
        <v>#REF!</v>
      </c>
      <c r="V130" s="36"/>
      <c r="W130" s="42" t="e">
        <f>#REF!</f>
        <v>#REF!</v>
      </c>
    </row>
    <row r="131" spans="1:23" ht="39.75" customHeight="1" x14ac:dyDescent="0.25">
      <c r="A131" s="37">
        <f t="shared" si="0"/>
        <v>118</v>
      </c>
      <c r="B131" s="50" t="e">
        <f>#REF!</f>
        <v>#REF!</v>
      </c>
      <c r="C131" s="51" t="e">
        <f>#REF!</f>
        <v>#REF!</v>
      </c>
      <c r="D131" s="39" t="e">
        <f>#REF!</f>
        <v>#REF!</v>
      </c>
      <c r="E131" s="133" t="e">
        <f t="shared" si="1"/>
        <v>#REF!</v>
      </c>
      <c r="F131" s="134"/>
      <c r="G131" s="129" t="e">
        <f t="shared" si="2"/>
        <v>#REF!</v>
      </c>
      <c r="H131" s="130"/>
      <c r="I131" s="135" t="e">
        <f t="shared" si="3"/>
        <v>#REF!</v>
      </c>
      <c r="J131" s="134"/>
      <c r="K131" s="132" t="e">
        <f t="shared" si="4"/>
        <v>#REF!</v>
      </c>
      <c r="L131" s="130"/>
      <c r="M131" s="135" t="e">
        <f t="shared" si="5"/>
        <v>#REF!</v>
      </c>
      <c r="N131" s="134"/>
      <c r="O131" s="40" t="e">
        <f>'3TREATMENT DISCHARGE'!D132</f>
        <v>#REF!</v>
      </c>
      <c r="P131" s="34"/>
      <c r="Q131" s="44" t="e">
        <f t="shared" si="6"/>
        <v>#REF!</v>
      </c>
      <c r="R131" s="36" t="s">
        <v>108</v>
      </c>
      <c r="S131" s="41" t="e">
        <f t="shared" si="7"/>
        <v>#REF!</v>
      </c>
      <c r="T131" s="34"/>
      <c r="U131" s="41" t="e">
        <f>#REF!</f>
        <v>#REF!</v>
      </c>
      <c r="V131" s="36"/>
      <c r="W131" s="42" t="e">
        <f>#REF!</f>
        <v>#REF!</v>
      </c>
    </row>
    <row r="132" spans="1:23" ht="39.75" customHeight="1" x14ac:dyDescent="0.25">
      <c r="A132" s="37">
        <f t="shared" si="0"/>
        <v>119</v>
      </c>
      <c r="B132" s="50" t="e">
        <f>#REF!</f>
        <v>#REF!</v>
      </c>
      <c r="C132" s="38" t="e">
        <f>#REF!</f>
        <v>#REF!</v>
      </c>
      <c r="D132" s="39" t="e">
        <f>#REF!</f>
        <v>#REF!</v>
      </c>
      <c r="E132" s="128" t="e">
        <f t="shared" si="1"/>
        <v>#REF!</v>
      </c>
      <c r="F132" s="118"/>
      <c r="G132" s="129" t="e">
        <f t="shared" si="2"/>
        <v>#REF!</v>
      </c>
      <c r="H132" s="130"/>
      <c r="I132" s="131" t="e">
        <f t="shared" si="3"/>
        <v>#REF!</v>
      </c>
      <c r="J132" s="118"/>
      <c r="K132" s="132" t="e">
        <f t="shared" si="4"/>
        <v>#REF!</v>
      </c>
      <c r="L132" s="130"/>
      <c r="M132" s="131" t="e">
        <f t="shared" si="5"/>
        <v>#REF!</v>
      </c>
      <c r="N132" s="118"/>
      <c r="O132" s="40" t="e">
        <f>'3TREATMENT DISCHARGE'!D133</f>
        <v>#REF!</v>
      </c>
      <c r="P132" s="34"/>
      <c r="Q132" s="41" t="e">
        <f t="shared" si="6"/>
        <v>#REF!</v>
      </c>
      <c r="R132" s="36" t="s">
        <v>109</v>
      </c>
      <c r="S132" s="41" t="e">
        <f t="shared" si="7"/>
        <v>#REF!</v>
      </c>
      <c r="T132" s="34"/>
      <c r="U132" s="41" t="e">
        <f>#REF!</f>
        <v>#REF!</v>
      </c>
      <c r="V132" s="36"/>
      <c r="W132" s="42" t="e">
        <f>#REF!</f>
        <v>#REF!</v>
      </c>
    </row>
    <row r="133" spans="1:23" ht="39.75" customHeight="1" x14ac:dyDescent="0.25">
      <c r="A133" s="37">
        <f t="shared" si="0"/>
        <v>120</v>
      </c>
      <c r="B133" s="50" t="e">
        <f>#REF!</f>
        <v>#REF!</v>
      </c>
      <c r="C133" s="51" t="e">
        <f>#REF!</f>
        <v>#REF!</v>
      </c>
      <c r="D133" s="39" t="e">
        <f>#REF!</f>
        <v>#REF!</v>
      </c>
      <c r="E133" s="133" t="e">
        <f t="shared" si="1"/>
        <v>#REF!</v>
      </c>
      <c r="F133" s="134"/>
      <c r="G133" s="129" t="e">
        <f t="shared" si="2"/>
        <v>#REF!</v>
      </c>
      <c r="H133" s="130"/>
      <c r="I133" s="135" t="e">
        <f t="shared" si="3"/>
        <v>#REF!</v>
      </c>
      <c r="J133" s="134"/>
      <c r="K133" s="132" t="e">
        <f t="shared" si="4"/>
        <v>#REF!</v>
      </c>
      <c r="L133" s="130"/>
      <c r="M133" s="135" t="e">
        <f t="shared" si="5"/>
        <v>#REF!</v>
      </c>
      <c r="N133" s="134"/>
      <c r="O133" s="40" t="e">
        <f>'3TREATMENT DISCHARGE'!D134</f>
        <v>#REF!</v>
      </c>
      <c r="P133" s="34"/>
      <c r="Q133" s="44" t="e">
        <f t="shared" si="6"/>
        <v>#REF!</v>
      </c>
      <c r="R133" s="36" t="s">
        <v>108</v>
      </c>
      <c r="S133" s="41" t="e">
        <f t="shared" si="7"/>
        <v>#REF!</v>
      </c>
      <c r="T133" s="34"/>
      <c r="U133" s="41" t="e">
        <f>#REF!</f>
        <v>#REF!</v>
      </c>
      <c r="V133" s="36"/>
      <c r="W133" s="42" t="e">
        <f>#REF!</f>
        <v>#REF!</v>
      </c>
    </row>
    <row r="134" spans="1:23" ht="39.75" customHeight="1" x14ac:dyDescent="0.25">
      <c r="A134" s="37">
        <f t="shared" si="0"/>
        <v>121</v>
      </c>
      <c r="B134" s="50" t="e">
        <f>#REF!</f>
        <v>#REF!</v>
      </c>
      <c r="C134" s="38" t="e">
        <f>#REF!</f>
        <v>#REF!</v>
      </c>
      <c r="D134" s="39" t="e">
        <f>#REF!</f>
        <v>#REF!</v>
      </c>
      <c r="E134" s="128" t="e">
        <f t="shared" si="1"/>
        <v>#REF!</v>
      </c>
      <c r="F134" s="118"/>
      <c r="G134" s="129" t="e">
        <f t="shared" si="2"/>
        <v>#REF!</v>
      </c>
      <c r="H134" s="130"/>
      <c r="I134" s="131" t="e">
        <f t="shared" si="3"/>
        <v>#REF!</v>
      </c>
      <c r="J134" s="118"/>
      <c r="K134" s="132" t="e">
        <f t="shared" si="4"/>
        <v>#REF!</v>
      </c>
      <c r="L134" s="130"/>
      <c r="M134" s="131" t="e">
        <f t="shared" si="5"/>
        <v>#REF!</v>
      </c>
      <c r="N134" s="118"/>
      <c r="O134" s="40" t="e">
        <f>'3TREATMENT DISCHARGE'!D135</f>
        <v>#REF!</v>
      </c>
      <c r="P134" s="34"/>
      <c r="Q134" s="41" t="e">
        <f t="shared" si="6"/>
        <v>#REF!</v>
      </c>
      <c r="R134" s="36" t="s">
        <v>109</v>
      </c>
      <c r="S134" s="41" t="e">
        <f t="shared" si="7"/>
        <v>#REF!</v>
      </c>
      <c r="T134" s="34"/>
      <c r="U134" s="41" t="e">
        <f>#REF!</f>
        <v>#REF!</v>
      </c>
      <c r="V134" s="36"/>
      <c r="W134" s="42" t="e">
        <f>#REF!</f>
        <v>#REF!</v>
      </c>
    </row>
    <row r="135" spans="1:23" ht="39.75" customHeight="1" x14ac:dyDescent="0.25">
      <c r="A135" s="37">
        <f t="shared" si="0"/>
        <v>122</v>
      </c>
      <c r="B135" s="50" t="e">
        <f>#REF!</f>
        <v>#REF!</v>
      </c>
      <c r="C135" s="51" t="e">
        <f>#REF!</f>
        <v>#REF!</v>
      </c>
      <c r="D135" s="39" t="e">
        <f>#REF!</f>
        <v>#REF!</v>
      </c>
      <c r="E135" s="133" t="e">
        <f t="shared" si="1"/>
        <v>#REF!</v>
      </c>
      <c r="F135" s="134"/>
      <c r="G135" s="129" t="e">
        <f t="shared" si="2"/>
        <v>#REF!</v>
      </c>
      <c r="H135" s="130"/>
      <c r="I135" s="135" t="e">
        <f t="shared" si="3"/>
        <v>#REF!</v>
      </c>
      <c r="J135" s="134"/>
      <c r="K135" s="132" t="e">
        <f t="shared" si="4"/>
        <v>#REF!</v>
      </c>
      <c r="L135" s="130"/>
      <c r="M135" s="135" t="e">
        <f t="shared" si="5"/>
        <v>#REF!</v>
      </c>
      <c r="N135" s="134"/>
      <c r="O135" s="40" t="e">
        <f>'3TREATMENT DISCHARGE'!D136</f>
        <v>#REF!</v>
      </c>
      <c r="P135" s="34"/>
      <c r="Q135" s="44" t="e">
        <f t="shared" si="6"/>
        <v>#REF!</v>
      </c>
      <c r="R135" s="36" t="s">
        <v>108</v>
      </c>
      <c r="S135" s="41" t="e">
        <f t="shared" si="7"/>
        <v>#REF!</v>
      </c>
      <c r="T135" s="34"/>
      <c r="U135" s="41" t="e">
        <f>#REF!</f>
        <v>#REF!</v>
      </c>
      <c r="V135" s="36"/>
      <c r="W135" s="42" t="e">
        <f>#REF!</f>
        <v>#REF!</v>
      </c>
    </row>
    <row r="136" spans="1:23" ht="39.75" customHeight="1" x14ac:dyDescent="0.25">
      <c r="A136" s="37">
        <f t="shared" si="0"/>
        <v>123</v>
      </c>
      <c r="B136" s="50" t="e">
        <f>#REF!</f>
        <v>#REF!</v>
      </c>
      <c r="C136" s="38" t="e">
        <f>#REF!</f>
        <v>#REF!</v>
      </c>
      <c r="D136" s="39" t="e">
        <f>#REF!</f>
        <v>#REF!</v>
      </c>
      <c r="E136" s="128" t="e">
        <f t="shared" si="1"/>
        <v>#REF!</v>
      </c>
      <c r="F136" s="118"/>
      <c r="G136" s="129" t="e">
        <f t="shared" si="2"/>
        <v>#REF!</v>
      </c>
      <c r="H136" s="130"/>
      <c r="I136" s="131" t="e">
        <f t="shared" si="3"/>
        <v>#REF!</v>
      </c>
      <c r="J136" s="118"/>
      <c r="K136" s="132" t="e">
        <f t="shared" si="4"/>
        <v>#REF!</v>
      </c>
      <c r="L136" s="130"/>
      <c r="M136" s="131" t="e">
        <f t="shared" si="5"/>
        <v>#REF!</v>
      </c>
      <c r="N136" s="118"/>
      <c r="O136" s="40" t="e">
        <f>'3TREATMENT DISCHARGE'!D137</f>
        <v>#REF!</v>
      </c>
      <c r="P136" s="34"/>
      <c r="Q136" s="41" t="e">
        <f t="shared" si="6"/>
        <v>#REF!</v>
      </c>
      <c r="R136" s="36" t="s">
        <v>109</v>
      </c>
      <c r="S136" s="41" t="e">
        <f t="shared" si="7"/>
        <v>#REF!</v>
      </c>
      <c r="T136" s="34"/>
      <c r="U136" s="41" t="e">
        <f>#REF!</f>
        <v>#REF!</v>
      </c>
      <c r="V136" s="36"/>
      <c r="W136" s="42" t="e">
        <f>#REF!</f>
        <v>#REF!</v>
      </c>
    </row>
    <row r="137" spans="1:23" ht="39.75" customHeight="1" x14ac:dyDescent="0.25">
      <c r="A137" s="37">
        <f t="shared" si="0"/>
        <v>124</v>
      </c>
      <c r="B137" s="50" t="e">
        <f>#REF!</f>
        <v>#REF!</v>
      </c>
      <c r="C137" s="51" t="e">
        <f>#REF!</f>
        <v>#REF!</v>
      </c>
      <c r="D137" s="39" t="e">
        <f>#REF!</f>
        <v>#REF!</v>
      </c>
      <c r="E137" s="133" t="e">
        <f t="shared" si="1"/>
        <v>#REF!</v>
      </c>
      <c r="F137" s="134"/>
      <c r="G137" s="129" t="e">
        <f t="shared" si="2"/>
        <v>#REF!</v>
      </c>
      <c r="H137" s="130"/>
      <c r="I137" s="135" t="e">
        <f t="shared" si="3"/>
        <v>#REF!</v>
      </c>
      <c r="J137" s="134"/>
      <c r="K137" s="132" t="e">
        <f t="shared" si="4"/>
        <v>#REF!</v>
      </c>
      <c r="L137" s="130"/>
      <c r="M137" s="135" t="e">
        <f t="shared" si="5"/>
        <v>#REF!</v>
      </c>
      <c r="N137" s="134"/>
      <c r="O137" s="40" t="e">
        <f>'3TREATMENT DISCHARGE'!D138</f>
        <v>#REF!</v>
      </c>
      <c r="P137" s="34"/>
      <c r="Q137" s="44" t="e">
        <f t="shared" si="6"/>
        <v>#REF!</v>
      </c>
      <c r="R137" s="36" t="s">
        <v>108</v>
      </c>
      <c r="S137" s="41" t="e">
        <f t="shared" si="7"/>
        <v>#REF!</v>
      </c>
      <c r="T137" s="34"/>
      <c r="U137" s="41" t="e">
        <f>#REF!</f>
        <v>#REF!</v>
      </c>
      <c r="V137" s="36"/>
      <c r="W137" s="42" t="e">
        <f>#REF!</f>
        <v>#REF!</v>
      </c>
    </row>
    <row r="138" spans="1:23" ht="39.75" customHeight="1" x14ac:dyDescent="0.25">
      <c r="A138" s="37">
        <f t="shared" si="0"/>
        <v>125</v>
      </c>
      <c r="B138" s="50" t="e">
        <f>#REF!</f>
        <v>#REF!</v>
      </c>
      <c r="C138" s="38" t="e">
        <f>#REF!</f>
        <v>#REF!</v>
      </c>
      <c r="D138" s="39" t="e">
        <f>#REF!</f>
        <v>#REF!</v>
      </c>
      <c r="E138" s="128" t="e">
        <f t="shared" si="1"/>
        <v>#REF!</v>
      </c>
      <c r="F138" s="118"/>
      <c r="G138" s="129" t="e">
        <f t="shared" si="2"/>
        <v>#REF!</v>
      </c>
      <c r="H138" s="130"/>
      <c r="I138" s="131" t="e">
        <f t="shared" si="3"/>
        <v>#REF!</v>
      </c>
      <c r="J138" s="118"/>
      <c r="K138" s="132" t="e">
        <f t="shared" si="4"/>
        <v>#REF!</v>
      </c>
      <c r="L138" s="130"/>
      <c r="M138" s="131" t="e">
        <f t="shared" si="5"/>
        <v>#REF!</v>
      </c>
      <c r="N138" s="118"/>
      <c r="O138" s="40" t="e">
        <f>'3TREATMENT DISCHARGE'!D139</f>
        <v>#REF!</v>
      </c>
      <c r="P138" s="34"/>
      <c r="Q138" s="41" t="e">
        <f t="shared" si="6"/>
        <v>#REF!</v>
      </c>
      <c r="R138" s="36" t="s">
        <v>109</v>
      </c>
      <c r="S138" s="41" t="e">
        <f t="shared" si="7"/>
        <v>#REF!</v>
      </c>
      <c r="T138" s="34"/>
      <c r="U138" s="41" t="e">
        <f>#REF!</f>
        <v>#REF!</v>
      </c>
      <c r="V138" s="36"/>
      <c r="W138" s="42" t="e">
        <f>#REF!</f>
        <v>#REF!</v>
      </c>
    </row>
    <row r="139" spans="1:23" ht="39.75" customHeight="1" x14ac:dyDescent="0.25">
      <c r="A139" s="37">
        <f t="shared" si="0"/>
        <v>126</v>
      </c>
      <c r="B139" s="50" t="e">
        <f>#REF!</f>
        <v>#REF!</v>
      </c>
      <c r="C139" s="51" t="e">
        <f>#REF!</f>
        <v>#REF!</v>
      </c>
      <c r="D139" s="39" t="e">
        <f>#REF!</f>
        <v>#REF!</v>
      </c>
      <c r="E139" s="133" t="e">
        <f t="shared" si="1"/>
        <v>#REF!</v>
      </c>
      <c r="F139" s="134"/>
      <c r="G139" s="129" t="e">
        <f t="shared" si="2"/>
        <v>#REF!</v>
      </c>
      <c r="H139" s="130"/>
      <c r="I139" s="135" t="e">
        <f t="shared" si="3"/>
        <v>#REF!</v>
      </c>
      <c r="J139" s="134"/>
      <c r="K139" s="132" t="e">
        <f t="shared" si="4"/>
        <v>#REF!</v>
      </c>
      <c r="L139" s="130"/>
      <c r="M139" s="135" t="e">
        <f t="shared" si="5"/>
        <v>#REF!</v>
      </c>
      <c r="N139" s="134"/>
      <c r="O139" s="40" t="e">
        <f>'3TREATMENT DISCHARGE'!D140</f>
        <v>#REF!</v>
      </c>
      <c r="P139" s="34"/>
      <c r="Q139" s="44" t="e">
        <f t="shared" si="6"/>
        <v>#REF!</v>
      </c>
      <c r="R139" s="36" t="s">
        <v>108</v>
      </c>
      <c r="S139" s="41" t="e">
        <f t="shared" si="7"/>
        <v>#REF!</v>
      </c>
      <c r="T139" s="34"/>
      <c r="U139" s="41" t="e">
        <f>#REF!</f>
        <v>#REF!</v>
      </c>
      <c r="V139" s="36"/>
      <c r="W139" s="42" t="e">
        <f>#REF!</f>
        <v>#REF!</v>
      </c>
    </row>
    <row r="140" spans="1:23" ht="39.75" customHeight="1" x14ac:dyDescent="0.25">
      <c r="A140" s="37">
        <f t="shared" si="0"/>
        <v>127</v>
      </c>
      <c r="B140" s="50" t="e">
        <f>#REF!</f>
        <v>#REF!</v>
      </c>
      <c r="C140" s="38" t="e">
        <f>#REF!</f>
        <v>#REF!</v>
      </c>
      <c r="D140" s="39" t="e">
        <f>#REF!</f>
        <v>#REF!</v>
      </c>
      <c r="E140" s="128" t="e">
        <f t="shared" si="1"/>
        <v>#REF!</v>
      </c>
      <c r="F140" s="118"/>
      <c r="G140" s="129" t="e">
        <f t="shared" si="2"/>
        <v>#REF!</v>
      </c>
      <c r="H140" s="130"/>
      <c r="I140" s="131" t="e">
        <f t="shared" si="3"/>
        <v>#REF!</v>
      </c>
      <c r="J140" s="118"/>
      <c r="K140" s="132" t="e">
        <f t="shared" si="4"/>
        <v>#REF!</v>
      </c>
      <c r="L140" s="130"/>
      <c r="M140" s="131" t="e">
        <f t="shared" si="5"/>
        <v>#REF!</v>
      </c>
      <c r="N140" s="118"/>
      <c r="O140" s="40" t="e">
        <f>'3TREATMENT DISCHARGE'!D141</f>
        <v>#REF!</v>
      </c>
      <c r="P140" s="34"/>
      <c r="Q140" s="41" t="e">
        <f t="shared" si="6"/>
        <v>#REF!</v>
      </c>
      <c r="R140" s="36" t="s">
        <v>109</v>
      </c>
      <c r="S140" s="41" t="e">
        <f t="shared" si="7"/>
        <v>#REF!</v>
      </c>
      <c r="T140" s="34"/>
      <c r="U140" s="41" t="e">
        <f>#REF!</f>
        <v>#REF!</v>
      </c>
      <c r="V140" s="36"/>
      <c r="W140" s="42" t="e">
        <f>#REF!</f>
        <v>#REF!</v>
      </c>
    </row>
    <row r="141" spans="1:23" ht="39.75" customHeight="1" x14ac:dyDescent="0.25">
      <c r="A141" s="37">
        <f t="shared" si="0"/>
        <v>128</v>
      </c>
      <c r="B141" s="50" t="e">
        <f>#REF!</f>
        <v>#REF!</v>
      </c>
      <c r="C141" s="51" t="e">
        <f>#REF!</f>
        <v>#REF!</v>
      </c>
      <c r="D141" s="39" t="e">
        <f>#REF!</f>
        <v>#REF!</v>
      </c>
      <c r="E141" s="133" t="e">
        <f t="shared" si="1"/>
        <v>#REF!</v>
      </c>
      <c r="F141" s="134"/>
      <c r="G141" s="129" t="e">
        <f t="shared" si="2"/>
        <v>#REF!</v>
      </c>
      <c r="H141" s="130"/>
      <c r="I141" s="135" t="e">
        <f t="shared" si="3"/>
        <v>#REF!</v>
      </c>
      <c r="J141" s="134"/>
      <c r="K141" s="132" t="e">
        <f t="shared" si="4"/>
        <v>#REF!</v>
      </c>
      <c r="L141" s="130"/>
      <c r="M141" s="135" t="e">
        <f t="shared" si="5"/>
        <v>#REF!</v>
      </c>
      <c r="N141" s="134"/>
      <c r="O141" s="40" t="e">
        <f>'3TREATMENT DISCHARGE'!D142</f>
        <v>#REF!</v>
      </c>
      <c r="P141" s="34"/>
      <c r="Q141" s="44" t="e">
        <f t="shared" si="6"/>
        <v>#REF!</v>
      </c>
      <c r="R141" s="36" t="s">
        <v>108</v>
      </c>
      <c r="S141" s="41" t="e">
        <f t="shared" si="7"/>
        <v>#REF!</v>
      </c>
      <c r="T141" s="34"/>
      <c r="U141" s="41" t="e">
        <f>#REF!</f>
        <v>#REF!</v>
      </c>
      <c r="V141" s="36"/>
      <c r="W141" s="42" t="e">
        <f>#REF!</f>
        <v>#REF!</v>
      </c>
    </row>
    <row r="142" spans="1:23" ht="39.75" customHeight="1" x14ac:dyDescent="0.25">
      <c r="A142" s="37">
        <f t="shared" si="0"/>
        <v>129</v>
      </c>
      <c r="B142" s="50" t="e">
        <f>#REF!</f>
        <v>#REF!</v>
      </c>
      <c r="C142" s="38" t="e">
        <f>#REF!</f>
        <v>#REF!</v>
      </c>
      <c r="D142" s="39" t="e">
        <f>#REF!</f>
        <v>#REF!</v>
      </c>
      <c r="E142" s="128" t="e">
        <f t="shared" si="1"/>
        <v>#REF!</v>
      </c>
      <c r="F142" s="118"/>
      <c r="G142" s="129" t="e">
        <f t="shared" si="2"/>
        <v>#REF!</v>
      </c>
      <c r="H142" s="130"/>
      <c r="I142" s="131" t="e">
        <f t="shared" si="3"/>
        <v>#REF!</v>
      </c>
      <c r="J142" s="118"/>
      <c r="K142" s="132" t="e">
        <f t="shared" si="4"/>
        <v>#REF!</v>
      </c>
      <c r="L142" s="130"/>
      <c r="M142" s="131" t="e">
        <f t="shared" si="5"/>
        <v>#REF!</v>
      </c>
      <c r="N142" s="118"/>
      <c r="O142" s="40" t="e">
        <f>'3TREATMENT DISCHARGE'!D143</f>
        <v>#REF!</v>
      </c>
      <c r="P142" s="34"/>
      <c r="Q142" s="41" t="e">
        <f t="shared" si="6"/>
        <v>#REF!</v>
      </c>
      <c r="R142" s="36" t="s">
        <v>109</v>
      </c>
      <c r="S142" s="41" t="e">
        <f t="shared" si="7"/>
        <v>#REF!</v>
      </c>
      <c r="T142" s="34"/>
      <c r="U142" s="41" t="e">
        <f>#REF!</f>
        <v>#REF!</v>
      </c>
      <c r="V142" s="36"/>
      <c r="W142" s="42" t="e">
        <f>#REF!</f>
        <v>#REF!</v>
      </c>
    </row>
    <row r="143" spans="1:23" ht="39.75" customHeight="1" x14ac:dyDescent="0.25">
      <c r="A143" s="37">
        <f t="shared" si="0"/>
        <v>130</v>
      </c>
      <c r="B143" s="50" t="e">
        <f>#REF!</f>
        <v>#REF!</v>
      </c>
      <c r="C143" s="51" t="e">
        <f>#REF!</f>
        <v>#REF!</v>
      </c>
      <c r="D143" s="39" t="e">
        <f>#REF!</f>
        <v>#REF!</v>
      </c>
      <c r="E143" s="133" t="e">
        <f t="shared" si="1"/>
        <v>#REF!</v>
      </c>
      <c r="F143" s="134"/>
      <c r="G143" s="129" t="e">
        <f t="shared" si="2"/>
        <v>#REF!</v>
      </c>
      <c r="H143" s="130"/>
      <c r="I143" s="135" t="e">
        <f t="shared" si="3"/>
        <v>#REF!</v>
      </c>
      <c r="J143" s="134"/>
      <c r="K143" s="132" t="e">
        <f t="shared" si="4"/>
        <v>#REF!</v>
      </c>
      <c r="L143" s="130"/>
      <c r="M143" s="135" t="e">
        <f t="shared" si="5"/>
        <v>#REF!</v>
      </c>
      <c r="N143" s="134"/>
      <c r="O143" s="40" t="e">
        <f>'3TREATMENT DISCHARGE'!D144</f>
        <v>#REF!</v>
      </c>
      <c r="P143" s="34"/>
      <c r="Q143" s="44" t="e">
        <f t="shared" si="6"/>
        <v>#REF!</v>
      </c>
      <c r="R143" s="36" t="s">
        <v>108</v>
      </c>
      <c r="S143" s="41" t="e">
        <f t="shared" si="7"/>
        <v>#REF!</v>
      </c>
      <c r="T143" s="34"/>
      <c r="U143" s="41" t="e">
        <f>#REF!</f>
        <v>#REF!</v>
      </c>
      <c r="V143" s="36"/>
      <c r="W143" s="42" t="e">
        <f>#REF!</f>
        <v>#REF!</v>
      </c>
    </row>
    <row r="144" spans="1:23" ht="39.75" customHeight="1" x14ac:dyDescent="0.25">
      <c r="A144" s="37">
        <f t="shared" si="0"/>
        <v>131</v>
      </c>
      <c r="B144" s="50" t="e">
        <f>#REF!</f>
        <v>#REF!</v>
      </c>
      <c r="C144" s="38" t="e">
        <f>#REF!</f>
        <v>#REF!</v>
      </c>
      <c r="D144" s="39" t="e">
        <f>#REF!</f>
        <v>#REF!</v>
      </c>
      <c r="E144" s="128" t="e">
        <f t="shared" si="1"/>
        <v>#REF!</v>
      </c>
      <c r="F144" s="118"/>
      <c r="G144" s="129" t="e">
        <f t="shared" si="2"/>
        <v>#REF!</v>
      </c>
      <c r="H144" s="130"/>
      <c r="I144" s="131" t="e">
        <f t="shared" si="3"/>
        <v>#REF!</v>
      </c>
      <c r="J144" s="118"/>
      <c r="K144" s="132" t="e">
        <f t="shared" si="4"/>
        <v>#REF!</v>
      </c>
      <c r="L144" s="130"/>
      <c r="M144" s="131" t="e">
        <f t="shared" si="5"/>
        <v>#REF!</v>
      </c>
      <c r="N144" s="118"/>
      <c r="O144" s="40" t="e">
        <f>'3TREATMENT DISCHARGE'!D145</f>
        <v>#REF!</v>
      </c>
      <c r="P144" s="34"/>
      <c r="Q144" s="41" t="e">
        <f t="shared" si="6"/>
        <v>#REF!</v>
      </c>
      <c r="R144" s="36" t="s">
        <v>109</v>
      </c>
      <c r="S144" s="41" t="e">
        <f t="shared" si="7"/>
        <v>#REF!</v>
      </c>
      <c r="T144" s="34"/>
      <c r="U144" s="41" t="e">
        <f>#REF!</f>
        <v>#REF!</v>
      </c>
      <c r="V144" s="36"/>
      <c r="W144" s="42" t="e">
        <f>#REF!</f>
        <v>#REF!</v>
      </c>
    </row>
    <row r="145" spans="1:23" ht="39.75" customHeight="1" x14ac:dyDescent="0.25">
      <c r="A145" s="37">
        <f t="shared" si="0"/>
        <v>132</v>
      </c>
      <c r="B145" s="50" t="e">
        <f>#REF!</f>
        <v>#REF!</v>
      </c>
      <c r="C145" s="51" t="e">
        <f>#REF!</f>
        <v>#REF!</v>
      </c>
      <c r="D145" s="39" t="e">
        <f>#REF!</f>
        <v>#REF!</v>
      </c>
      <c r="E145" s="133" t="e">
        <f t="shared" si="1"/>
        <v>#REF!</v>
      </c>
      <c r="F145" s="134"/>
      <c r="G145" s="129" t="e">
        <f t="shared" si="2"/>
        <v>#REF!</v>
      </c>
      <c r="H145" s="130"/>
      <c r="I145" s="135" t="e">
        <f t="shared" si="3"/>
        <v>#REF!</v>
      </c>
      <c r="J145" s="134"/>
      <c r="K145" s="132" t="e">
        <f t="shared" si="4"/>
        <v>#REF!</v>
      </c>
      <c r="L145" s="130"/>
      <c r="M145" s="135" t="e">
        <f t="shared" si="5"/>
        <v>#REF!</v>
      </c>
      <c r="N145" s="134"/>
      <c r="O145" s="40" t="e">
        <f>'3TREATMENT DISCHARGE'!D146</f>
        <v>#REF!</v>
      </c>
      <c r="P145" s="34"/>
      <c r="Q145" s="44" t="e">
        <f t="shared" si="6"/>
        <v>#REF!</v>
      </c>
      <c r="R145" s="36" t="s">
        <v>108</v>
      </c>
      <c r="S145" s="41" t="e">
        <f t="shared" si="7"/>
        <v>#REF!</v>
      </c>
      <c r="T145" s="34"/>
      <c r="U145" s="41" t="e">
        <f>#REF!</f>
        <v>#REF!</v>
      </c>
      <c r="V145" s="36"/>
      <c r="W145" s="42" t="e">
        <f>#REF!</f>
        <v>#REF!</v>
      </c>
    </row>
    <row r="146" spans="1:23" ht="39.75" customHeight="1" x14ac:dyDescent="0.25">
      <c r="A146" s="37">
        <f t="shared" si="0"/>
        <v>133</v>
      </c>
      <c r="B146" s="50" t="e">
        <f>#REF!</f>
        <v>#REF!</v>
      </c>
      <c r="C146" s="38" t="e">
        <f>#REF!</f>
        <v>#REF!</v>
      </c>
      <c r="D146" s="39" t="e">
        <f>#REF!</f>
        <v>#REF!</v>
      </c>
      <c r="E146" s="128" t="e">
        <f t="shared" si="1"/>
        <v>#REF!</v>
      </c>
      <c r="F146" s="118"/>
      <c r="G146" s="129" t="e">
        <f t="shared" si="2"/>
        <v>#REF!</v>
      </c>
      <c r="H146" s="130"/>
      <c r="I146" s="131" t="e">
        <f t="shared" si="3"/>
        <v>#REF!</v>
      </c>
      <c r="J146" s="118"/>
      <c r="K146" s="132" t="e">
        <f t="shared" si="4"/>
        <v>#REF!</v>
      </c>
      <c r="L146" s="130"/>
      <c r="M146" s="131" t="e">
        <f t="shared" si="5"/>
        <v>#REF!</v>
      </c>
      <c r="N146" s="118"/>
      <c r="O146" s="40" t="e">
        <f>'3TREATMENT DISCHARGE'!D147</f>
        <v>#REF!</v>
      </c>
      <c r="P146" s="34"/>
      <c r="Q146" s="41" t="e">
        <f t="shared" si="6"/>
        <v>#REF!</v>
      </c>
      <c r="R146" s="36" t="s">
        <v>109</v>
      </c>
      <c r="S146" s="41" t="e">
        <f t="shared" si="7"/>
        <v>#REF!</v>
      </c>
      <c r="T146" s="34"/>
      <c r="U146" s="41" t="e">
        <f>#REF!</f>
        <v>#REF!</v>
      </c>
      <c r="V146" s="36"/>
      <c r="W146" s="42" t="e">
        <f>#REF!</f>
        <v>#REF!</v>
      </c>
    </row>
    <row r="147" spans="1:23" ht="39.75" customHeight="1" x14ac:dyDescent="0.25">
      <c r="A147" s="37">
        <f t="shared" si="0"/>
        <v>134</v>
      </c>
      <c r="B147" s="50" t="e">
        <f>#REF!</f>
        <v>#REF!</v>
      </c>
      <c r="C147" s="51" t="e">
        <f>#REF!</f>
        <v>#REF!</v>
      </c>
      <c r="D147" s="39" t="e">
        <f>#REF!</f>
        <v>#REF!</v>
      </c>
      <c r="E147" s="133" t="e">
        <f t="shared" si="1"/>
        <v>#REF!</v>
      </c>
      <c r="F147" s="134"/>
      <c r="G147" s="129" t="e">
        <f t="shared" si="2"/>
        <v>#REF!</v>
      </c>
      <c r="H147" s="130"/>
      <c r="I147" s="135" t="e">
        <f t="shared" si="3"/>
        <v>#REF!</v>
      </c>
      <c r="J147" s="134"/>
      <c r="K147" s="132" t="e">
        <f t="shared" si="4"/>
        <v>#REF!</v>
      </c>
      <c r="L147" s="130"/>
      <c r="M147" s="135" t="e">
        <f t="shared" si="5"/>
        <v>#REF!</v>
      </c>
      <c r="N147" s="134"/>
      <c r="O147" s="40" t="e">
        <f>'3TREATMENT DISCHARGE'!D148</f>
        <v>#REF!</v>
      </c>
      <c r="P147" s="34"/>
      <c r="Q147" s="44" t="e">
        <f t="shared" si="6"/>
        <v>#REF!</v>
      </c>
      <c r="R147" s="36" t="s">
        <v>108</v>
      </c>
      <c r="S147" s="41" t="e">
        <f t="shared" si="7"/>
        <v>#REF!</v>
      </c>
      <c r="T147" s="34"/>
      <c r="U147" s="41" t="e">
        <f>#REF!</f>
        <v>#REF!</v>
      </c>
      <c r="V147" s="36"/>
      <c r="W147" s="42" t="e">
        <f>#REF!</f>
        <v>#REF!</v>
      </c>
    </row>
    <row r="148" spans="1:23" ht="39.75" customHeight="1" x14ac:dyDescent="0.25">
      <c r="A148" s="37">
        <f t="shared" si="0"/>
        <v>135</v>
      </c>
      <c r="B148" s="50" t="e">
        <f>#REF!</f>
        <v>#REF!</v>
      </c>
      <c r="C148" s="38" t="e">
        <f>#REF!</f>
        <v>#REF!</v>
      </c>
      <c r="D148" s="39" t="e">
        <f>#REF!</f>
        <v>#REF!</v>
      </c>
      <c r="E148" s="128" t="e">
        <f t="shared" si="1"/>
        <v>#REF!</v>
      </c>
      <c r="F148" s="118"/>
      <c r="G148" s="129" t="e">
        <f t="shared" si="2"/>
        <v>#REF!</v>
      </c>
      <c r="H148" s="130"/>
      <c r="I148" s="131" t="e">
        <f t="shared" si="3"/>
        <v>#REF!</v>
      </c>
      <c r="J148" s="118"/>
      <c r="K148" s="132" t="e">
        <f t="shared" si="4"/>
        <v>#REF!</v>
      </c>
      <c r="L148" s="130"/>
      <c r="M148" s="131" t="e">
        <f t="shared" si="5"/>
        <v>#REF!</v>
      </c>
      <c r="N148" s="118"/>
      <c r="O148" s="40" t="e">
        <f>'3TREATMENT DISCHARGE'!D149</f>
        <v>#REF!</v>
      </c>
      <c r="P148" s="34"/>
      <c r="Q148" s="41" t="e">
        <f t="shared" si="6"/>
        <v>#REF!</v>
      </c>
      <c r="R148" s="36" t="s">
        <v>109</v>
      </c>
      <c r="S148" s="41" t="e">
        <f t="shared" si="7"/>
        <v>#REF!</v>
      </c>
      <c r="T148" s="34"/>
      <c r="U148" s="41" t="e">
        <f>#REF!</f>
        <v>#REF!</v>
      </c>
      <c r="V148" s="36"/>
      <c r="W148" s="42" t="e">
        <f>#REF!</f>
        <v>#REF!</v>
      </c>
    </row>
    <row r="149" spans="1:23" ht="39.75" customHeight="1" x14ac:dyDescent="0.25">
      <c r="A149" s="37">
        <f t="shared" si="0"/>
        <v>136</v>
      </c>
      <c r="B149" s="50" t="e">
        <f>#REF!</f>
        <v>#REF!</v>
      </c>
      <c r="C149" s="51" t="e">
        <f>#REF!</f>
        <v>#REF!</v>
      </c>
      <c r="D149" s="39" t="e">
        <f>#REF!</f>
        <v>#REF!</v>
      </c>
      <c r="E149" s="133" t="e">
        <f t="shared" si="1"/>
        <v>#REF!</v>
      </c>
      <c r="F149" s="134"/>
      <c r="G149" s="129" t="e">
        <f t="shared" si="2"/>
        <v>#REF!</v>
      </c>
      <c r="H149" s="130"/>
      <c r="I149" s="135" t="e">
        <f t="shared" si="3"/>
        <v>#REF!</v>
      </c>
      <c r="J149" s="134"/>
      <c r="K149" s="132" t="e">
        <f t="shared" si="4"/>
        <v>#REF!</v>
      </c>
      <c r="L149" s="130"/>
      <c r="M149" s="135" t="e">
        <f t="shared" si="5"/>
        <v>#REF!</v>
      </c>
      <c r="N149" s="134"/>
      <c r="O149" s="40" t="e">
        <f>'3TREATMENT DISCHARGE'!D150</f>
        <v>#REF!</v>
      </c>
      <c r="P149" s="34"/>
      <c r="Q149" s="44" t="e">
        <f t="shared" si="6"/>
        <v>#REF!</v>
      </c>
      <c r="R149" s="36" t="s">
        <v>108</v>
      </c>
      <c r="S149" s="41" t="e">
        <f t="shared" si="7"/>
        <v>#REF!</v>
      </c>
      <c r="T149" s="34"/>
      <c r="U149" s="41" t="e">
        <f>#REF!</f>
        <v>#REF!</v>
      </c>
      <c r="V149" s="36"/>
      <c r="W149" s="42" t="e">
        <f>#REF!</f>
        <v>#REF!</v>
      </c>
    </row>
    <row r="150" spans="1:23" ht="39.75" customHeight="1" x14ac:dyDescent="0.25">
      <c r="A150" s="37">
        <f t="shared" si="0"/>
        <v>137</v>
      </c>
      <c r="B150" s="50" t="e">
        <f>#REF!</f>
        <v>#REF!</v>
      </c>
      <c r="C150" s="38" t="e">
        <f>#REF!</f>
        <v>#REF!</v>
      </c>
      <c r="D150" s="39" t="e">
        <f>#REF!</f>
        <v>#REF!</v>
      </c>
      <c r="E150" s="128" t="e">
        <f t="shared" si="1"/>
        <v>#REF!</v>
      </c>
      <c r="F150" s="118"/>
      <c r="G150" s="129" t="e">
        <f t="shared" si="2"/>
        <v>#REF!</v>
      </c>
      <c r="H150" s="130"/>
      <c r="I150" s="131" t="e">
        <f t="shared" si="3"/>
        <v>#REF!</v>
      </c>
      <c r="J150" s="118"/>
      <c r="K150" s="132" t="e">
        <f t="shared" si="4"/>
        <v>#REF!</v>
      </c>
      <c r="L150" s="130"/>
      <c r="M150" s="131" t="e">
        <f t="shared" si="5"/>
        <v>#REF!</v>
      </c>
      <c r="N150" s="118"/>
      <c r="O150" s="40" t="e">
        <f>'3TREATMENT DISCHARGE'!D151</f>
        <v>#REF!</v>
      </c>
      <c r="P150" s="34"/>
      <c r="Q150" s="41" t="e">
        <f t="shared" si="6"/>
        <v>#REF!</v>
      </c>
      <c r="R150" s="36" t="s">
        <v>109</v>
      </c>
      <c r="S150" s="41" t="e">
        <f t="shared" si="7"/>
        <v>#REF!</v>
      </c>
      <c r="T150" s="34"/>
      <c r="U150" s="41" t="e">
        <f>#REF!</f>
        <v>#REF!</v>
      </c>
      <c r="V150" s="36"/>
      <c r="W150" s="42" t="e">
        <f>#REF!</f>
        <v>#REF!</v>
      </c>
    </row>
    <row r="151" spans="1:23" ht="39.75" customHeight="1" x14ac:dyDescent="0.25">
      <c r="A151" s="37">
        <f t="shared" si="0"/>
        <v>138</v>
      </c>
      <c r="B151" s="50" t="e">
        <f>#REF!</f>
        <v>#REF!</v>
      </c>
      <c r="C151" s="51" t="e">
        <f>#REF!</f>
        <v>#REF!</v>
      </c>
      <c r="D151" s="39" t="e">
        <f>#REF!</f>
        <v>#REF!</v>
      </c>
      <c r="E151" s="133" t="e">
        <f t="shared" si="1"/>
        <v>#REF!</v>
      </c>
      <c r="F151" s="134"/>
      <c r="G151" s="129" t="e">
        <f t="shared" si="2"/>
        <v>#REF!</v>
      </c>
      <c r="H151" s="130"/>
      <c r="I151" s="135" t="e">
        <f t="shared" si="3"/>
        <v>#REF!</v>
      </c>
      <c r="J151" s="134"/>
      <c r="K151" s="132" t="e">
        <f t="shared" si="4"/>
        <v>#REF!</v>
      </c>
      <c r="L151" s="130"/>
      <c r="M151" s="135" t="e">
        <f t="shared" si="5"/>
        <v>#REF!</v>
      </c>
      <c r="N151" s="134"/>
      <c r="O151" s="40" t="e">
        <f>'3TREATMENT DISCHARGE'!D152</f>
        <v>#REF!</v>
      </c>
      <c r="P151" s="34"/>
      <c r="Q151" s="44" t="e">
        <f t="shared" si="6"/>
        <v>#REF!</v>
      </c>
      <c r="R151" s="36" t="s">
        <v>108</v>
      </c>
      <c r="S151" s="41" t="e">
        <f t="shared" si="7"/>
        <v>#REF!</v>
      </c>
      <c r="T151" s="34"/>
      <c r="U151" s="41" t="e">
        <f>#REF!</f>
        <v>#REF!</v>
      </c>
      <c r="V151" s="36"/>
      <c r="W151" s="42" t="e">
        <f>#REF!</f>
        <v>#REF!</v>
      </c>
    </row>
    <row r="152" spans="1:23" ht="39.75" customHeight="1" x14ac:dyDescent="0.25">
      <c r="A152" s="37">
        <f t="shared" si="0"/>
        <v>139</v>
      </c>
      <c r="B152" s="50" t="e">
        <f>#REF!</f>
        <v>#REF!</v>
      </c>
      <c r="C152" s="38" t="e">
        <f>#REF!</f>
        <v>#REF!</v>
      </c>
      <c r="D152" s="39" t="e">
        <f>#REF!</f>
        <v>#REF!</v>
      </c>
      <c r="E152" s="128" t="e">
        <f t="shared" si="1"/>
        <v>#REF!</v>
      </c>
      <c r="F152" s="118"/>
      <c r="G152" s="129" t="e">
        <f t="shared" si="2"/>
        <v>#REF!</v>
      </c>
      <c r="H152" s="130"/>
      <c r="I152" s="131" t="e">
        <f t="shared" si="3"/>
        <v>#REF!</v>
      </c>
      <c r="J152" s="118"/>
      <c r="K152" s="132" t="e">
        <f t="shared" si="4"/>
        <v>#REF!</v>
      </c>
      <c r="L152" s="130"/>
      <c r="M152" s="131" t="e">
        <f t="shared" si="5"/>
        <v>#REF!</v>
      </c>
      <c r="N152" s="118"/>
      <c r="O152" s="40" t="e">
        <f>'3TREATMENT DISCHARGE'!D153</f>
        <v>#REF!</v>
      </c>
      <c r="P152" s="34"/>
      <c r="Q152" s="41" t="e">
        <f t="shared" si="6"/>
        <v>#REF!</v>
      </c>
      <c r="R152" s="36" t="s">
        <v>109</v>
      </c>
      <c r="S152" s="41" t="e">
        <f t="shared" si="7"/>
        <v>#REF!</v>
      </c>
      <c r="T152" s="34"/>
      <c r="U152" s="41" t="e">
        <f>#REF!</f>
        <v>#REF!</v>
      </c>
      <c r="V152" s="36"/>
      <c r="W152" s="42" t="e">
        <f>#REF!</f>
        <v>#REF!</v>
      </c>
    </row>
    <row r="153" spans="1:23" ht="39.75" customHeight="1" x14ac:dyDescent="0.25">
      <c r="A153" s="37">
        <f t="shared" si="0"/>
        <v>140</v>
      </c>
      <c r="B153" s="50" t="e">
        <f>#REF!</f>
        <v>#REF!</v>
      </c>
      <c r="C153" s="51" t="e">
        <f>#REF!</f>
        <v>#REF!</v>
      </c>
      <c r="D153" s="39" t="e">
        <f>#REF!</f>
        <v>#REF!</v>
      </c>
      <c r="E153" s="133" t="e">
        <f t="shared" si="1"/>
        <v>#REF!</v>
      </c>
      <c r="F153" s="134"/>
      <c r="G153" s="129" t="e">
        <f t="shared" si="2"/>
        <v>#REF!</v>
      </c>
      <c r="H153" s="130"/>
      <c r="I153" s="135" t="e">
        <f t="shared" si="3"/>
        <v>#REF!</v>
      </c>
      <c r="J153" s="134"/>
      <c r="K153" s="132" t="e">
        <f t="shared" si="4"/>
        <v>#REF!</v>
      </c>
      <c r="L153" s="130"/>
      <c r="M153" s="135" t="e">
        <f t="shared" si="5"/>
        <v>#REF!</v>
      </c>
      <c r="N153" s="134"/>
      <c r="O153" s="40" t="e">
        <f>'3TREATMENT DISCHARGE'!D154</f>
        <v>#REF!</v>
      </c>
      <c r="P153" s="34"/>
      <c r="Q153" s="44" t="e">
        <f t="shared" si="6"/>
        <v>#REF!</v>
      </c>
      <c r="R153" s="36" t="s">
        <v>108</v>
      </c>
      <c r="S153" s="41" t="e">
        <f t="shared" si="7"/>
        <v>#REF!</v>
      </c>
      <c r="T153" s="34"/>
      <c r="U153" s="41" t="e">
        <f>#REF!</f>
        <v>#REF!</v>
      </c>
      <c r="V153" s="36"/>
      <c r="W153" s="42" t="e">
        <f>#REF!</f>
        <v>#REF!</v>
      </c>
    </row>
    <row r="154" spans="1:23" ht="39.75" customHeight="1" x14ac:dyDescent="0.25">
      <c r="A154" s="37">
        <f t="shared" si="0"/>
        <v>141</v>
      </c>
      <c r="B154" s="50" t="e">
        <f>#REF!</f>
        <v>#REF!</v>
      </c>
      <c r="C154" s="38" t="e">
        <f>#REF!</f>
        <v>#REF!</v>
      </c>
      <c r="D154" s="39" t="e">
        <f>#REF!</f>
        <v>#REF!</v>
      </c>
      <c r="E154" s="128" t="e">
        <f t="shared" si="1"/>
        <v>#REF!</v>
      </c>
      <c r="F154" s="118"/>
      <c r="G154" s="129" t="e">
        <f t="shared" si="2"/>
        <v>#REF!</v>
      </c>
      <c r="H154" s="130"/>
      <c r="I154" s="131" t="e">
        <f t="shared" si="3"/>
        <v>#REF!</v>
      </c>
      <c r="J154" s="118"/>
      <c r="K154" s="132" t="e">
        <f t="shared" si="4"/>
        <v>#REF!</v>
      </c>
      <c r="L154" s="130"/>
      <c r="M154" s="131" t="e">
        <f t="shared" si="5"/>
        <v>#REF!</v>
      </c>
      <c r="N154" s="118"/>
      <c r="O154" s="40" t="e">
        <f>'3TREATMENT DISCHARGE'!D155</f>
        <v>#REF!</v>
      </c>
      <c r="P154" s="34"/>
      <c r="Q154" s="41" t="e">
        <f t="shared" si="6"/>
        <v>#REF!</v>
      </c>
      <c r="R154" s="36" t="s">
        <v>109</v>
      </c>
      <c r="S154" s="41" t="e">
        <f t="shared" si="7"/>
        <v>#REF!</v>
      </c>
      <c r="T154" s="34"/>
      <c r="U154" s="41" t="e">
        <f>#REF!</f>
        <v>#REF!</v>
      </c>
      <c r="V154" s="36"/>
      <c r="W154" s="42" t="e">
        <f>#REF!</f>
        <v>#REF!</v>
      </c>
    </row>
    <row r="155" spans="1:23" ht="39.75" customHeight="1" x14ac:dyDescent="0.25">
      <c r="A155" s="37">
        <f t="shared" si="0"/>
        <v>142</v>
      </c>
      <c r="B155" s="50" t="e">
        <f>#REF!</f>
        <v>#REF!</v>
      </c>
      <c r="C155" s="51" t="e">
        <f>#REF!</f>
        <v>#REF!</v>
      </c>
      <c r="D155" s="39" t="e">
        <f>#REF!</f>
        <v>#REF!</v>
      </c>
      <c r="E155" s="133" t="e">
        <f t="shared" si="1"/>
        <v>#REF!</v>
      </c>
      <c r="F155" s="134"/>
      <c r="G155" s="129" t="e">
        <f t="shared" si="2"/>
        <v>#REF!</v>
      </c>
      <c r="H155" s="130"/>
      <c r="I155" s="135" t="e">
        <f t="shared" si="3"/>
        <v>#REF!</v>
      </c>
      <c r="J155" s="134"/>
      <c r="K155" s="132" t="e">
        <f t="shared" si="4"/>
        <v>#REF!</v>
      </c>
      <c r="L155" s="130"/>
      <c r="M155" s="135" t="e">
        <f t="shared" si="5"/>
        <v>#REF!</v>
      </c>
      <c r="N155" s="134"/>
      <c r="O155" s="40" t="e">
        <f>'3TREATMENT DISCHARGE'!D156</f>
        <v>#REF!</v>
      </c>
      <c r="P155" s="34"/>
      <c r="Q155" s="44" t="e">
        <f t="shared" si="6"/>
        <v>#REF!</v>
      </c>
      <c r="R155" s="36" t="s">
        <v>108</v>
      </c>
      <c r="S155" s="41" t="e">
        <f t="shared" si="7"/>
        <v>#REF!</v>
      </c>
      <c r="T155" s="34"/>
      <c r="U155" s="41" t="e">
        <f>#REF!</f>
        <v>#REF!</v>
      </c>
      <c r="V155" s="36"/>
      <c r="W155" s="42" t="e">
        <f>#REF!</f>
        <v>#REF!</v>
      </c>
    </row>
    <row r="156" spans="1:23" ht="39.75" customHeight="1" x14ac:dyDescent="0.25">
      <c r="A156" s="37">
        <f t="shared" si="0"/>
        <v>143</v>
      </c>
      <c r="B156" s="50" t="e">
        <f>#REF!</f>
        <v>#REF!</v>
      </c>
      <c r="C156" s="38" t="e">
        <f>#REF!</f>
        <v>#REF!</v>
      </c>
      <c r="D156" s="39" t="e">
        <f>#REF!</f>
        <v>#REF!</v>
      </c>
      <c r="E156" s="128" t="e">
        <f t="shared" si="1"/>
        <v>#REF!</v>
      </c>
      <c r="F156" s="118"/>
      <c r="G156" s="129" t="e">
        <f t="shared" si="2"/>
        <v>#REF!</v>
      </c>
      <c r="H156" s="130"/>
      <c r="I156" s="131" t="e">
        <f t="shared" si="3"/>
        <v>#REF!</v>
      </c>
      <c r="J156" s="118"/>
      <c r="K156" s="132" t="e">
        <f t="shared" si="4"/>
        <v>#REF!</v>
      </c>
      <c r="L156" s="130"/>
      <c r="M156" s="131" t="e">
        <f t="shared" si="5"/>
        <v>#REF!</v>
      </c>
      <c r="N156" s="118"/>
      <c r="O156" s="40" t="e">
        <f>'3TREATMENT DISCHARGE'!D157</f>
        <v>#REF!</v>
      </c>
      <c r="P156" s="34"/>
      <c r="Q156" s="41" t="e">
        <f t="shared" si="6"/>
        <v>#REF!</v>
      </c>
      <c r="R156" s="36" t="s">
        <v>109</v>
      </c>
      <c r="S156" s="41" t="e">
        <f t="shared" si="7"/>
        <v>#REF!</v>
      </c>
      <c r="T156" s="34"/>
      <c r="U156" s="41" t="e">
        <f>#REF!</f>
        <v>#REF!</v>
      </c>
      <c r="V156" s="36"/>
      <c r="W156" s="42" t="e">
        <f>#REF!</f>
        <v>#REF!</v>
      </c>
    </row>
    <row r="157" spans="1:23" ht="39.75" customHeight="1" x14ac:dyDescent="0.25">
      <c r="A157" s="37">
        <f t="shared" si="0"/>
        <v>144</v>
      </c>
      <c r="B157" s="50" t="e">
        <f>#REF!</f>
        <v>#REF!</v>
      </c>
      <c r="C157" s="51" t="e">
        <f>#REF!</f>
        <v>#REF!</v>
      </c>
      <c r="D157" s="39" t="e">
        <f>#REF!</f>
        <v>#REF!</v>
      </c>
      <c r="E157" s="133" t="e">
        <f t="shared" si="1"/>
        <v>#REF!</v>
      </c>
      <c r="F157" s="134"/>
      <c r="G157" s="129" t="e">
        <f t="shared" si="2"/>
        <v>#REF!</v>
      </c>
      <c r="H157" s="130"/>
      <c r="I157" s="135" t="e">
        <f t="shared" si="3"/>
        <v>#REF!</v>
      </c>
      <c r="J157" s="134"/>
      <c r="K157" s="132" t="e">
        <f t="shared" si="4"/>
        <v>#REF!</v>
      </c>
      <c r="L157" s="130"/>
      <c r="M157" s="135" t="e">
        <f t="shared" si="5"/>
        <v>#REF!</v>
      </c>
      <c r="N157" s="134"/>
      <c r="O157" s="40" t="e">
        <f>'3TREATMENT DISCHARGE'!D158</f>
        <v>#REF!</v>
      </c>
      <c r="P157" s="34"/>
      <c r="Q157" s="44" t="e">
        <f t="shared" si="6"/>
        <v>#REF!</v>
      </c>
      <c r="R157" s="36" t="s">
        <v>108</v>
      </c>
      <c r="S157" s="41" t="e">
        <f t="shared" si="7"/>
        <v>#REF!</v>
      </c>
      <c r="T157" s="34"/>
      <c r="U157" s="41" t="e">
        <f>#REF!</f>
        <v>#REF!</v>
      </c>
      <c r="V157" s="36"/>
      <c r="W157" s="42" t="e">
        <f>#REF!</f>
        <v>#REF!</v>
      </c>
    </row>
    <row r="158" spans="1:23" ht="39.75" customHeight="1" x14ac:dyDescent="0.25">
      <c r="A158" s="37">
        <f t="shared" si="0"/>
        <v>145</v>
      </c>
      <c r="B158" s="50" t="e">
        <f>#REF!</f>
        <v>#REF!</v>
      </c>
      <c r="C158" s="38" t="e">
        <f>#REF!</f>
        <v>#REF!</v>
      </c>
      <c r="D158" s="39" t="e">
        <f>#REF!</f>
        <v>#REF!</v>
      </c>
      <c r="E158" s="128" t="e">
        <f t="shared" si="1"/>
        <v>#REF!</v>
      </c>
      <c r="F158" s="118"/>
      <c r="G158" s="129" t="e">
        <f t="shared" si="2"/>
        <v>#REF!</v>
      </c>
      <c r="H158" s="130"/>
      <c r="I158" s="131" t="e">
        <f t="shared" si="3"/>
        <v>#REF!</v>
      </c>
      <c r="J158" s="118"/>
      <c r="K158" s="132" t="e">
        <f t="shared" si="4"/>
        <v>#REF!</v>
      </c>
      <c r="L158" s="130"/>
      <c r="M158" s="131" t="e">
        <f t="shared" si="5"/>
        <v>#REF!</v>
      </c>
      <c r="N158" s="118"/>
      <c r="O158" s="40" t="e">
        <f>'3TREATMENT DISCHARGE'!D159</f>
        <v>#REF!</v>
      </c>
      <c r="P158" s="34"/>
      <c r="Q158" s="41" t="e">
        <f t="shared" si="6"/>
        <v>#REF!</v>
      </c>
      <c r="R158" s="36" t="s">
        <v>109</v>
      </c>
      <c r="S158" s="41" t="e">
        <f t="shared" si="7"/>
        <v>#REF!</v>
      </c>
      <c r="T158" s="34"/>
      <c r="U158" s="41" t="e">
        <f>#REF!</f>
        <v>#REF!</v>
      </c>
      <c r="V158" s="36"/>
      <c r="W158" s="42" t="e">
        <f>#REF!</f>
        <v>#REF!</v>
      </c>
    </row>
    <row r="159" spans="1:23" ht="39.75" customHeight="1" x14ac:dyDescent="0.25">
      <c r="A159" s="37">
        <f t="shared" si="0"/>
        <v>146</v>
      </c>
      <c r="B159" s="50" t="e">
        <f>#REF!</f>
        <v>#REF!</v>
      </c>
      <c r="C159" s="51" t="e">
        <f>#REF!</f>
        <v>#REF!</v>
      </c>
      <c r="D159" s="39" t="e">
        <f>#REF!</f>
        <v>#REF!</v>
      </c>
      <c r="E159" s="133" t="e">
        <f t="shared" si="1"/>
        <v>#REF!</v>
      </c>
      <c r="F159" s="134"/>
      <c r="G159" s="129" t="e">
        <f t="shared" si="2"/>
        <v>#REF!</v>
      </c>
      <c r="H159" s="130"/>
      <c r="I159" s="135" t="e">
        <f t="shared" si="3"/>
        <v>#REF!</v>
      </c>
      <c r="J159" s="134"/>
      <c r="K159" s="132" t="e">
        <f t="shared" si="4"/>
        <v>#REF!</v>
      </c>
      <c r="L159" s="130"/>
      <c r="M159" s="135" t="e">
        <f t="shared" si="5"/>
        <v>#REF!</v>
      </c>
      <c r="N159" s="134"/>
      <c r="O159" s="40" t="e">
        <f>'3TREATMENT DISCHARGE'!D160</f>
        <v>#REF!</v>
      </c>
      <c r="P159" s="34"/>
      <c r="Q159" s="44" t="e">
        <f t="shared" si="6"/>
        <v>#REF!</v>
      </c>
      <c r="R159" s="36" t="s">
        <v>108</v>
      </c>
      <c r="S159" s="41" t="e">
        <f t="shared" si="7"/>
        <v>#REF!</v>
      </c>
      <c r="T159" s="34"/>
      <c r="U159" s="41" t="e">
        <f>#REF!</f>
        <v>#REF!</v>
      </c>
      <c r="V159" s="36"/>
      <c r="W159" s="42" t="e">
        <f>#REF!</f>
        <v>#REF!</v>
      </c>
    </row>
    <row r="160" spans="1:23" ht="39.75" customHeight="1" x14ac:dyDescent="0.25">
      <c r="A160" s="37">
        <f t="shared" si="0"/>
        <v>147</v>
      </c>
      <c r="B160" s="50" t="e">
        <f>#REF!</f>
        <v>#REF!</v>
      </c>
      <c r="C160" s="38" t="e">
        <f>#REF!</f>
        <v>#REF!</v>
      </c>
      <c r="D160" s="39" t="e">
        <f>#REF!</f>
        <v>#REF!</v>
      </c>
      <c r="E160" s="128" t="e">
        <f t="shared" si="1"/>
        <v>#REF!</v>
      </c>
      <c r="F160" s="118"/>
      <c r="G160" s="129" t="e">
        <f t="shared" si="2"/>
        <v>#REF!</v>
      </c>
      <c r="H160" s="130"/>
      <c r="I160" s="131" t="e">
        <f t="shared" si="3"/>
        <v>#REF!</v>
      </c>
      <c r="J160" s="118"/>
      <c r="K160" s="132" t="e">
        <f t="shared" si="4"/>
        <v>#REF!</v>
      </c>
      <c r="L160" s="130"/>
      <c r="M160" s="131" t="e">
        <f t="shared" si="5"/>
        <v>#REF!</v>
      </c>
      <c r="N160" s="118"/>
      <c r="O160" s="40" t="e">
        <f>'3TREATMENT DISCHARGE'!D161</f>
        <v>#REF!</v>
      </c>
      <c r="P160" s="34"/>
      <c r="Q160" s="41" t="e">
        <f t="shared" si="6"/>
        <v>#REF!</v>
      </c>
      <c r="R160" s="36" t="s">
        <v>109</v>
      </c>
      <c r="S160" s="41" t="e">
        <f t="shared" si="7"/>
        <v>#REF!</v>
      </c>
      <c r="T160" s="34"/>
      <c r="U160" s="41" t="e">
        <f>#REF!</f>
        <v>#REF!</v>
      </c>
      <c r="V160" s="36"/>
      <c r="W160" s="42" t="e">
        <f>#REF!</f>
        <v>#REF!</v>
      </c>
    </row>
    <row r="161" spans="1:23" ht="39.75" customHeight="1" x14ac:dyDescent="0.25">
      <c r="A161" s="37">
        <f t="shared" si="0"/>
        <v>148</v>
      </c>
      <c r="B161" s="50" t="e">
        <f>#REF!</f>
        <v>#REF!</v>
      </c>
      <c r="C161" s="51" t="e">
        <f>#REF!</f>
        <v>#REF!</v>
      </c>
      <c r="D161" s="39" t="e">
        <f>#REF!</f>
        <v>#REF!</v>
      </c>
      <c r="E161" s="133" t="e">
        <f t="shared" si="1"/>
        <v>#REF!</v>
      </c>
      <c r="F161" s="134"/>
      <c r="G161" s="129" t="e">
        <f t="shared" si="2"/>
        <v>#REF!</v>
      </c>
      <c r="H161" s="130"/>
      <c r="I161" s="135" t="e">
        <f t="shared" si="3"/>
        <v>#REF!</v>
      </c>
      <c r="J161" s="134"/>
      <c r="K161" s="132" t="e">
        <f t="shared" si="4"/>
        <v>#REF!</v>
      </c>
      <c r="L161" s="130"/>
      <c r="M161" s="135" t="e">
        <f t="shared" si="5"/>
        <v>#REF!</v>
      </c>
      <c r="N161" s="134"/>
      <c r="O161" s="40" t="e">
        <f>'3TREATMENT DISCHARGE'!D162</f>
        <v>#REF!</v>
      </c>
      <c r="P161" s="34"/>
      <c r="Q161" s="44" t="e">
        <f t="shared" si="6"/>
        <v>#REF!</v>
      </c>
      <c r="R161" s="36" t="s">
        <v>108</v>
      </c>
      <c r="S161" s="41" t="e">
        <f t="shared" si="7"/>
        <v>#REF!</v>
      </c>
      <c r="T161" s="34"/>
      <c r="U161" s="41" t="e">
        <f>#REF!</f>
        <v>#REF!</v>
      </c>
      <c r="V161" s="36"/>
      <c r="W161" s="42" t="e">
        <f>#REF!</f>
        <v>#REF!</v>
      </c>
    </row>
    <row r="162" spans="1:23" ht="39.75" customHeight="1" x14ac:dyDescent="0.25">
      <c r="A162" s="37">
        <f t="shared" si="0"/>
        <v>149</v>
      </c>
      <c r="B162" s="50" t="e">
        <f>#REF!</f>
        <v>#REF!</v>
      </c>
      <c r="C162" s="38" t="e">
        <f>#REF!</f>
        <v>#REF!</v>
      </c>
      <c r="D162" s="39" t="e">
        <f>#REF!</f>
        <v>#REF!</v>
      </c>
      <c r="E162" s="128" t="e">
        <f t="shared" si="1"/>
        <v>#REF!</v>
      </c>
      <c r="F162" s="118"/>
      <c r="G162" s="129" t="e">
        <f t="shared" si="2"/>
        <v>#REF!</v>
      </c>
      <c r="H162" s="130"/>
      <c r="I162" s="131" t="e">
        <f t="shared" si="3"/>
        <v>#REF!</v>
      </c>
      <c r="J162" s="118"/>
      <c r="K162" s="132" t="e">
        <f t="shared" si="4"/>
        <v>#REF!</v>
      </c>
      <c r="L162" s="130"/>
      <c r="M162" s="131" t="e">
        <f t="shared" si="5"/>
        <v>#REF!</v>
      </c>
      <c r="N162" s="118"/>
      <c r="O162" s="40" t="e">
        <f>'3TREATMENT DISCHARGE'!D163</f>
        <v>#REF!</v>
      </c>
      <c r="P162" s="34"/>
      <c r="Q162" s="41" t="e">
        <f t="shared" si="6"/>
        <v>#REF!</v>
      </c>
      <c r="R162" s="36" t="s">
        <v>109</v>
      </c>
      <c r="S162" s="41" t="e">
        <f t="shared" si="7"/>
        <v>#REF!</v>
      </c>
      <c r="T162" s="34"/>
      <c r="U162" s="41" t="e">
        <f>#REF!</f>
        <v>#REF!</v>
      </c>
      <c r="V162" s="36"/>
      <c r="W162" s="42" t="e">
        <f>#REF!</f>
        <v>#REF!</v>
      </c>
    </row>
    <row r="163" spans="1:23" ht="39.75" customHeight="1" x14ac:dyDescent="0.25">
      <c r="A163" s="37">
        <f t="shared" si="0"/>
        <v>150</v>
      </c>
      <c r="B163" s="50" t="e">
        <f>#REF!</f>
        <v>#REF!</v>
      </c>
      <c r="C163" s="51" t="e">
        <f>#REF!</f>
        <v>#REF!</v>
      </c>
      <c r="D163" s="39" t="e">
        <f>#REF!</f>
        <v>#REF!</v>
      </c>
      <c r="E163" s="133" t="e">
        <f t="shared" si="1"/>
        <v>#REF!</v>
      </c>
      <c r="F163" s="134"/>
      <c r="G163" s="129" t="e">
        <f t="shared" si="2"/>
        <v>#REF!</v>
      </c>
      <c r="H163" s="130"/>
      <c r="I163" s="135" t="e">
        <f t="shared" si="3"/>
        <v>#REF!</v>
      </c>
      <c r="J163" s="134"/>
      <c r="K163" s="132" t="e">
        <f t="shared" si="4"/>
        <v>#REF!</v>
      </c>
      <c r="L163" s="130"/>
      <c r="M163" s="135" t="e">
        <f t="shared" si="5"/>
        <v>#REF!</v>
      </c>
      <c r="N163" s="134"/>
      <c r="O163" s="40" t="e">
        <f>'3TREATMENT DISCHARGE'!D164</f>
        <v>#REF!</v>
      </c>
      <c r="P163" s="34"/>
      <c r="Q163" s="44" t="e">
        <f t="shared" si="6"/>
        <v>#REF!</v>
      </c>
      <c r="R163" s="36" t="s">
        <v>108</v>
      </c>
      <c r="S163" s="41" t="e">
        <f t="shared" si="7"/>
        <v>#REF!</v>
      </c>
      <c r="T163" s="34"/>
      <c r="U163" s="41" t="e">
        <f>#REF!</f>
        <v>#REF!</v>
      </c>
      <c r="V163" s="36"/>
      <c r="W163" s="42" t="e">
        <f>#REF!</f>
        <v>#REF!</v>
      </c>
    </row>
    <row r="164" spans="1:23" ht="39.75" customHeight="1" x14ac:dyDescent="0.25">
      <c r="A164" s="37">
        <f t="shared" si="0"/>
        <v>151</v>
      </c>
      <c r="B164" s="50" t="e">
        <f>#REF!</f>
        <v>#REF!</v>
      </c>
      <c r="C164" s="38" t="e">
        <f>#REF!</f>
        <v>#REF!</v>
      </c>
      <c r="D164" s="39" t="e">
        <f>#REF!</f>
        <v>#REF!</v>
      </c>
      <c r="E164" s="128" t="e">
        <f t="shared" si="1"/>
        <v>#REF!</v>
      </c>
      <c r="F164" s="118"/>
      <c r="G164" s="129" t="e">
        <f t="shared" si="2"/>
        <v>#REF!</v>
      </c>
      <c r="H164" s="130"/>
      <c r="I164" s="131" t="e">
        <f t="shared" si="3"/>
        <v>#REF!</v>
      </c>
      <c r="J164" s="118"/>
      <c r="K164" s="132" t="e">
        <f t="shared" si="4"/>
        <v>#REF!</v>
      </c>
      <c r="L164" s="130"/>
      <c r="M164" s="131" t="e">
        <f t="shared" si="5"/>
        <v>#REF!</v>
      </c>
      <c r="N164" s="118"/>
      <c r="O164" s="40" t="e">
        <f>'3TREATMENT DISCHARGE'!D165</f>
        <v>#REF!</v>
      </c>
      <c r="P164" s="34"/>
      <c r="Q164" s="41" t="e">
        <f t="shared" si="6"/>
        <v>#REF!</v>
      </c>
      <c r="R164" s="36" t="s">
        <v>109</v>
      </c>
      <c r="S164" s="41" t="e">
        <f t="shared" si="7"/>
        <v>#REF!</v>
      </c>
      <c r="T164" s="34"/>
      <c r="U164" s="41" t="e">
        <f>#REF!</f>
        <v>#REF!</v>
      </c>
      <c r="V164" s="36"/>
      <c r="W164" s="42" t="e">
        <f>#REF!</f>
        <v>#REF!</v>
      </c>
    </row>
    <row r="165" spans="1:23" ht="39.75" customHeight="1" x14ac:dyDescent="0.25">
      <c r="A165" s="37">
        <f t="shared" si="0"/>
        <v>152</v>
      </c>
      <c r="B165" s="50" t="e">
        <f>#REF!</f>
        <v>#REF!</v>
      </c>
      <c r="C165" s="51" t="e">
        <f>#REF!</f>
        <v>#REF!</v>
      </c>
      <c r="D165" s="39" t="e">
        <f>#REF!</f>
        <v>#REF!</v>
      </c>
      <c r="E165" s="133" t="e">
        <f t="shared" si="1"/>
        <v>#REF!</v>
      </c>
      <c r="F165" s="134"/>
      <c r="G165" s="129" t="e">
        <f t="shared" si="2"/>
        <v>#REF!</v>
      </c>
      <c r="H165" s="130"/>
      <c r="I165" s="135" t="e">
        <f t="shared" si="3"/>
        <v>#REF!</v>
      </c>
      <c r="J165" s="134"/>
      <c r="K165" s="132" t="e">
        <f t="shared" si="4"/>
        <v>#REF!</v>
      </c>
      <c r="L165" s="130"/>
      <c r="M165" s="135" t="e">
        <f t="shared" si="5"/>
        <v>#REF!</v>
      </c>
      <c r="N165" s="134"/>
      <c r="O165" s="40" t="e">
        <f>'3TREATMENT DISCHARGE'!D166</f>
        <v>#REF!</v>
      </c>
      <c r="P165" s="34"/>
      <c r="Q165" s="44" t="e">
        <f t="shared" si="6"/>
        <v>#REF!</v>
      </c>
      <c r="R165" s="36" t="s">
        <v>108</v>
      </c>
      <c r="S165" s="41" t="e">
        <f t="shared" si="7"/>
        <v>#REF!</v>
      </c>
      <c r="T165" s="34"/>
      <c r="U165" s="41" t="e">
        <f>#REF!</f>
        <v>#REF!</v>
      </c>
      <c r="V165" s="36"/>
      <c r="W165" s="42" t="e">
        <f>#REF!</f>
        <v>#REF!</v>
      </c>
    </row>
    <row r="166" spans="1:23" ht="39.75" customHeight="1" x14ac:dyDescent="0.25">
      <c r="A166" s="37">
        <f t="shared" si="0"/>
        <v>153</v>
      </c>
      <c r="B166" s="50" t="e">
        <f>#REF!</f>
        <v>#REF!</v>
      </c>
      <c r="C166" s="38" t="e">
        <f>#REF!</f>
        <v>#REF!</v>
      </c>
      <c r="D166" s="39" t="e">
        <f>#REF!</f>
        <v>#REF!</v>
      </c>
      <c r="E166" s="128" t="e">
        <f t="shared" si="1"/>
        <v>#REF!</v>
      </c>
      <c r="F166" s="118"/>
      <c r="G166" s="129" t="e">
        <f t="shared" si="2"/>
        <v>#REF!</v>
      </c>
      <c r="H166" s="130"/>
      <c r="I166" s="131" t="e">
        <f t="shared" si="3"/>
        <v>#REF!</v>
      </c>
      <c r="J166" s="118"/>
      <c r="K166" s="132" t="e">
        <f t="shared" si="4"/>
        <v>#REF!</v>
      </c>
      <c r="L166" s="130"/>
      <c r="M166" s="131" t="e">
        <f t="shared" si="5"/>
        <v>#REF!</v>
      </c>
      <c r="N166" s="118"/>
      <c r="O166" s="40" t="e">
        <f>'3TREATMENT DISCHARGE'!D167</f>
        <v>#REF!</v>
      </c>
      <c r="P166" s="34"/>
      <c r="Q166" s="41" t="e">
        <f t="shared" si="6"/>
        <v>#REF!</v>
      </c>
      <c r="R166" s="36" t="s">
        <v>109</v>
      </c>
      <c r="S166" s="41" t="e">
        <f t="shared" si="7"/>
        <v>#REF!</v>
      </c>
      <c r="T166" s="34"/>
      <c r="U166" s="41" t="e">
        <f>#REF!</f>
        <v>#REF!</v>
      </c>
      <c r="V166" s="36"/>
      <c r="W166" s="42" t="e">
        <f>#REF!</f>
        <v>#REF!</v>
      </c>
    </row>
    <row r="167" spans="1:23" ht="39.75" customHeight="1" x14ac:dyDescent="0.25">
      <c r="A167" s="37">
        <f t="shared" si="0"/>
        <v>154</v>
      </c>
      <c r="B167" s="50" t="e">
        <f>#REF!</f>
        <v>#REF!</v>
      </c>
      <c r="C167" s="51" t="e">
        <f>#REF!</f>
        <v>#REF!</v>
      </c>
      <c r="D167" s="39" t="e">
        <f>#REF!</f>
        <v>#REF!</v>
      </c>
      <c r="E167" s="133" t="e">
        <f t="shared" si="1"/>
        <v>#REF!</v>
      </c>
      <c r="F167" s="134"/>
      <c r="G167" s="129" t="e">
        <f t="shared" si="2"/>
        <v>#REF!</v>
      </c>
      <c r="H167" s="130"/>
      <c r="I167" s="135" t="e">
        <f t="shared" si="3"/>
        <v>#REF!</v>
      </c>
      <c r="J167" s="134"/>
      <c r="K167" s="132" t="e">
        <f t="shared" si="4"/>
        <v>#REF!</v>
      </c>
      <c r="L167" s="130"/>
      <c r="M167" s="135" t="e">
        <f t="shared" si="5"/>
        <v>#REF!</v>
      </c>
      <c r="N167" s="134"/>
      <c r="O167" s="40" t="e">
        <f>'3TREATMENT DISCHARGE'!D168</f>
        <v>#REF!</v>
      </c>
      <c r="P167" s="34"/>
      <c r="Q167" s="44" t="e">
        <f t="shared" si="6"/>
        <v>#REF!</v>
      </c>
      <c r="R167" s="36" t="s">
        <v>108</v>
      </c>
      <c r="S167" s="41" t="e">
        <f t="shared" si="7"/>
        <v>#REF!</v>
      </c>
      <c r="T167" s="34"/>
      <c r="U167" s="41" t="e">
        <f>#REF!</f>
        <v>#REF!</v>
      </c>
      <c r="V167" s="36"/>
      <c r="W167" s="42" t="e">
        <f>#REF!</f>
        <v>#REF!</v>
      </c>
    </row>
    <row r="168" spans="1:23" ht="39.75" customHeight="1" x14ac:dyDescent="0.25">
      <c r="A168" s="37">
        <f t="shared" si="0"/>
        <v>155</v>
      </c>
      <c r="B168" s="50" t="e">
        <f>#REF!</f>
        <v>#REF!</v>
      </c>
      <c r="C168" s="38" t="e">
        <f>#REF!</f>
        <v>#REF!</v>
      </c>
      <c r="D168" s="39" t="e">
        <f>#REF!</f>
        <v>#REF!</v>
      </c>
      <c r="E168" s="128" t="e">
        <f t="shared" si="1"/>
        <v>#REF!</v>
      </c>
      <c r="F168" s="118"/>
      <c r="G168" s="129" t="e">
        <f t="shared" si="2"/>
        <v>#REF!</v>
      </c>
      <c r="H168" s="130"/>
      <c r="I168" s="131" t="e">
        <f t="shared" si="3"/>
        <v>#REF!</v>
      </c>
      <c r="J168" s="118"/>
      <c r="K168" s="132" t="e">
        <f t="shared" si="4"/>
        <v>#REF!</v>
      </c>
      <c r="L168" s="130"/>
      <c r="M168" s="131" t="e">
        <f t="shared" si="5"/>
        <v>#REF!</v>
      </c>
      <c r="N168" s="118"/>
      <c r="O168" s="40" t="e">
        <f>'3TREATMENT DISCHARGE'!D169</f>
        <v>#REF!</v>
      </c>
      <c r="P168" s="34"/>
      <c r="Q168" s="41" t="e">
        <f t="shared" si="6"/>
        <v>#REF!</v>
      </c>
      <c r="R168" s="36" t="s">
        <v>109</v>
      </c>
      <c r="S168" s="41" t="e">
        <f t="shared" si="7"/>
        <v>#REF!</v>
      </c>
      <c r="T168" s="34"/>
      <c r="U168" s="41" t="e">
        <f>#REF!</f>
        <v>#REF!</v>
      </c>
      <c r="V168" s="36"/>
      <c r="W168" s="42" t="e">
        <f>#REF!</f>
        <v>#REF!</v>
      </c>
    </row>
    <row r="169" spans="1:23" ht="39.75" customHeight="1" x14ac:dyDescent="0.25">
      <c r="A169" s="37">
        <f t="shared" si="0"/>
        <v>156</v>
      </c>
      <c r="B169" s="50" t="e">
        <f>#REF!</f>
        <v>#REF!</v>
      </c>
      <c r="C169" s="51" t="e">
        <f>#REF!</f>
        <v>#REF!</v>
      </c>
      <c r="D169" s="39" t="e">
        <f>#REF!</f>
        <v>#REF!</v>
      </c>
      <c r="E169" s="133" t="e">
        <f t="shared" si="1"/>
        <v>#REF!</v>
      </c>
      <c r="F169" s="134"/>
      <c r="G169" s="129" t="e">
        <f t="shared" si="2"/>
        <v>#REF!</v>
      </c>
      <c r="H169" s="130"/>
      <c r="I169" s="135" t="e">
        <f t="shared" si="3"/>
        <v>#REF!</v>
      </c>
      <c r="J169" s="134"/>
      <c r="K169" s="132" t="e">
        <f t="shared" si="4"/>
        <v>#REF!</v>
      </c>
      <c r="L169" s="130"/>
      <c r="M169" s="135" t="e">
        <f t="shared" si="5"/>
        <v>#REF!</v>
      </c>
      <c r="N169" s="134"/>
      <c r="O169" s="40" t="e">
        <f>'3TREATMENT DISCHARGE'!D170</f>
        <v>#REF!</v>
      </c>
      <c r="P169" s="34"/>
      <c r="Q169" s="44" t="e">
        <f t="shared" si="6"/>
        <v>#REF!</v>
      </c>
      <c r="R169" s="36" t="s">
        <v>108</v>
      </c>
      <c r="S169" s="41" t="e">
        <f t="shared" si="7"/>
        <v>#REF!</v>
      </c>
      <c r="T169" s="34"/>
      <c r="U169" s="41" t="e">
        <f>#REF!</f>
        <v>#REF!</v>
      </c>
      <c r="V169" s="36"/>
      <c r="W169" s="42" t="e">
        <f>#REF!</f>
        <v>#REF!</v>
      </c>
    </row>
    <row r="170" spans="1:23" ht="39.75" customHeight="1" x14ac:dyDescent="0.25">
      <c r="A170" s="37">
        <f t="shared" si="0"/>
        <v>157</v>
      </c>
      <c r="B170" s="50" t="e">
        <f>#REF!</f>
        <v>#REF!</v>
      </c>
      <c r="C170" s="38" t="e">
        <f>#REF!</f>
        <v>#REF!</v>
      </c>
      <c r="D170" s="39" t="e">
        <f>#REF!</f>
        <v>#REF!</v>
      </c>
      <c r="E170" s="128" t="e">
        <f t="shared" si="1"/>
        <v>#REF!</v>
      </c>
      <c r="F170" s="118"/>
      <c r="G170" s="129" t="e">
        <f t="shared" si="2"/>
        <v>#REF!</v>
      </c>
      <c r="H170" s="130"/>
      <c r="I170" s="131" t="e">
        <f t="shared" si="3"/>
        <v>#REF!</v>
      </c>
      <c r="J170" s="118"/>
      <c r="K170" s="132" t="e">
        <f t="shared" si="4"/>
        <v>#REF!</v>
      </c>
      <c r="L170" s="130"/>
      <c r="M170" s="131" t="e">
        <f t="shared" si="5"/>
        <v>#REF!</v>
      </c>
      <c r="N170" s="118"/>
      <c r="O170" s="40" t="e">
        <f>'3TREATMENT DISCHARGE'!D171</f>
        <v>#REF!</v>
      </c>
      <c r="P170" s="34"/>
      <c r="Q170" s="41" t="e">
        <f t="shared" si="6"/>
        <v>#REF!</v>
      </c>
      <c r="R170" s="36" t="s">
        <v>109</v>
      </c>
      <c r="S170" s="41" t="e">
        <f t="shared" si="7"/>
        <v>#REF!</v>
      </c>
      <c r="T170" s="34"/>
      <c r="U170" s="41" t="e">
        <f>#REF!</f>
        <v>#REF!</v>
      </c>
      <c r="V170" s="36"/>
      <c r="W170" s="42" t="e">
        <f>#REF!</f>
        <v>#REF!</v>
      </c>
    </row>
    <row r="171" spans="1:23" ht="39.75" customHeight="1" x14ac:dyDescent="0.25">
      <c r="A171" s="37">
        <f t="shared" si="0"/>
        <v>158</v>
      </c>
      <c r="B171" s="50" t="e">
        <f>#REF!</f>
        <v>#REF!</v>
      </c>
      <c r="C171" s="51" t="e">
        <f>#REF!</f>
        <v>#REF!</v>
      </c>
      <c r="D171" s="39" t="e">
        <f>#REF!</f>
        <v>#REF!</v>
      </c>
      <c r="E171" s="133" t="e">
        <f t="shared" si="1"/>
        <v>#REF!</v>
      </c>
      <c r="F171" s="134"/>
      <c r="G171" s="129" t="e">
        <f t="shared" si="2"/>
        <v>#REF!</v>
      </c>
      <c r="H171" s="130"/>
      <c r="I171" s="135" t="e">
        <f t="shared" si="3"/>
        <v>#REF!</v>
      </c>
      <c r="J171" s="134"/>
      <c r="K171" s="132" t="e">
        <f t="shared" si="4"/>
        <v>#REF!</v>
      </c>
      <c r="L171" s="130"/>
      <c r="M171" s="135" t="e">
        <f t="shared" si="5"/>
        <v>#REF!</v>
      </c>
      <c r="N171" s="134"/>
      <c r="O171" s="40" t="e">
        <f>'3TREATMENT DISCHARGE'!D172</f>
        <v>#REF!</v>
      </c>
      <c r="P171" s="34"/>
      <c r="Q171" s="44" t="e">
        <f t="shared" si="6"/>
        <v>#REF!</v>
      </c>
      <c r="R171" s="36" t="s">
        <v>108</v>
      </c>
      <c r="S171" s="41" t="e">
        <f t="shared" si="7"/>
        <v>#REF!</v>
      </c>
      <c r="T171" s="34"/>
      <c r="U171" s="41" t="e">
        <f>#REF!</f>
        <v>#REF!</v>
      </c>
      <c r="V171" s="36"/>
      <c r="W171" s="42" t="e">
        <f>#REF!</f>
        <v>#REF!</v>
      </c>
    </row>
    <row r="172" spans="1:23" ht="39.75" customHeight="1" x14ac:dyDescent="0.25">
      <c r="A172" s="37">
        <f t="shared" si="0"/>
        <v>159</v>
      </c>
      <c r="B172" s="50" t="e">
        <f>#REF!</f>
        <v>#REF!</v>
      </c>
      <c r="C172" s="38" t="e">
        <f>#REF!</f>
        <v>#REF!</v>
      </c>
      <c r="D172" s="39" t="e">
        <f>#REF!</f>
        <v>#REF!</v>
      </c>
      <c r="E172" s="128" t="e">
        <f t="shared" si="1"/>
        <v>#REF!</v>
      </c>
      <c r="F172" s="118"/>
      <c r="G172" s="129" t="e">
        <f t="shared" si="2"/>
        <v>#REF!</v>
      </c>
      <c r="H172" s="130"/>
      <c r="I172" s="131" t="e">
        <f t="shared" si="3"/>
        <v>#REF!</v>
      </c>
      <c r="J172" s="118"/>
      <c r="K172" s="132" t="e">
        <f t="shared" si="4"/>
        <v>#REF!</v>
      </c>
      <c r="L172" s="130"/>
      <c r="M172" s="131" t="e">
        <f t="shared" si="5"/>
        <v>#REF!</v>
      </c>
      <c r="N172" s="118"/>
      <c r="O172" s="40" t="e">
        <f>'3TREATMENT DISCHARGE'!D173</f>
        <v>#REF!</v>
      </c>
      <c r="P172" s="34"/>
      <c r="Q172" s="41" t="e">
        <f t="shared" si="6"/>
        <v>#REF!</v>
      </c>
      <c r="R172" s="36" t="s">
        <v>109</v>
      </c>
      <c r="S172" s="41" t="e">
        <f t="shared" si="7"/>
        <v>#REF!</v>
      </c>
      <c r="T172" s="34"/>
      <c r="U172" s="41" t="e">
        <f>#REF!</f>
        <v>#REF!</v>
      </c>
      <c r="V172" s="36"/>
      <c r="W172" s="42" t="e">
        <f>#REF!</f>
        <v>#REF!</v>
      </c>
    </row>
    <row r="173" spans="1:23" ht="39.75" customHeight="1" x14ac:dyDescent="0.25">
      <c r="A173" s="37">
        <f t="shared" si="0"/>
        <v>160</v>
      </c>
      <c r="B173" s="50" t="e">
        <f>#REF!</f>
        <v>#REF!</v>
      </c>
      <c r="C173" s="51" t="e">
        <f>#REF!</f>
        <v>#REF!</v>
      </c>
      <c r="D173" s="39" t="e">
        <f>#REF!</f>
        <v>#REF!</v>
      </c>
      <c r="E173" s="133" t="e">
        <f t="shared" si="1"/>
        <v>#REF!</v>
      </c>
      <c r="F173" s="134"/>
      <c r="G173" s="129" t="e">
        <f t="shared" si="2"/>
        <v>#REF!</v>
      </c>
      <c r="H173" s="130"/>
      <c r="I173" s="135" t="e">
        <f t="shared" si="3"/>
        <v>#REF!</v>
      </c>
      <c r="J173" s="134"/>
      <c r="K173" s="132" t="e">
        <f t="shared" si="4"/>
        <v>#REF!</v>
      </c>
      <c r="L173" s="130"/>
      <c r="M173" s="135" t="e">
        <f t="shared" si="5"/>
        <v>#REF!</v>
      </c>
      <c r="N173" s="134"/>
      <c r="O173" s="40" t="e">
        <f>'3TREATMENT DISCHARGE'!D174</f>
        <v>#REF!</v>
      </c>
      <c r="P173" s="34"/>
      <c r="Q173" s="44" t="e">
        <f t="shared" si="6"/>
        <v>#REF!</v>
      </c>
      <c r="R173" s="36" t="s">
        <v>108</v>
      </c>
      <c r="S173" s="41" t="e">
        <f t="shared" si="7"/>
        <v>#REF!</v>
      </c>
      <c r="T173" s="34"/>
      <c r="U173" s="41" t="e">
        <f>#REF!</f>
        <v>#REF!</v>
      </c>
      <c r="V173" s="36"/>
      <c r="W173" s="42" t="e">
        <f>#REF!</f>
        <v>#REF!</v>
      </c>
    </row>
    <row r="174" spans="1:23" ht="39.75" customHeight="1" x14ac:dyDescent="0.25">
      <c r="A174" s="37">
        <f t="shared" si="0"/>
        <v>161</v>
      </c>
      <c r="B174" s="50" t="e">
        <f>#REF!</f>
        <v>#REF!</v>
      </c>
      <c r="C174" s="38" t="e">
        <f>#REF!</f>
        <v>#REF!</v>
      </c>
      <c r="D174" s="39" t="e">
        <f>#REF!</f>
        <v>#REF!</v>
      </c>
      <c r="E174" s="128" t="e">
        <f t="shared" si="1"/>
        <v>#REF!</v>
      </c>
      <c r="F174" s="118"/>
      <c r="G174" s="129" t="e">
        <f t="shared" si="2"/>
        <v>#REF!</v>
      </c>
      <c r="H174" s="130"/>
      <c r="I174" s="131" t="e">
        <f t="shared" si="3"/>
        <v>#REF!</v>
      </c>
      <c r="J174" s="118"/>
      <c r="K174" s="132" t="e">
        <f t="shared" si="4"/>
        <v>#REF!</v>
      </c>
      <c r="L174" s="130"/>
      <c r="M174" s="131" t="e">
        <f t="shared" si="5"/>
        <v>#REF!</v>
      </c>
      <c r="N174" s="118"/>
      <c r="O174" s="40" t="e">
        <f>'3TREATMENT DISCHARGE'!D175</f>
        <v>#REF!</v>
      </c>
      <c r="P174" s="34"/>
      <c r="Q174" s="41" t="e">
        <f t="shared" si="6"/>
        <v>#REF!</v>
      </c>
      <c r="R174" s="36" t="s">
        <v>109</v>
      </c>
      <c r="S174" s="41" t="e">
        <f t="shared" si="7"/>
        <v>#REF!</v>
      </c>
      <c r="T174" s="34"/>
      <c r="U174" s="41" t="e">
        <f>#REF!</f>
        <v>#REF!</v>
      </c>
      <c r="V174" s="36"/>
      <c r="W174" s="42" t="e">
        <f>#REF!</f>
        <v>#REF!</v>
      </c>
    </row>
    <row r="175" spans="1:23" ht="39.75" customHeight="1" x14ac:dyDescent="0.25">
      <c r="A175" s="37">
        <f t="shared" si="0"/>
        <v>162</v>
      </c>
      <c r="B175" s="50" t="e">
        <f>#REF!</f>
        <v>#REF!</v>
      </c>
      <c r="C175" s="51" t="e">
        <f>#REF!</f>
        <v>#REF!</v>
      </c>
      <c r="D175" s="39" t="e">
        <f>#REF!</f>
        <v>#REF!</v>
      </c>
      <c r="E175" s="133" t="e">
        <f t="shared" si="1"/>
        <v>#REF!</v>
      </c>
      <c r="F175" s="134"/>
      <c r="G175" s="129" t="e">
        <f t="shared" si="2"/>
        <v>#REF!</v>
      </c>
      <c r="H175" s="130"/>
      <c r="I175" s="135" t="e">
        <f t="shared" si="3"/>
        <v>#REF!</v>
      </c>
      <c r="J175" s="134"/>
      <c r="K175" s="132" t="e">
        <f t="shared" si="4"/>
        <v>#REF!</v>
      </c>
      <c r="L175" s="130"/>
      <c r="M175" s="135" t="e">
        <f t="shared" si="5"/>
        <v>#REF!</v>
      </c>
      <c r="N175" s="134"/>
      <c r="O175" s="40" t="e">
        <f>'3TREATMENT DISCHARGE'!D176</f>
        <v>#REF!</v>
      </c>
      <c r="P175" s="34"/>
      <c r="Q175" s="44" t="e">
        <f t="shared" si="6"/>
        <v>#REF!</v>
      </c>
      <c r="R175" s="36" t="s">
        <v>108</v>
      </c>
      <c r="S175" s="41" t="e">
        <f t="shared" si="7"/>
        <v>#REF!</v>
      </c>
      <c r="T175" s="34"/>
      <c r="U175" s="41" t="e">
        <f>#REF!</f>
        <v>#REF!</v>
      </c>
      <c r="V175" s="36"/>
      <c r="W175" s="42" t="e">
        <f>#REF!</f>
        <v>#REF!</v>
      </c>
    </row>
    <row r="176" spans="1:23" ht="39.75" customHeight="1" x14ac:dyDescent="0.25">
      <c r="A176" s="37">
        <f t="shared" si="0"/>
        <v>163</v>
      </c>
      <c r="B176" s="50" t="e">
        <f>#REF!</f>
        <v>#REF!</v>
      </c>
      <c r="C176" s="38" t="e">
        <f>#REF!</f>
        <v>#REF!</v>
      </c>
      <c r="D176" s="39" t="e">
        <f>#REF!</f>
        <v>#REF!</v>
      </c>
      <c r="E176" s="128" t="e">
        <f t="shared" si="1"/>
        <v>#REF!</v>
      </c>
      <c r="F176" s="118"/>
      <c r="G176" s="129" t="e">
        <f t="shared" si="2"/>
        <v>#REF!</v>
      </c>
      <c r="H176" s="130"/>
      <c r="I176" s="131" t="e">
        <f t="shared" si="3"/>
        <v>#REF!</v>
      </c>
      <c r="J176" s="118"/>
      <c r="K176" s="132" t="e">
        <f t="shared" si="4"/>
        <v>#REF!</v>
      </c>
      <c r="L176" s="130"/>
      <c r="M176" s="131" t="e">
        <f t="shared" si="5"/>
        <v>#REF!</v>
      </c>
      <c r="N176" s="118"/>
      <c r="O176" s="40" t="e">
        <f>'3TREATMENT DISCHARGE'!D177</f>
        <v>#REF!</v>
      </c>
      <c r="P176" s="34"/>
      <c r="Q176" s="41" t="e">
        <f t="shared" si="6"/>
        <v>#REF!</v>
      </c>
      <c r="R176" s="36" t="s">
        <v>109</v>
      </c>
      <c r="S176" s="41" t="e">
        <f t="shared" si="7"/>
        <v>#REF!</v>
      </c>
      <c r="T176" s="34"/>
      <c r="U176" s="41" t="e">
        <f>#REF!</f>
        <v>#REF!</v>
      </c>
      <c r="V176" s="36"/>
      <c r="W176" s="42" t="e">
        <f>#REF!</f>
        <v>#REF!</v>
      </c>
    </row>
    <row r="177" spans="1:23" ht="39.75" customHeight="1" x14ac:dyDescent="0.25">
      <c r="A177" s="37">
        <f t="shared" si="0"/>
        <v>164</v>
      </c>
      <c r="B177" s="50" t="e">
        <f>#REF!</f>
        <v>#REF!</v>
      </c>
      <c r="C177" s="51" t="e">
        <f>#REF!</f>
        <v>#REF!</v>
      </c>
      <c r="D177" s="39" t="e">
        <f>#REF!</f>
        <v>#REF!</v>
      </c>
      <c r="E177" s="133" t="e">
        <f t="shared" si="1"/>
        <v>#REF!</v>
      </c>
      <c r="F177" s="134"/>
      <c r="G177" s="129" t="e">
        <f t="shared" si="2"/>
        <v>#REF!</v>
      </c>
      <c r="H177" s="130"/>
      <c r="I177" s="135" t="e">
        <f t="shared" si="3"/>
        <v>#REF!</v>
      </c>
      <c r="J177" s="134"/>
      <c r="K177" s="132" t="e">
        <f t="shared" si="4"/>
        <v>#REF!</v>
      </c>
      <c r="L177" s="130"/>
      <c r="M177" s="135" t="e">
        <f t="shared" si="5"/>
        <v>#REF!</v>
      </c>
      <c r="N177" s="134"/>
      <c r="O177" s="40" t="e">
        <f>'3TREATMENT DISCHARGE'!D178</f>
        <v>#REF!</v>
      </c>
      <c r="P177" s="34"/>
      <c r="Q177" s="44" t="e">
        <f t="shared" si="6"/>
        <v>#REF!</v>
      </c>
      <c r="R177" s="36" t="s">
        <v>108</v>
      </c>
      <c r="S177" s="41" t="e">
        <f t="shared" si="7"/>
        <v>#REF!</v>
      </c>
      <c r="T177" s="34"/>
      <c r="U177" s="41" t="e">
        <f>#REF!</f>
        <v>#REF!</v>
      </c>
      <c r="V177" s="36"/>
      <c r="W177" s="42" t="e">
        <f>#REF!</f>
        <v>#REF!</v>
      </c>
    </row>
    <row r="178" spans="1:23" ht="39.75" customHeight="1" x14ac:dyDescent="0.25">
      <c r="A178" s="37">
        <f t="shared" si="0"/>
        <v>165</v>
      </c>
      <c r="B178" s="50" t="e">
        <f>#REF!</f>
        <v>#REF!</v>
      </c>
      <c r="C178" s="38" t="e">
        <f>#REF!</f>
        <v>#REF!</v>
      </c>
      <c r="D178" s="39" t="e">
        <f>#REF!</f>
        <v>#REF!</v>
      </c>
      <c r="E178" s="128" t="e">
        <f t="shared" si="1"/>
        <v>#REF!</v>
      </c>
      <c r="F178" s="118"/>
      <c r="G178" s="129" t="e">
        <f t="shared" si="2"/>
        <v>#REF!</v>
      </c>
      <c r="H178" s="130"/>
      <c r="I178" s="131" t="e">
        <f t="shared" si="3"/>
        <v>#REF!</v>
      </c>
      <c r="J178" s="118"/>
      <c r="K178" s="132" t="e">
        <f t="shared" si="4"/>
        <v>#REF!</v>
      </c>
      <c r="L178" s="130"/>
      <c r="M178" s="131" t="e">
        <f t="shared" si="5"/>
        <v>#REF!</v>
      </c>
      <c r="N178" s="118"/>
      <c r="O178" s="40" t="e">
        <f>'3TREATMENT DISCHARGE'!D179</f>
        <v>#REF!</v>
      </c>
      <c r="P178" s="34"/>
      <c r="Q178" s="41" t="e">
        <f t="shared" si="6"/>
        <v>#REF!</v>
      </c>
      <c r="R178" s="36" t="s">
        <v>109</v>
      </c>
      <c r="S178" s="41" t="e">
        <f t="shared" si="7"/>
        <v>#REF!</v>
      </c>
      <c r="T178" s="34"/>
      <c r="U178" s="41" t="e">
        <f>#REF!</f>
        <v>#REF!</v>
      </c>
      <c r="V178" s="36"/>
      <c r="W178" s="42" t="e">
        <f>#REF!</f>
        <v>#REF!</v>
      </c>
    </row>
    <row r="179" spans="1:23" ht="39.75" customHeight="1" x14ac:dyDescent="0.25">
      <c r="A179" s="37">
        <f t="shared" si="0"/>
        <v>166</v>
      </c>
      <c r="B179" s="50" t="e">
        <f>#REF!</f>
        <v>#REF!</v>
      </c>
      <c r="C179" s="51" t="e">
        <f>#REF!</f>
        <v>#REF!</v>
      </c>
      <c r="D179" s="39" t="e">
        <f>#REF!</f>
        <v>#REF!</v>
      </c>
      <c r="E179" s="133" t="e">
        <f t="shared" si="1"/>
        <v>#REF!</v>
      </c>
      <c r="F179" s="134"/>
      <c r="G179" s="129" t="e">
        <f t="shared" si="2"/>
        <v>#REF!</v>
      </c>
      <c r="H179" s="130"/>
      <c r="I179" s="135" t="e">
        <f t="shared" si="3"/>
        <v>#REF!</v>
      </c>
      <c r="J179" s="134"/>
      <c r="K179" s="132" t="e">
        <f t="shared" si="4"/>
        <v>#REF!</v>
      </c>
      <c r="L179" s="130"/>
      <c r="M179" s="135" t="e">
        <f t="shared" si="5"/>
        <v>#REF!</v>
      </c>
      <c r="N179" s="134"/>
      <c r="O179" s="40" t="e">
        <f>'3TREATMENT DISCHARGE'!D180</f>
        <v>#REF!</v>
      </c>
      <c r="P179" s="34"/>
      <c r="Q179" s="44" t="e">
        <f t="shared" si="6"/>
        <v>#REF!</v>
      </c>
      <c r="R179" s="36" t="s">
        <v>108</v>
      </c>
      <c r="S179" s="41" t="e">
        <f t="shared" si="7"/>
        <v>#REF!</v>
      </c>
      <c r="T179" s="34"/>
      <c r="U179" s="41" t="e">
        <f>#REF!</f>
        <v>#REF!</v>
      </c>
      <c r="V179" s="36"/>
      <c r="W179" s="42" t="e">
        <f>#REF!</f>
        <v>#REF!</v>
      </c>
    </row>
    <row r="180" spans="1:23" ht="39.75" customHeight="1" x14ac:dyDescent="0.25">
      <c r="A180" s="37">
        <f t="shared" si="0"/>
        <v>167</v>
      </c>
      <c r="B180" s="50" t="e">
        <f>#REF!</f>
        <v>#REF!</v>
      </c>
      <c r="C180" s="38" t="e">
        <f>#REF!</f>
        <v>#REF!</v>
      </c>
      <c r="D180" s="39" t="e">
        <f>#REF!</f>
        <v>#REF!</v>
      </c>
      <c r="E180" s="128" t="e">
        <f t="shared" si="1"/>
        <v>#REF!</v>
      </c>
      <c r="F180" s="118"/>
      <c r="G180" s="129" t="e">
        <f t="shared" si="2"/>
        <v>#REF!</v>
      </c>
      <c r="H180" s="130"/>
      <c r="I180" s="131" t="e">
        <f t="shared" si="3"/>
        <v>#REF!</v>
      </c>
      <c r="J180" s="118"/>
      <c r="K180" s="132" t="e">
        <f t="shared" si="4"/>
        <v>#REF!</v>
      </c>
      <c r="L180" s="130"/>
      <c r="M180" s="131" t="e">
        <f t="shared" si="5"/>
        <v>#REF!</v>
      </c>
      <c r="N180" s="118"/>
      <c r="O180" s="40" t="e">
        <f>'3TREATMENT DISCHARGE'!D181</f>
        <v>#REF!</v>
      </c>
      <c r="P180" s="34"/>
      <c r="Q180" s="41" t="e">
        <f t="shared" si="6"/>
        <v>#REF!</v>
      </c>
      <c r="R180" s="36" t="s">
        <v>109</v>
      </c>
      <c r="S180" s="41" t="e">
        <f t="shared" si="7"/>
        <v>#REF!</v>
      </c>
      <c r="T180" s="34"/>
      <c r="U180" s="41" t="e">
        <f>#REF!</f>
        <v>#REF!</v>
      </c>
      <c r="V180" s="36"/>
      <c r="W180" s="42" t="e">
        <f>#REF!</f>
        <v>#REF!</v>
      </c>
    </row>
    <row r="181" spans="1:23" ht="39.75" customHeight="1" x14ac:dyDescent="0.25">
      <c r="A181" s="37">
        <f t="shared" si="0"/>
        <v>168</v>
      </c>
      <c r="B181" s="50" t="e">
        <f>#REF!</f>
        <v>#REF!</v>
      </c>
      <c r="C181" s="51" t="e">
        <f>#REF!</f>
        <v>#REF!</v>
      </c>
      <c r="D181" s="39" t="e">
        <f>#REF!</f>
        <v>#REF!</v>
      </c>
      <c r="E181" s="133" t="e">
        <f t="shared" si="1"/>
        <v>#REF!</v>
      </c>
      <c r="F181" s="134"/>
      <c r="G181" s="129" t="e">
        <f t="shared" si="2"/>
        <v>#REF!</v>
      </c>
      <c r="H181" s="130"/>
      <c r="I181" s="135" t="e">
        <f t="shared" si="3"/>
        <v>#REF!</v>
      </c>
      <c r="J181" s="134"/>
      <c r="K181" s="132" t="e">
        <f t="shared" si="4"/>
        <v>#REF!</v>
      </c>
      <c r="L181" s="130"/>
      <c r="M181" s="135" t="e">
        <f t="shared" si="5"/>
        <v>#REF!</v>
      </c>
      <c r="N181" s="134"/>
      <c r="O181" s="40" t="e">
        <f>'3TREATMENT DISCHARGE'!D182</f>
        <v>#REF!</v>
      </c>
      <c r="P181" s="34"/>
      <c r="Q181" s="44" t="e">
        <f t="shared" si="6"/>
        <v>#REF!</v>
      </c>
      <c r="R181" s="36" t="s">
        <v>108</v>
      </c>
      <c r="S181" s="41" t="e">
        <f t="shared" si="7"/>
        <v>#REF!</v>
      </c>
      <c r="T181" s="34"/>
      <c r="U181" s="41" t="e">
        <f>#REF!</f>
        <v>#REF!</v>
      </c>
      <c r="V181" s="36"/>
      <c r="W181" s="42" t="e">
        <f>#REF!</f>
        <v>#REF!</v>
      </c>
    </row>
    <row r="182" spans="1:23" ht="39.75" customHeight="1" x14ac:dyDescent="0.25">
      <c r="A182" s="37">
        <f t="shared" si="0"/>
        <v>169</v>
      </c>
      <c r="B182" s="50" t="e">
        <f>#REF!</f>
        <v>#REF!</v>
      </c>
      <c r="C182" s="38" t="e">
        <f>#REF!</f>
        <v>#REF!</v>
      </c>
      <c r="D182" s="39" t="e">
        <f>#REF!</f>
        <v>#REF!</v>
      </c>
      <c r="E182" s="128" t="e">
        <f t="shared" si="1"/>
        <v>#REF!</v>
      </c>
      <c r="F182" s="118"/>
      <c r="G182" s="129" t="e">
        <f t="shared" si="2"/>
        <v>#REF!</v>
      </c>
      <c r="H182" s="130"/>
      <c r="I182" s="131" t="e">
        <f t="shared" si="3"/>
        <v>#REF!</v>
      </c>
      <c r="J182" s="118"/>
      <c r="K182" s="132" t="e">
        <f t="shared" si="4"/>
        <v>#REF!</v>
      </c>
      <c r="L182" s="130"/>
      <c r="M182" s="131" t="e">
        <f t="shared" si="5"/>
        <v>#REF!</v>
      </c>
      <c r="N182" s="118"/>
      <c r="O182" s="40" t="e">
        <f>'3TREATMENT DISCHARGE'!D183</f>
        <v>#REF!</v>
      </c>
      <c r="P182" s="34"/>
      <c r="Q182" s="41" t="e">
        <f t="shared" si="6"/>
        <v>#REF!</v>
      </c>
      <c r="R182" s="36" t="s">
        <v>109</v>
      </c>
      <c r="S182" s="41" t="e">
        <f t="shared" si="7"/>
        <v>#REF!</v>
      </c>
      <c r="T182" s="34"/>
      <c r="U182" s="41" t="e">
        <f>#REF!</f>
        <v>#REF!</v>
      </c>
      <c r="V182" s="36"/>
      <c r="W182" s="42" t="e">
        <f>#REF!</f>
        <v>#REF!</v>
      </c>
    </row>
    <row r="183" spans="1:23" ht="39.75" customHeight="1" x14ac:dyDescent="0.25">
      <c r="A183" s="37">
        <f t="shared" si="0"/>
        <v>170</v>
      </c>
      <c r="B183" s="50" t="e">
        <f>#REF!</f>
        <v>#REF!</v>
      </c>
      <c r="C183" s="51" t="e">
        <f>#REF!</f>
        <v>#REF!</v>
      </c>
      <c r="D183" s="39" t="e">
        <f>#REF!</f>
        <v>#REF!</v>
      </c>
      <c r="E183" s="133" t="e">
        <f t="shared" si="1"/>
        <v>#REF!</v>
      </c>
      <c r="F183" s="134"/>
      <c r="G183" s="129" t="e">
        <f t="shared" si="2"/>
        <v>#REF!</v>
      </c>
      <c r="H183" s="130"/>
      <c r="I183" s="135" t="e">
        <f t="shared" si="3"/>
        <v>#REF!</v>
      </c>
      <c r="J183" s="134"/>
      <c r="K183" s="132" t="e">
        <f t="shared" si="4"/>
        <v>#REF!</v>
      </c>
      <c r="L183" s="130"/>
      <c r="M183" s="135" t="e">
        <f t="shared" si="5"/>
        <v>#REF!</v>
      </c>
      <c r="N183" s="134"/>
      <c r="O183" s="40" t="e">
        <f>'3TREATMENT DISCHARGE'!D184</f>
        <v>#REF!</v>
      </c>
      <c r="P183" s="34"/>
      <c r="Q183" s="44" t="e">
        <f t="shared" si="6"/>
        <v>#REF!</v>
      </c>
      <c r="R183" s="36" t="s">
        <v>108</v>
      </c>
      <c r="S183" s="41" t="e">
        <f t="shared" si="7"/>
        <v>#REF!</v>
      </c>
      <c r="T183" s="34"/>
      <c r="U183" s="41" t="e">
        <f>#REF!</f>
        <v>#REF!</v>
      </c>
      <c r="V183" s="36"/>
      <c r="W183" s="42" t="e">
        <f>#REF!</f>
        <v>#REF!</v>
      </c>
    </row>
    <row r="184" spans="1:23" ht="39.75" customHeight="1" x14ac:dyDescent="0.25">
      <c r="A184" s="37">
        <f t="shared" si="0"/>
        <v>171</v>
      </c>
      <c r="B184" s="50" t="e">
        <f>#REF!</f>
        <v>#REF!</v>
      </c>
      <c r="C184" s="38" t="e">
        <f>#REF!</f>
        <v>#REF!</v>
      </c>
      <c r="D184" s="39" t="e">
        <f>#REF!</f>
        <v>#REF!</v>
      </c>
      <c r="E184" s="128" t="e">
        <f t="shared" si="1"/>
        <v>#REF!</v>
      </c>
      <c r="F184" s="118"/>
      <c r="G184" s="129" t="e">
        <f t="shared" si="2"/>
        <v>#REF!</v>
      </c>
      <c r="H184" s="130"/>
      <c r="I184" s="131" t="e">
        <f t="shared" si="3"/>
        <v>#REF!</v>
      </c>
      <c r="J184" s="118"/>
      <c r="K184" s="132" t="e">
        <f t="shared" si="4"/>
        <v>#REF!</v>
      </c>
      <c r="L184" s="130"/>
      <c r="M184" s="131" t="e">
        <f t="shared" si="5"/>
        <v>#REF!</v>
      </c>
      <c r="N184" s="118"/>
      <c r="O184" s="40" t="e">
        <f>'3TREATMENT DISCHARGE'!D185</f>
        <v>#REF!</v>
      </c>
      <c r="P184" s="34"/>
      <c r="Q184" s="41" t="e">
        <f t="shared" si="6"/>
        <v>#REF!</v>
      </c>
      <c r="R184" s="36" t="s">
        <v>109</v>
      </c>
      <c r="S184" s="41" t="e">
        <f t="shared" si="7"/>
        <v>#REF!</v>
      </c>
      <c r="T184" s="34"/>
      <c r="U184" s="41" t="e">
        <f>#REF!</f>
        <v>#REF!</v>
      </c>
      <c r="V184" s="36"/>
      <c r="W184" s="42" t="e">
        <f>#REF!</f>
        <v>#REF!</v>
      </c>
    </row>
    <row r="185" spans="1:23" ht="39.75" customHeight="1" x14ac:dyDescent="0.25">
      <c r="A185" s="37">
        <f t="shared" si="0"/>
        <v>172</v>
      </c>
      <c r="B185" s="50" t="e">
        <f>#REF!</f>
        <v>#REF!</v>
      </c>
      <c r="C185" s="51" t="e">
        <f>#REF!</f>
        <v>#REF!</v>
      </c>
      <c r="D185" s="39" t="e">
        <f>#REF!</f>
        <v>#REF!</v>
      </c>
      <c r="E185" s="133" t="e">
        <f t="shared" si="1"/>
        <v>#REF!</v>
      </c>
      <c r="F185" s="134"/>
      <c r="G185" s="129" t="e">
        <f t="shared" si="2"/>
        <v>#REF!</v>
      </c>
      <c r="H185" s="130"/>
      <c r="I185" s="135" t="e">
        <f t="shared" si="3"/>
        <v>#REF!</v>
      </c>
      <c r="J185" s="134"/>
      <c r="K185" s="132" t="e">
        <f t="shared" si="4"/>
        <v>#REF!</v>
      </c>
      <c r="L185" s="130"/>
      <c r="M185" s="135" t="e">
        <f t="shared" si="5"/>
        <v>#REF!</v>
      </c>
      <c r="N185" s="134"/>
      <c r="O185" s="40" t="e">
        <f>'3TREATMENT DISCHARGE'!D186</f>
        <v>#REF!</v>
      </c>
      <c r="P185" s="34"/>
      <c r="Q185" s="44" t="e">
        <f t="shared" si="6"/>
        <v>#REF!</v>
      </c>
      <c r="R185" s="36" t="s">
        <v>108</v>
      </c>
      <c r="S185" s="41" t="e">
        <f t="shared" si="7"/>
        <v>#REF!</v>
      </c>
      <c r="T185" s="34"/>
      <c r="U185" s="41" t="e">
        <f>#REF!</f>
        <v>#REF!</v>
      </c>
      <c r="V185" s="36"/>
      <c r="W185" s="42" t="e">
        <f>#REF!</f>
        <v>#REF!</v>
      </c>
    </row>
    <row r="186" spans="1:23" ht="39.75" customHeight="1" x14ac:dyDescent="0.25">
      <c r="A186" s="37">
        <f t="shared" si="0"/>
        <v>173</v>
      </c>
      <c r="B186" s="50" t="e">
        <f>#REF!</f>
        <v>#REF!</v>
      </c>
      <c r="C186" s="38" t="e">
        <f>#REF!</f>
        <v>#REF!</v>
      </c>
      <c r="D186" s="39" t="e">
        <f>#REF!</f>
        <v>#REF!</v>
      </c>
      <c r="E186" s="128" t="e">
        <f t="shared" si="1"/>
        <v>#REF!</v>
      </c>
      <c r="F186" s="118"/>
      <c r="G186" s="129" t="e">
        <f t="shared" si="2"/>
        <v>#REF!</v>
      </c>
      <c r="H186" s="130"/>
      <c r="I186" s="131" t="e">
        <f t="shared" si="3"/>
        <v>#REF!</v>
      </c>
      <c r="J186" s="118"/>
      <c r="K186" s="132" t="e">
        <f t="shared" si="4"/>
        <v>#REF!</v>
      </c>
      <c r="L186" s="130"/>
      <c r="M186" s="131" t="e">
        <f t="shared" si="5"/>
        <v>#REF!</v>
      </c>
      <c r="N186" s="118"/>
      <c r="O186" s="40" t="e">
        <f>'3TREATMENT DISCHARGE'!D187</f>
        <v>#REF!</v>
      </c>
      <c r="P186" s="34"/>
      <c r="Q186" s="41" t="e">
        <f t="shared" si="6"/>
        <v>#REF!</v>
      </c>
      <c r="R186" s="36" t="s">
        <v>109</v>
      </c>
      <c r="S186" s="41" t="e">
        <f t="shared" si="7"/>
        <v>#REF!</v>
      </c>
      <c r="T186" s="34"/>
      <c r="U186" s="41" t="e">
        <f>#REF!</f>
        <v>#REF!</v>
      </c>
      <c r="V186" s="36"/>
      <c r="W186" s="42" t="e">
        <f>#REF!</f>
        <v>#REF!</v>
      </c>
    </row>
    <row r="187" spans="1:23" ht="39.75" customHeight="1" x14ac:dyDescent="0.25">
      <c r="A187" s="37">
        <f t="shared" si="0"/>
        <v>174</v>
      </c>
      <c r="B187" s="50" t="e">
        <f>#REF!</f>
        <v>#REF!</v>
      </c>
      <c r="C187" s="51" t="e">
        <f>#REF!</f>
        <v>#REF!</v>
      </c>
      <c r="D187" s="39" t="e">
        <f>#REF!</f>
        <v>#REF!</v>
      </c>
      <c r="E187" s="133" t="e">
        <f t="shared" si="1"/>
        <v>#REF!</v>
      </c>
      <c r="F187" s="134"/>
      <c r="G187" s="129" t="e">
        <f t="shared" si="2"/>
        <v>#REF!</v>
      </c>
      <c r="H187" s="130"/>
      <c r="I187" s="135" t="e">
        <f t="shared" si="3"/>
        <v>#REF!</v>
      </c>
      <c r="J187" s="134"/>
      <c r="K187" s="132" t="e">
        <f t="shared" si="4"/>
        <v>#REF!</v>
      </c>
      <c r="L187" s="130"/>
      <c r="M187" s="135" t="e">
        <f t="shared" si="5"/>
        <v>#REF!</v>
      </c>
      <c r="N187" s="134"/>
      <c r="O187" s="40" t="e">
        <f>'3TREATMENT DISCHARGE'!D188</f>
        <v>#REF!</v>
      </c>
      <c r="P187" s="34"/>
      <c r="Q187" s="44" t="e">
        <f t="shared" si="6"/>
        <v>#REF!</v>
      </c>
      <c r="R187" s="36" t="s">
        <v>108</v>
      </c>
      <c r="S187" s="41" t="e">
        <f t="shared" si="7"/>
        <v>#REF!</v>
      </c>
      <c r="T187" s="34"/>
      <c r="U187" s="41" t="e">
        <f>#REF!</f>
        <v>#REF!</v>
      </c>
      <c r="V187" s="36"/>
      <c r="W187" s="42" t="e">
        <f>#REF!</f>
        <v>#REF!</v>
      </c>
    </row>
    <row r="188" spans="1:23" ht="39.75" customHeight="1" x14ac:dyDescent="0.25">
      <c r="A188" s="37">
        <f t="shared" si="0"/>
        <v>175</v>
      </c>
      <c r="B188" s="50" t="e">
        <f>#REF!</f>
        <v>#REF!</v>
      </c>
      <c r="C188" s="38" t="e">
        <f>#REF!</f>
        <v>#REF!</v>
      </c>
      <c r="D188" s="39" t="e">
        <f>#REF!</f>
        <v>#REF!</v>
      </c>
      <c r="E188" s="128" t="e">
        <f t="shared" si="1"/>
        <v>#REF!</v>
      </c>
      <c r="F188" s="118"/>
      <c r="G188" s="129" t="e">
        <f t="shared" si="2"/>
        <v>#REF!</v>
      </c>
      <c r="H188" s="130"/>
      <c r="I188" s="131" t="e">
        <f t="shared" si="3"/>
        <v>#REF!</v>
      </c>
      <c r="J188" s="118"/>
      <c r="K188" s="132" t="e">
        <f t="shared" si="4"/>
        <v>#REF!</v>
      </c>
      <c r="L188" s="130"/>
      <c r="M188" s="131" t="e">
        <f t="shared" si="5"/>
        <v>#REF!</v>
      </c>
      <c r="N188" s="118"/>
      <c r="O188" s="40" t="e">
        <f>'3TREATMENT DISCHARGE'!D189</f>
        <v>#REF!</v>
      </c>
      <c r="P188" s="34"/>
      <c r="Q188" s="41" t="e">
        <f t="shared" si="6"/>
        <v>#REF!</v>
      </c>
      <c r="R188" s="36" t="s">
        <v>109</v>
      </c>
      <c r="S188" s="41" t="e">
        <f t="shared" si="7"/>
        <v>#REF!</v>
      </c>
      <c r="T188" s="34"/>
      <c r="U188" s="41" t="e">
        <f>#REF!</f>
        <v>#REF!</v>
      </c>
      <c r="V188" s="36"/>
      <c r="W188" s="42" t="e">
        <f>#REF!</f>
        <v>#REF!</v>
      </c>
    </row>
    <row r="189" spans="1:23" ht="39.75" customHeight="1" x14ac:dyDescent="0.25">
      <c r="A189" s="37">
        <f t="shared" si="0"/>
        <v>176</v>
      </c>
      <c r="B189" s="50" t="e">
        <f>#REF!</f>
        <v>#REF!</v>
      </c>
      <c r="C189" s="51" t="e">
        <f>#REF!</f>
        <v>#REF!</v>
      </c>
      <c r="D189" s="39" t="e">
        <f>#REF!</f>
        <v>#REF!</v>
      </c>
      <c r="E189" s="133" t="e">
        <f t="shared" si="1"/>
        <v>#REF!</v>
      </c>
      <c r="F189" s="134"/>
      <c r="G189" s="129" t="e">
        <f t="shared" si="2"/>
        <v>#REF!</v>
      </c>
      <c r="H189" s="130"/>
      <c r="I189" s="135" t="e">
        <f t="shared" si="3"/>
        <v>#REF!</v>
      </c>
      <c r="J189" s="134"/>
      <c r="K189" s="132" t="e">
        <f t="shared" si="4"/>
        <v>#REF!</v>
      </c>
      <c r="L189" s="130"/>
      <c r="M189" s="135" t="e">
        <f t="shared" si="5"/>
        <v>#REF!</v>
      </c>
      <c r="N189" s="134"/>
      <c r="O189" s="40" t="e">
        <f>'3TREATMENT DISCHARGE'!D190</f>
        <v>#REF!</v>
      </c>
      <c r="P189" s="34"/>
      <c r="Q189" s="44" t="e">
        <f t="shared" si="6"/>
        <v>#REF!</v>
      </c>
      <c r="R189" s="36" t="s">
        <v>108</v>
      </c>
      <c r="S189" s="41" t="e">
        <f t="shared" si="7"/>
        <v>#REF!</v>
      </c>
      <c r="T189" s="34"/>
      <c r="U189" s="41" t="e">
        <f>#REF!</f>
        <v>#REF!</v>
      </c>
      <c r="V189" s="36"/>
      <c r="W189" s="42" t="e">
        <f>#REF!</f>
        <v>#REF!</v>
      </c>
    </row>
    <row r="190" spans="1:23" ht="39.75" customHeight="1" x14ac:dyDescent="0.25">
      <c r="A190" s="37">
        <f t="shared" si="0"/>
        <v>177</v>
      </c>
      <c r="B190" s="50" t="e">
        <f>#REF!</f>
        <v>#REF!</v>
      </c>
      <c r="C190" s="38" t="e">
        <f>#REF!</f>
        <v>#REF!</v>
      </c>
      <c r="D190" s="39" t="e">
        <f>#REF!</f>
        <v>#REF!</v>
      </c>
      <c r="E190" s="128" t="e">
        <f t="shared" si="1"/>
        <v>#REF!</v>
      </c>
      <c r="F190" s="118"/>
      <c r="G190" s="129" t="e">
        <f t="shared" si="2"/>
        <v>#REF!</v>
      </c>
      <c r="H190" s="130"/>
      <c r="I190" s="131" t="e">
        <f t="shared" si="3"/>
        <v>#REF!</v>
      </c>
      <c r="J190" s="118"/>
      <c r="K190" s="132" t="e">
        <f t="shared" si="4"/>
        <v>#REF!</v>
      </c>
      <c r="L190" s="130"/>
      <c r="M190" s="131" t="e">
        <f t="shared" si="5"/>
        <v>#REF!</v>
      </c>
      <c r="N190" s="118"/>
      <c r="O190" s="40" t="e">
        <f>'3TREATMENT DISCHARGE'!D191</f>
        <v>#REF!</v>
      </c>
      <c r="P190" s="34"/>
      <c r="Q190" s="41" t="e">
        <f t="shared" si="6"/>
        <v>#REF!</v>
      </c>
      <c r="R190" s="36" t="s">
        <v>109</v>
      </c>
      <c r="S190" s="41" t="e">
        <f t="shared" si="7"/>
        <v>#REF!</v>
      </c>
      <c r="T190" s="34"/>
      <c r="U190" s="41" t="e">
        <f>#REF!</f>
        <v>#REF!</v>
      </c>
      <c r="V190" s="36"/>
      <c r="W190" s="42" t="e">
        <f>#REF!</f>
        <v>#REF!</v>
      </c>
    </row>
    <row r="191" spans="1:23" ht="39.75" customHeight="1" x14ac:dyDescent="0.25">
      <c r="A191" s="37">
        <f t="shared" si="0"/>
        <v>178</v>
      </c>
      <c r="B191" s="50" t="e">
        <f>#REF!</f>
        <v>#REF!</v>
      </c>
      <c r="C191" s="51" t="e">
        <f>#REF!</f>
        <v>#REF!</v>
      </c>
      <c r="D191" s="39" t="e">
        <f>#REF!</f>
        <v>#REF!</v>
      </c>
      <c r="E191" s="133" t="e">
        <f t="shared" si="1"/>
        <v>#REF!</v>
      </c>
      <c r="F191" s="134"/>
      <c r="G191" s="129" t="e">
        <f t="shared" si="2"/>
        <v>#REF!</v>
      </c>
      <c r="H191" s="130"/>
      <c r="I191" s="135" t="e">
        <f t="shared" si="3"/>
        <v>#REF!</v>
      </c>
      <c r="J191" s="134"/>
      <c r="K191" s="132" t="e">
        <f t="shared" si="4"/>
        <v>#REF!</v>
      </c>
      <c r="L191" s="130"/>
      <c r="M191" s="135" t="e">
        <f t="shared" si="5"/>
        <v>#REF!</v>
      </c>
      <c r="N191" s="134"/>
      <c r="O191" s="40" t="e">
        <f>'3TREATMENT DISCHARGE'!D192</f>
        <v>#REF!</v>
      </c>
      <c r="P191" s="34"/>
      <c r="Q191" s="44" t="e">
        <f t="shared" si="6"/>
        <v>#REF!</v>
      </c>
      <c r="R191" s="36" t="s">
        <v>108</v>
      </c>
      <c r="S191" s="41" t="e">
        <f t="shared" si="7"/>
        <v>#REF!</v>
      </c>
      <c r="T191" s="34"/>
      <c r="U191" s="41" t="e">
        <f>#REF!</f>
        <v>#REF!</v>
      </c>
      <c r="V191" s="36"/>
      <c r="W191" s="42" t="e">
        <f>#REF!</f>
        <v>#REF!</v>
      </c>
    </row>
    <row r="192" spans="1:23" ht="39.75" customHeight="1" x14ac:dyDescent="0.25">
      <c r="A192" s="37">
        <f t="shared" si="0"/>
        <v>179</v>
      </c>
      <c r="B192" s="50" t="e">
        <f>#REF!</f>
        <v>#REF!</v>
      </c>
      <c r="C192" s="38" t="e">
        <f>#REF!</f>
        <v>#REF!</v>
      </c>
      <c r="D192" s="39" t="e">
        <f>#REF!</f>
        <v>#REF!</v>
      </c>
      <c r="E192" s="128" t="e">
        <f t="shared" si="1"/>
        <v>#REF!</v>
      </c>
      <c r="F192" s="118"/>
      <c r="G192" s="129" t="e">
        <f t="shared" si="2"/>
        <v>#REF!</v>
      </c>
      <c r="H192" s="130"/>
      <c r="I192" s="131" t="e">
        <f t="shared" si="3"/>
        <v>#REF!</v>
      </c>
      <c r="J192" s="118"/>
      <c r="K192" s="132" t="e">
        <f t="shared" si="4"/>
        <v>#REF!</v>
      </c>
      <c r="L192" s="130"/>
      <c r="M192" s="131" t="e">
        <f t="shared" si="5"/>
        <v>#REF!</v>
      </c>
      <c r="N192" s="118"/>
      <c r="O192" s="40" t="e">
        <f>'3TREATMENT DISCHARGE'!D193</f>
        <v>#REF!</v>
      </c>
      <c r="P192" s="34"/>
      <c r="Q192" s="41" t="e">
        <f t="shared" si="6"/>
        <v>#REF!</v>
      </c>
      <c r="R192" s="36" t="s">
        <v>109</v>
      </c>
      <c r="S192" s="41" t="e">
        <f t="shared" si="7"/>
        <v>#REF!</v>
      </c>
      <c r="T192" s="34"/>
      <c r="U192" s="41" t="e">
        <f>#REF!</f>
        <v>#REF!</v>
      </c>
      <c r="V192" s="36"/>
      <c r="W192" s="42" t="e">
        <f>#REF!</f>
        <v>#REF!</v>
      </c>
    </row>
    <row r="193" spans="1:23" ht="39.75" customHeight="1" x14ac:dyDescent="0.25">
      <c r="A193" s="37">
        <f t="shared" si="0"/>
        <v>180</v>
      </c>
      <c r="B193" s="50" t="e">
        <f>#REF!</f>
        <v>#REF!</v>
      </c>
      <c r="C193" s="51" t="e">
        <f>#REF!</f>
        <v>#REF!</v>
      </c>
      <c r="D193" s="39" t="e">
        <f>#REF!</f>
        <v>#REF!</v>
      </c>
      <c r="E193" s="133" t="e">
        <f t="shared" si="1"/>
        <v>#REF!</v>
      </c>
      <c r="F193" s="134"/>
      <c r="G193" s="129" t="e">
        <f t="shared" si="2"/>
        <v>#REF!</v>
      </c>
      <c r="H193" s="130"/>
      <c r="I193" s="135" t="e">
        <f t="shared" si="3"/>
        <v>#REF!</v>
      </c>
      <c r="J193" s="134"/>
      <c r="K193" s="132" t="e">
        <f t="shared" si="4"/>
        <v>#REF!</v>
      </c>
      <c r="L193" s="130"/>
      <c r="M193" s="135" t="e">
        <f t="shared" si="5"/>
        <v>#REF!</v>
      </c>
      <c r="N193" s="134"/>
      <c r="O193" s="40" t="e">
        <f>'3TREATMENT DISCHARGE'!D194</f>
        <v>#REF!</v>
      </c>
      <c r="P193" s="34"/>
      <c r="Q193" s="44" t="e">
        <f t="shared" si="6"/>
        <v>#REF!</v>
      </c>
      <c r="R193" s="36" t="s">
        <v>108</v>
      </c>
      <c r="S193" s="41" t="e">
        <f t="shared" si="7"/>
        <v>#REF!</v>
      </c>
      <c r="T193" s="34"/>
      <c r="U193" s="41" t="e">
        <f>#REF!</f>
        <v>#REF!</v>
      </c>
      <c r="V193" s="36"/>
      <c r="W193" s="42" t="e">
        <f>#REF!</f>
        <v>#REF!</v>
      </c>
    </row>
    <row r="194" spans="1:23" ht="39.75" customHeight="1" x14ac:dyDescent="0.25">
      <c r="A194" s="37">
        <f t="shared" si="0"/>
        <v>181</v>
      </c>
      <c r="B194" s="50" t="e">
        <f>#REF!</f>
        <v>#REF!</v>
      </c>
      <c r="C194" s="38" t="e">
        <f>#REF!</f>
        <v>#REF!</v>
      </c>
      <c r="D194" s="39" t="e">
        <f>#REF!</f>
        <v>#REF!</v>
      </c>
      <c r="E194" s="128" t="e">
        <f t="shared" si="1"/>
        <v>#REF!</v>
      </c>
      <c r="F194" s="118"/>
      <c r="G194" s="129" t="e">
        <f t="shared" si="2"/>
        <v>#REF!</v>
      </c>
      <c r="H194" s="130"/>
      <c r="I194" s="131" t="e">
        <f t="shared" si="3"/>
        <v>#REF!</v>
      </c>
      <c r="J194" s="118"/>
      <c r="K194" s="132" t="e">
        <f t="shared" si="4"/>
        <v>#REF!</v>
      </c>
      <c r="L194" s="130"/>
      <c r="M194" s="131" t="e">
        <f t="shared" si="5"/>
        <v>#REF!</v>
      </c>
      <c r="N194" s="118"/>
      <c r="O194" s="40" t="e">
        <f>'3TREATMENT DISCHARGE'!D195</f>
        <v>#REF!</v>
      </c>
      <c r="P194" s="34"/>
      <c r="Q194" s="41" t="e">
        <f t="shared" si="6"/>
        <v>#REF!</v>
      </c>
      <c r="R194" s="36" t="s">
        <v>109</v>
      </c>
      <c r="S194" s="41" t="e">
        <f t="shared" si="7"/>
        <v>#REF!</v>
      </c>
      <c r="T194" s="34"/>
      <c r="U194" s="41" t="e">
        <f>#REF!</f>
        <v>#REF!</v>
      </c>
      <c r="V194" s="36"/>
      <c r="W194" s="42" t="e">
        <f>#REF!</f>
        <v>#REF!</v>
      </c>
    </row>
    <row r="195" spans="1:23" ht="39.75" customHeight="1" x14ac:dyDescent="0.25">
      <c r="A195" s="37">
        <f t="shared" si="0"/>
        <v>182</v>
      </c>
      <c r="B195" s="50" t="e">
        <f>#REF!</f>
        <v>#REF!</v>
      </c>
      <c r="C195" s="51" t="e">
        <f>#REF!</f>
        <v>#REF!</v>
      </c>
      <c r="D195" s="39" t="e">
        <f>#REF!</f>
        <v>#REF!</v>
      </c>
      <c r="E195" s="133" t="e">
        <f t="shared" si="1"/>
        <v>#REF!</v>
      </c>
      <c r="F195" s="134"/>
      <c r="G195" s="129" t="e">
        <f t="shared" si="2"/>
        <v>#REF!</v>
      </c>
      <c r="H195" s="130"/>
      <c r="I195" s="135" t="e">
        <f t="shared" si="3"/>
        <v>#REF!</v>
      </c>
      <c r="J195" s="134"/>
      <c r="K195" s="132" t="e">
        <f t="shared" si="4"/>
        <v>#REF!</v>
      </c>
      <c r="L195" s="130"/>
      <c r="M195" s="135" t="e">
        <f t="shared" si="5"/>
        <v>#REF!</v>
      </c>
      <c r="N195" s="134"/>
      <c r="O195" s="40" t="e">
        <f>'3TREATMENT DISCHARGE'!D196</f>
        <v>#REF!</v>
      </c>
      <c r="P195" s="34"/>
      <c r="Q195" s="44" t="e">
        <f t="shared" si="6"/>
        <v>#REF!</v>
      </c>
      <c r="R195" s="36" t="s">
        <v>108</v>
      </c>
      <c r="S195" s="41" t="e">
        <f t="shared" si="7"/>
        <v>#REF!</v>
      </c>
      <c r="T195" s="34"/>
      <c r="U195" s="41" t="e">
        <f>#REF!</f>
        <v>#REF!</v>
      </c>
      <c r="V195" s="36"/>
      <c r="W195" s="42" t="e">
        <f>#REF!</f>
        <v>#REF!</v>
      </c>
    </row>
    <row r="196" spans="1:23" ht="39.75" customHeight="1" x14ac:dyDescent="0.25">
      <c r="A196" s="37">
        <f t="shared" si="0"/>
        <v>183</v>
      </c>
      <c r="B196" s="50" t="e">
        <f>#REF!</f>
        <v>#REF!</v>
      </c>
      <c r="C196" s="38" t="e">
        <f>#REF!</f>
        <v>#REF!</v>
      </c>
      <c r="D196" s="39" t="e">
        <f>#REF!</f>
        <v>#REF!</v>
      </c>
      <c r="E196" s="128" t="e">
        <f t="shared" si="1"/>
        <v>#REF!</v>
      </c>
      <c r="F196" s="118"/>
      <c r="G196" s="129" t="e">
        <f t="shared" si="2"/>
        <v>#REF!</v>
      </c>
      <c r="H196" s="130"/>
      <c r="I196" s="131" t="e">
        <f t="shared" si="3"/>
        <v>#REF!</v>
      </c>
      <c r="J196" s="118"/>
      <c r="K196" s="132" t="e">
        <f t="shared" si="4"/>
        <v>#REF!</v>
      </c>
      <c r="L196" s="130"/>
      <c r="M196" s="131" t="e">
        <f t="shared" si="5"/>
        <v>#REF!</v>
      </c>
      <c r="N196" s="118"/>
      <c r="O196" s="40" t="e">
        <f>'3TREATMENT DISCHARGE'!D197</f>
        <v>#REF!</v>
      </c>
      <c r="P196" s="34"/>
      <c r="Q196" s="41" t="e">
        <f t="shared" si="6"/>
        <v>#REF!</v>
      </c>
      <c r="R196" s="36" t="s">
        <v>109</v>
      </c>
      <c r="S196" s="41" t="e">
        <f t="shared" si="7"/>
        <v>#REF!</v>
      </c>
      <c r="T196" s="34"/>
      <c r="U196" s="41" t="e">
        <f>#REF!</f>
        <v>#REF!</v>
      </c>
      <c r="V196" s="36"/>
      <c r="W196" s="42" t="e">
        <f>#REF!</f>
        <v>#REF!</v>
      </c>
    </row>
    <row r="197" spans="1:23" ht="39.75" customHeight="1" x14ac:dyDescent="0.25">
      <c r="A197" s="37">
        <f t="shared" si="0"/>
        <v>184</v>
      </c>
      <c r="B197" s="50" t="e">
        <f>#REF!</f>
        <v>#REF!</v>
      </c>
      <c r="C197" s="51" t="e">
        <f>#REF!</f>
        <v>#REF!</v>
      </c>
      <c r="D197" s="39" t="e">
        <f>#REF!</f>
        <v>#REF!</v>
      </c>
      <c r="E197" s="133" t="e">
        <f t="shared" si="1"/>
        <v>#REF!</v>
      </c>
      <c r="F197" s="134"/>
      <c r="G197" s="129" t="e">
        <f t="shared" si="2"/>
        <v>#REF!</v>
      </c>
      <c r="H197" s="130"/>
      <c r="I197" s="135" t="e">
        <f t="shared" si="3"/>
        <v>#REF!</v>
      </c>
      <c r="J197" s="134"/>
      <c r="K197" s="132" t="e">
        <f t="shared" si="4"/>
        <v>#REF!</v>
      </c>
      <c r="L197" s="130"/>
      <c r="M197" s="135" t="e">
        <f t="shared" si="5"/>
        <v>#REF!</v>
      </c>
      <c r="N197" s="134"/>
      <c r="O197" s="40" t="e">
        <f>'3TREATMENT DISCHARGE'!D198</f>
        <v>#REF!</v>
      </c>
      <c r="P197" s="34"/>
      <c r="Q197" s="44" t="e">
        <f t="shared" si="6"/>
        <v>#REF!</v>
      </c>
      <c r="R197" s="36" t="s">
        <v>108</v>
      </c>
      <c r="S197" s="41" t="e">
        <f t="shared" si="7"/>
        <v>#REF!</v>
      </c>
      <c r="T197" s="34"/>
      <c r="U197" s="41" t="e">
        <f>#REF!</f>
        <v>#REF!</v>
      </c>
      <c r="V197" s="36"/>
      <c r="W197" s="42" t="e">
        <f>#REF!</f>
        <v>#REF!</v>
      </c>
    </row>
    <row r="198" spans="1:23" ht="39.75" customHeight="1" x14ac:dyDescent="0.25">
      <c r="A198" s="37">
        <f t="shared" si="0"/>
        <v>185</v>
      </c>
      <c r="B198" s="50" t="e">
        <f>#REF!</f>
        <v>#REF!</v>
      </c>
      <c r="C198" s="38" t="e">
        <f>#REF!</f>
        <v>#REF!</v>
      </c>
      <c r="D198" s="39" t="e">
        <f>#REF!</f>
        <v>#REF!</v>
      </c>
      <c r="E198" s="128" t="e">
        <f t="shared" si="1"/>
        <v>#REF!</v>
      </c>
      <c r="F198" s="118"/>
      <c r="G198" s="129" t="e">
        <f t="shared" si="2"/>
        <v>#REF!</v>
      </c>
      <c r="H198" s="130"/>
      <c r="I198" s="131" t="e">
        <f t="shared" si="3"/>
        <v>#REF!</v>
      </c>
      <c r="J198" s="118"/>
      <c r="K198" s="132" t="e">
        <f t="shared" si="4"/>
        <v>#REF!</v>
      </c>
      <c r="L198" s="130"/>
      <c r="M198" s="131" t="e">
        <f t="shared" si="5"/>
        <v>#REF!</v>
      </c>
      <c r="N198" s="118"/>
      <c r="O198" s="40" t="e">
        <f>'3TREATMENT DISCHARGE'!D199</f>
        <v>#REF!</v>
      </c>
      <c r="P198" s="34"/>
      <c r="Q198" s="41" t="e">
        <f t="shared" si="6"/>
        <v>#REF!</v>
      </c>
      <c r="R198" s="36" t="s">
        <v>109</v>
      </c>
      <c r="S198" s="41" t="e">
        <f t="shared" si="7"/>
        <v>#REF!</v>
      </c>
      <c r="T198" s="34"/>
      <c r="U198" s="41" t="e">
        <f>#REF!</f>
        <v>#REF!</v>
      </c>
      <c r="V198" s="36"/>
      <c r="W198" s="42" t="e">
        <f>#REF!</f>
        <v>#REF!</v>
      </c>
    </row>
    <row r="199" spans="1:23" ht="39.75" customHeight="1" x14ac:dyDescent="0.25">
      <c r="A199" s="37">
        <f t="shared" si="0"/>
        <v>186</v>
      </c>
      <c r="B199" s="50" t="e">
        <f>#REF!</f>
        <v>#REF!</v>
      </c>
      <c r="C199" s="51" t="e">
        <f>#REF!</f>
        <v>#REF!</v>
      </c>
      <c r="D199" s="39" t="e">
        <f>#REF!</f>
        <v>#REF!</v>
      </c>
      <c r="E199" s="133" t="e">
        <f t="shared" si="1"/>
        <v>#REF!</v>
      </c>
      <c r="F199" s="134"/>
      <c r="G199" s="129" t="e">
        <f t="shared" si="2"/>
        <v>#REF!</v>
      </c>
      <c r="H199" s="130"/>
      <c r="I199" s="135" t="e">
        <f t="shared" si="3"/>
        <v>#REF!</v>
      </c>
      <c r="J199" s="134"/>
      <c r="K199" s="132" t="e">
        <f t="shared" si="4"/>
        <v>#REF!</v>
      </c>
      <c r="L199" s="130"/>
      <c r="M199" s="135" t="e">
        <f t="shared" si="5"/>
        <v>#REF!</v>
      </c>
      <c r="N199" s="134"/>
      <c r="O199" s="40" t="e">
        <f>'3TREATMENT DISCHARGE'!D200</f>
        <v>#REF!</v>
      </c>
      <c r="P199" s="34"/>
      <c r="Q199" s="44" t="e">
        <f t="shared" si="6"/>
        <v>#REF!</v>
      </c>
      <c r="R199" s="36" t="s">
        <v>108</v>
      </c>
      <c r="S199" s="41" t="e">
        <f t="shared" si="7"/>
        <v>#REF!</v>
      </c>
      <c r="T199" s="34"/>
      <c r="U199" s="41" t="e">
        <f>#REF!</f>
        <v>#REF!</v>
      </c>
      <c r="V199" s="36"/>
      <c r="W199" s="42" t="e">
        <f>#REF!</f>
        <v>#REF!</v>
      </c>
    </row>
    <row r="200" spans="1:23" ht="39.75" customHeight="1" x14ac:dyDescent="0.25">
      <c r="A200" s="37">
        <f t="shared" si="0"/>
        <v>187</v>
      </c>
      <c r="B200" s="50" t="e">
        <f>#REF!</f>
        <v>#REF!</v>
      </c>
      <c r="C200" s="38" t="e">
        <f>#REF!</f>
        <v>#REF!</v>
      </c>
      <c r="D200" s="39" t="e">
        <f>#REF!</f>
        <v>#REF!</v>
      </c>
      <c r="E200" s="128" t="e">
        <f t="shared" si="1"/>
        <v>#REF!</v>
      </c>
      <c r="F200" s="118"/>
      <c r="G200" s="129" t="e">
        <f t="shared" si="2"/>
        <v>#REF!</v>
      </c>
      <c r="H200" s="130"/>
      <c r="I200" s="131" t="e">
        <f t="shared" si="3"/>
        <v>#REF!</v>
      </c>
      <c r="J200" s="118"/>
      <c r="K200" s="132" t="e">
        <f t="shared" si="4"/>
        <v>#REF!</v>
      </c>
      <c r="L200" s="130"/>
      <c r="M200" s="131" t="e">
        <f t="shared" si="5"/>
        <v>#REF!</v>
      </c>
      <c r="N200" s="118"/>
      <c r="O200" s="40" t="e">
        <f>'3TREATMENT DISCHARGE'!D201</f>
        <v>#REF!</v>
      </c>
      <c r="P200" s="34"/>
      <c r="Q200" s="41" t="e">
        <f t="shared" si="6"/>
        <v>#REF!</v>
      </c>
      <c r="R200" s="36" t="s">
        <v>109</v>
      </c>
      <c r="S200" s="41" t="e">
        <f t="shared" si="7"/>
        <v>#REF!</v>
      </c>
      <c r="T200" s="34"/>
      <c r="U200" s="41" t="e">
        <f>#REF!</f>
        <v>#REF!</v>
      </c>
      <c r="V200" s="36"/>
      <c r="W200" s="42" t="e">
        <f>#REF!</f>
        <v>#REF!</v>
      </c>
    </row>
    <row r="201" spans="1:23" ht="39.75" customHeight="1" x14ac:dyDescent="0.25">
      <c r="A201" s="37">
        <f t="shared" si="0"/>
        <v>188</v>
      </c>
      <c r="B201" s="50" t="e">
        <f>#REF!</f>
        <v>#REF!</v>
      </c>
      <c r="C201" s="51" t="e">
        <f>#REF!</f>
        <v>#REF!</v>
      </c>
      <c r="D201" s="39" t="e">
        <f>#REF!</f>
        <v>#REF!</v>
      </c>
      <c r="E201" s="133" t="e">
        <f t="shared" si="1"/>
        <v>#REF!</v>
      </c>
      <c r="F201" s="134"/>
      <c r="G201" s="129" t="e">
        <f t="shared" si="2"/>
        <v>#REF!</v>
      </c>
      <c r="H201" s="130"/>
      <c r="I201" s="135" t="e">
        <f t="shared" si="3"/>
        <v>#REF!</v>
      </c>
      <c r="J201" s="134"/>
      <c r="K201" s="132" t="e">
        <f t="shared" si="4"/>
        <v>#REF!</v>
      </c>
      <c r="L201" s="130"/>
      <c r="M201" s="135" t="e">
        <f t="shared" si="5"/>
        <v>#REF!</v>
      </c>
      <c r="N201" s="134"/>
      <c r="O201" s="40" t="e">
        <f>'3TREATMENT DISCHARGE'!D202</f>
        <v>#REF!</v>
      </c>
      <c r="P201" s="34"/>
      <c r="Q201" s="44" t="e">
        <f t="shared" si="6"/>
        <v>#REF!</v>
      </c>
      <c r="R201" s="36" t="s">
        <v>108</v>
      </c>
      <c r="S201" s="41" t="e">
        <f t="shared" si="7"/>
        <v>#REF!</v>
      </c>
      <c r="T201" s="34"/>
      <c r="U201" s="41" t="e">
        <f>#REF!</f>
        <v>#REF!</v>
      </c>
      <c r="V201" s="36"/>
      <c r="W201" s="42" t="e">
        <f>#REF!</f>
        <v>#REF!</v>
      </c>
    </row>
    <row r="202" spans="1:23" ht="39.75" customHeight="1" x14ac:dyDescent="0.25">
      <c r="A202" s="37">
        <f t="shared" si="0"/>
        <v>189</v>
      </c>
      <c r="B202" s="50" t="e">
        <f>#REF!</f>
        <v>#REF!</v>
      </c>
      <c r="C202" s="38" t="e">
        <f>#REF!</f>
        <v>#REF!</v>
      </c>
      <c r="D202" s="39" t="e">
        <f>#REF!</f>
        <v>#REF!</v>
      </c>
      <c r="E202" s="128" t="e">
        <f t="shared" si="1"/>
        <v>#REF!</v>
      </c>
      <c r="F202" s="118"/>
      <c r="G202" s="129" t="e">
        <f t="shared" si="2"/>
        <v>#REF!</v>
      </c>
      <c r="H202" s="130"/>
      <c r="I202" s="131" t="e">
        <f t="shared" si="3"/>
        <v>#REF!</v>
      </c>
      <c r="J202" s="118"/>
      <c r="K202" s="132" t="e">
        <f t="shared" si="4"/>
        <v>#REF!</v>
      </c>
      <c r="L202" s="130"/>
      <c r="M202" s="131" t="e">
        <f t="shared" si="5"/>
        <v>#REF!</v>
      </c>
      <c r="N202" s="118"/>
      <c r="O202" s="40" t="e">
        <f>'3TREATMENT DISCHARGE'!D203</f>
        <v>#REF!</v>
      </c>
      <c r="P202" s="34"/>
      <c r="Q202" s="41" t="e">
        <f t="shared" si="6"/>
        <v>#REF!</v>
      </c>
      <c r="R202" s="36" t="s">
        <v>109</v>
      </c>
      <c r="S202" s="41" t="e">
        <f t="shared" si="7"/>
        <v>#REF!</v>
      </c>
      <c r="T202" s="34"/>
      <c r="U202" s="41" t="e">
        <f>#REF!</f>
        <v>#REF!</v>
      </c>
      <c r="V202" s="36"/>
      <c r="W202" s="42" t="e">
        <f>#REF!</f>
        <v>#REF!</v>
      </c>
    </row>
    <row r="203" spans="1:23" ht="39.75" customHeight="1" x14ac:dyDescent="0.25">
      <c r="A203" s="37">
        <f t="shared" si="0"/>
        <v>190</v>
      </c>
      <c r="B203" s="50" t="e">
        <f>#REF!</f>
        <v>#REF!</v>
      </c>
      <c r="C203" s="51" t="e">
        <f>#REF!</f>
        <v>#REF!</v>
      </c>
      <c r="D203" s="39" t="e">
        <f>#REF!</f>
        <v>#REF!</v>
      </c>
      <c r="E203" s="133" t="e">
        <f t="shared" si="1"/>
        <v>#REF!</v>
      </c>
      <c r="F203" s="134"/>
      <c r="G203" s="129" t="e">
        <f t="shared" si="2"/>
        <v>#REF!</v>
      </c>
      <c r="H203" s="130"/>
      <c r="I203" s="135" t="e">
        <f t="shared" si="3"/>
        <v>#REF!</v>
      </c>
      <c r="J203" s="134"/>
      <c r="K203" s="132" t="e">
        <f t="shared" si="4"/>
        <v>#REF!</v>
      </c>
      <c r="L203" s="130"/>
      <c r="M203" s="135" t="e">
        <f t="shared" si="5"/>
        <v>#REF!</v>
      </c>
      <c r="N203" s="134"/>
      <c r="O203" s="40" t="e">
        <f>'3TREATMENT DISCHARGE'!D204</f>
        <v>#REF!</v>
      </c>
      <c r="P203" s="34"/>
      <c r="Q203" s="44" t="e">
        <f t="shared" si="6"/>
        <v>#REF!</v>
      </c>
      <c r="R203" s="36" t="s">
        <v>108</v>
      </c>
      <c r="S203" s="41" t="e">
        <f t="shared" si="7"/>
        <v>#REF!</v>
      </c>
      <c r="T203" s="34"/>
      <c r="U203" s="41" t="e">
        <f>#REF!</f>
        <v>#REF!</v>
      </c>
      <c r="V203" s="36"/>
      <c r="W203" s="42" t="e">
        <f>#REF!</f>
        <v>#REF!</v>
      </c>
    </row>
    <row r="204" spans="1:23" ht="39.75" customHeight="1" x14ac:dyDescent="0.25">
      <c r="A204" s="37">
        <f t="shared" si="0"/>
        <v>191</v>
      </c>
      <c r="B204" s="50" t="e">
        <f>#REF!</f>
        <v>#REF!</v>
      </c>
      <c r="C204" s="38" t="e">
        <f>#REF!</f>
        <v>#REF!</v>
      </c>
      <c r="D204" s="39" t="e">
        <f>#REF!</f>
        <v>#REF!</v>
      </c>
      <c r="E204" s="128" t="e">
        <f t="shared" si="1"/>
        <v>#REF!</v>
      </c>
      <c r="F204" s="118"/>
      <c r="G204" s="129" t="e">
        <f t="shared" si="2"/>
        <v>#REF!</v>
      </c>
      <c r="H204" s="130"/>
      <c r="I204" s="131" t="e">
        <f t="shared" si="3"/>
        <v>#REF!</v>
      </c>
      <c r="J204" s="118"/>
      <c r="K204" s="132" t="e">
        <f t="shared" si="4"/>
        <v>#REF!</v>
      </c>
      <c r="L204" s="130"/>
      <c r="M204" s="131" t="e">
        <f t="shared" si="5"/>
        <v>#REF!</v>
      </c>
      <c r="N204" s="118"/>
      <c r="O204" s="40" t="e">
        <f>'3TREATMENT DISCHARGE'!D205</f>
        <v>#REF!</v>
      </c>
      <c r="P204" s="34"/>
      <c r="Q204" s="41" t="e">
        <f t="shared" si="6"/>
        <v>#REF!</v>
      </c>
      <c r="R204" s="36" t="s">
        <v>109</v>
      </c>
      <c r="S204" s="41" t="e">
        <f t="shared" si="7"/>
        <v>#REF!</v>
      </c>
      <c r="T204" s="34"/>
      <c r="U204" s="41" t="e">
        <f>#REF!</f>
        <v>#REF!</v>
      </c>
      <c r="V204" s="36"/>
      <c r="W204" s="42" t="e">
        <f>#REF!</f>
        <v>#REF!</v>
      </c>
    </row>
    <row r="205" spans="1:23" ht="39.75" customHeight="1" x14ac:dyDescent="0.25">
      <c r="A205" s="37">
        <f t="shared" si="0"/>
        <v>192</v>
      </c>
      <c r="B205" s="50" t="e">
        <f>#REF!</f>
        <v>#REF!</v>
      </c>
      <c r="C205" s="51" t="e">
        <f>#REF!</f>
        <v>#REF!</v>
      </c>
      <c r="D205" s="39" t="e">
        <f>#REF!</f>
        <v>#REF!</v>
      </c>
      <c r="E205" s="133" t="e">
        <f t="shared" si="1"/>
        <v>#REF!</v>
      </c>
      <c r="F205" s="134"/>
      <c r="G205" s="129" t="e">
        <f t="shared" si="2"/>
        <v>#REF!</v>
      </c>
      <c r="H205" s="130"/>
      <c r="I205" s="135" t="e">
        <f t="shared" si="3"/>
        <v>#REF!</v>
      </c>
      <c r="J205" s="134"/>
      <c r="K205" s="132" t="e">
        <f t="shared" si="4"/>
        <v>#REF!</v>
      </c>
      <c r="L205" s="130"/>
      <c r="M205" s="135" t="e">
        <f t="shared" si="5"/>
        <v>#REF!</v>
      </c>
      <c r="N205" s="134"/>
      <c r="O205" s="40" t="e">
        <f>'3TREATMENT DISCHARGE'!D206</f>
        <v>#REF!</v>
      </c>
      <c r="P205" s="34"/>
      <c r="Q205" s="44" t="e">
        <f t="shared" si="6"/>
        <v>#REF!</v>
      </c>
      <c r="R205" s="36" t="s">
        <v>108</v>
      </c>
      <c r="S205" s="41" t="e">
        <f t="shared" si="7"/>
        <v>#REF!</v>
      </c>
      <c r="T205" s="34"/>
      <c r="U205" s="41" t="e">
        <f>#REF!</f>
        <v>#REF!</v>
      </c>
      <c r="V205" s="36"/>
      <c r="W205" s="42" t="e">
        <f>#REF!</f>
        <v>#REF!</v>
      </c>
    </row>
    <row r="206" spans="1:23" ht="39.75" customHeight="1" x14ac:dyDescent="0.25">
      <c r="A206" s="37">
        <f t="shared" si="0"/>
        <v>193</v>
      </c>
      <c r="B206" s="50" t="e">
        <f>#REF!</f>
        <v>#REF!</v>
      </c>
      <c r="C206" s="38" t="e">
        <f>#REF!</f>
        <v>#REF!</v>
      </c>
      <c r="D206" s="39" t="e">
        <f>#REF!</f>
        <v>#REF!</v>
      </c>
      <c r="E206" s="128" t="e">
        <f t="shared" si="1"/>
        <v>#REF!</v>
      </c>
      <c r="F206" s="118"/>
      <c r="G206" s="129" t="e">
        <f t="shared" si="2"/>
        <v>#REF!</v>
      </c>
      <c r="H206" s="130"/>
      <c r="I206" s="131" t="e">
        <f t="shared" si="3"/>
        <v>#REF!</v>
      </c>
      <c r="J206" s="118"/>
      <c r="K206" s="132" t="e">
        <f t="shared" si="4"/>
        <v>#REF!</v>
      </c>
      <c r="L206" s="130"/>
      <c r="M206" s="131" t="e">
        <f t="shared" si="5"/>
        <v>#REF!</v>
      </c>
      <c r="N206" s="118"/>
      <c r="O206" s="40" t="e">
        <f>'3TREATMENT DISCHARGE'!D207</f>
        <v>#REF!</v>
      </c>
      <c r="P206" s="34"/>
      <c r="Q206" s="41" t="e">
        <f t="shared" si="6"/>
        <v>#REF!</v>
      </c>
      <c r="R206" s="36" t="s">
        <v>109</v>
      </c>
      <c r="S206" s="41" t="e">
        <f t="shared" si="7"/>
        <v>#REF!</v>
      </c>
      <c r="T206" s="34"/>
      <c r="U206" s="41" t="e">
        <f>#REF!</f>
        <v>#REF!</v>
      </c>
      <c r="V206" s="36"/>
      <c r="W206" s="42" t="e">
        <f>#REF!</f>
        <v>#REF!</v>
      </c>
    </row>
    <row r="207" spans="1:23" ht="39.75" customHeight="1" x14ac:dyDescent="0.25">
      <c r="A207" s="37">
        <f t="shared" si="0"/>
        <v>194</v>
      </c>
      <c r="B207" s="50" t="e">
        <f>#REF!</f>
        <v>#REF!</v>
      </c>
      <c r="C207" s="51" t="e">
        <f>#REF!</f>
        <v>#REF!</v>
      </c>
      <c r="D207" s="39" t="e">
        <f>#REF!</f>
        <v>#REF!</v>
      </c>
      <c r="E207" s="133" t="e">
        <f t="shared" si="1"/>
        <v>#REF!</v>
      </c>
      <c r="F207" s="134"/>
      <c r="G207" s="129" t="e">
        <f t="shared" si="2"/>
        <v>#REF!</v>
      </c>
      <c r="H207" s="130"/>
      <c r="I207" s="135" t="e">
        <f t="shared" si="3"/>
        <v>#REF!</v>
      </c>
      <c r="J207" s="134"/>
      <c r="K207" s="132" t="e">
        <f t="shared" si="4"/>
        <v>#REF!</v>
      </c>
      <c r="L207" s="130"/>
      <c r="M207" s="135" t="e">
        <f t="shared" si="5"/>
        <v>#REF!</v>
      </c>
      <c r="N207" s="134"/>
      <c r="O207" s="40" t="e">
        <f>'3TREATMENT DISCHARGE'!D208</f>
        <v>#REF!</v>
      </c>
      <c r="P207" s="34"/>
      <c r="Q207" s="44" t="e">
        <f t="shared" si="6"/>
        <v>#REF!</v>
      </c>
      <c r="R207" s="36" t="s">
        <v>108</v>
      </c>
      <c r="S207" s="41" t="e">
        <f t="shared" si="7"/>
        <v>#REF!</v>
      </c>
      <c r="T207" s="34"/>
      <c r="U207" s="41" t="e">
        <f>#REF!</f>
        <v>#REF!</v>
      </c>
      <c r="V207" s="36"/>
      <c r="W207" s="42" t="e">
        <f>#REF!</f>
        <v>#REF!</v>
      </c>
    </row>
    <row r="208" spans="1:23" ht="39.75" customHeight="1" x14ac:dyDescent="0.25">
      <c r="A208" s="37">
        <f t="shared" si="0"/>
        <v>195</v>
      </c>
      <c r="B208" s="50" t="e">
        <f>#REF!</f>
        <v>#REF!</v>
      </c>
      <c r="C208" s="38" t="e">
        <f>#REF!</f>
        <v>#REF!</v>
      </c>
      <c r="D208" s="39" t="e">
        <f>#REF!</f>
        <v>#REF!</v>
      </c>
      <c r="E208" s="128" t="e">
        <f t="shared" si="1"/>
        <v>#REF!</v>
      </c>
      <c r="F208" s="118"/>
      <c r="G208" s="129" t="e">
        <f t="shared" si="2"/>
        <v>#REF!</v>
      </c>
      <c r="H208" s="130"/>
      <c r="I208" s="131" t="e">
        <f t="shared" si="3"/>
        <v>#REF!</v>
      </c>
      <c r="J208" s="118"/>
      <c r="K208" s="132" t="e">
        <f t="shared" si="4"/>
        <v>#REF!</v>
      </c>
      <c r="L208" s="130"/>
      <c r="M208" s="131" t="e">
        <f t="shared" si="5"/>
        <v>#REF!</v>
      </c>
      <c r="N208" s="118"/>
      <c r="O208" s="40" t="e">
        <f>'3TREATMENT DISCHARGE'!D209</f>
        <v>#REF!</v>
      </c>
      <c r="P208" s="34"/>
      <c r="Q208" s="41" t="e">
        <f t="shared" si="6"/>
        <v>#REF!</v>
      </c>
      <c r="R208" s="36" t="s">
        <v>109</v>
      </c>
      <c r="S208" s="41" t="e">
        <f t="shared" si="7"/>
        <v>#REF!</v>
      </c>
      <c r="T208" s="34"/>
      <c r="U208" s="41" t="e">
        <f>#REF!</f>
        <v>#REF!</v>
      </c>
      <c r="V208" s="36"/>
      <c r="W208" s="42" t="e">
        <f>#REF!</f>
        <v>#REF!</v>
      </c>
    </row>
    <row r="209" spans="1:23" ht="39.75" customHeight="1" x14ac:dyDescent="0.25">
      <c r="A209" s="37">
        <f t="shared" si="0"/>
        <v>196</v>
      </c>
      <c r="B209" s="50" t="e">
        <f>#REF!</f>
        <v>#REF!</v>
      </c>
      <c r="C209" s="51" t="e">
        <f>#REF!</f>
        <v>#REF!</v>
      </c>
      <c r="D209" s="39" t="e">
        <f>#REF!</f>
        <v>#REF!</v>
      </c>
      <c r="E209" s="133" t="e">
        <f t="shared" si="1"/>
        <v>#REF!</v>
      </c>
      <c r="F209" s="134"/>
      <c r="G209" s="129" t="e">
        <f t="shared" si="2"/>
        <v>#REF!</v>
      </c>
      <c r="H209" s="130"/>
      <c r="I209" s="135" t="e">
        <f t="shared" si="3"/>
        <v>#REF!</v>
      </c>
      <c r="J209" s="134"/>
      <c r="K209" s="132" t="e">
        <f t="shared" si="4"/>
        <v>#REF!</v>
      </c>
      <c r="L209" s="130"/>
      <c r="M209" s="135" t="e">
        <f t="shared" si="5"/>
        <v>#REF!</v>
      </c>
      <c r="N209" s="134"/>
      <c r="O209" s="40" t="e">
        <f>'3TREATMENT DISCHARGE'!D210</f>
        <v>#REF!</v>
      </c>
      <c r="P209" s="34"/>
      <c r="Q209" s="44" t="e">
        <f t="shared" si="6"/>
        <v>#REF!</v>
      </c>
      <c r="R209" s="36" t="s">
        <v>108</v>
      </c>
      <c r="S209" s="41" t="e">
        <f t="shared" si="7"/>
        <v>#REF!</v>
      </c>
      <c r="T209" s="34"/>
      <c r="U209" s="41" t="e">
        <f>#REF!</f>
        <v>#REF!</v>
      </c>
      <c r="V209" s="36"/>
      <c r="W209" s="42" t="e">
        <f>#REF!</f>
        <v>#REF!</v>
      </c>
    </row>
    <row r="210" spans="1:23" ht="39.75" customHeight="1" x14ac:dyDescent="0.25">
      <c r="A210" s="37">
        <f t="shared" si="0"/>
        <v>197</v>
      </c>
      <c r="B210" s="50" t="e">
        <f>#REF!</f>
        <v>#REF!</v>
      </c>
      <c r="C210" s="38" t="e">
        <f>#REF!</f>
        <v>#REF!</v>
      </c>
      <c r="D210" s="39" t="e">
        <f>#REF!</f>
        <v>#REF!</v>
      </c>
      <c r="E210" s="128" t="e">
        <f t="shared" si="1"/>
        <v>#REF!</v>
      </c>
      <c r="F210" s="118"/>
      <c r="G210" s="129" t="e">
        <f t="shared" si="2"/>
        <v>#REF!</v>
      </c>
      <c r="H210" s="130"/>
      <c r="I210" s="131" t="e">
        <f t="shared" si="3"/>
        <v>#REF!</v>
      </c>
      <c r="J210" s="118"/>
      <c r="K210" s="132" t="e">
        <f t="shared" si="4"/>
        <v>#REF!</v>
      </c>
      <c r="L210" s="130"/>
      <c r="M210" s="131" t="e">
        <f t="shared" si="5"/>
        <v>#REF!</v>
      </c>
      <c r="N210" s="118"/>
      <c r="O210" s="40" t="e">
        <f>'3TREATMENT DISCHARGE'!D211</f>
        <v>#REF!</v>
      </c>
      <c r="P210" s="34"/>
      <c r="Q210" s="41" t="e">
        <f t="shared" si="6"/>
        <v>#REF!</v>
      </c>
      <c r="R210" s="36" t="s">
        <v>109</v>
      </c>
      <c r="S210" s="41" t="e">
        <f t="shared" si="7"/>
        <v>#REF!</v>
      </c>
      <c r="T210" s="34"/>
      <c r="U210" s="41" t="e">
        <f>#REF!</f>
        <v>#REF!</v>
      </c>
      <c r="V210" s="36"/>
      <c r="W210" s="42" t="e">
        <f>#REF!</f>
        <v>#REF!</v>
      </c>
    </row>
    <row r="211" spans="1:23" ht="39.75" customHeight="1" x14ac:dyDescent="0.25">
      <c r="A211" s="37">
        <f t="shared" si="0"/>
        <v>198</v>
      </c>
      <c r="B211" s="50" t="e">
        <f>#REF!</f>
        <v>#REF!</v>
      </c>
      <c r="C211" s="51" t="e">
        <f>#REF!</f>
        <v>#REF!</v>
      </c>
      <c r="D211" s="39" t="e">
        <f>#REF!</f>
        <v>#REF!</v>
      </c>
      <c r="E211" s="133" t="e">
        <f t="shared" si="1"/>
        <v>#REF!</v>
      </c>
      <c r="F211" s="134"/>
      <c r="G211" s="129" t="e">
        <f t="shared" si="2"/>
        <v>#REF!</v>
      </c>
      <c r="H211" s="130"/>
      <c r="I211" s="135" t="e">
        <f t="shared" si="3"/>
        <v>#REF!</v>
      </c>
      <c r="J211" s="134"/>
      <c r="K211" s="132" t="e">
        <f t="shared" si="4"/>
        <v>#REF!</v>
      </c>
      <c r="L211" s="130"/>
      <c r="M211" s="135" t="e">
        <f t="shared" si="5"/>
        <v>#REF!</v>
      </c>
      <c r="N211" s="134"/>
      <c r="O211" s="40" t="e">
        <f>'3TREATMENT DISCHARGE'!D212</f>
        <v>#REF!</v>
      </c>
      <c r="P211" s="34"/>
      <c r="Q211" s="44" t="e">
        <f t="shared" si="6"/>
        <v>#REF!</v>
      </c>
      <c r="R211" s="36" t="s">
        <v>108</v>
      </c>
      <c r="S211" s="41" t="e">
        <f t="shared" si="7"/>
        <v>#REF!</v>
      </c>
      <c r="T211" s="34"/>
      <c r="U211" s="41" t="e">
        <f>#REF!</f>
        <v>#REF!</v>
      </c>
      <c r="V211" s="36"/>
      <c r="W211" s="42" t="e">
        <f>#REF!</f>
        <v>#REF!</v>
      </c>
    </row>
    <row r="212" spans="1:23" ht="39.75" customHeight="1" x14ac:dyDescent="0.25">
      <c r="A212" s="37">
        <f t="shared" si="0"/>
        <v>199</v>
      </c>
      <c r="B212" s="50" t="e">
        <f>#REF!</f>
        <v>#REF!</v>
      </c>
      <c r="C212" s="38" t="e">
        <f>#REF!</f>
        <v>#REF!</v>
      </c>
      <c r="D212" s="39" t="e">
        <f>#REF!</f>
        <v>#REF!</v>
      </c>
      <c r="E212" s="128" t="e">
        <f t="shared" si="1"/>
        <v>#REF!</v>
      </c>
      <c r="F212" s="118"/>
      <c r="G212" s="129" t="e">
        <f t="shared" si="2"/>
        <v>#REF!</v>
      </c>
      <c r="H212" s="130"/>
      <c r="I212" s="131" t="e">
        <f t="shared" si="3"/>
        <v>#REF!</v>
      </c>
      <c r="J212" s="118"/>
      <c r="K212" s="132" t="e">
        <f t="shared" si="4"/>
        <v>#REF!</v>
      </c>
      <c r="L212" s="130"/>
      <c r="M212" s="131" t="e">
        <f t="shared" si="5"/>
        <v>#REF!</v>
      </c>
      <c r="N212" s="118"/>
      <c r="O212" s="40" t="e">
        <f>'3TREATMENT DISCHARGE'!D213</f>
        <v>#REF!</v>
      </c>
      <c r="P212" s="34"/>
      <c r="Q212" s="41" t="e">
        <f t="shared" si="6"/>
        <v>#REF!</v>
      </c>
      <c r="R212" s="36" t="s">
        <v>109</v>
      </c>
      <c r="S212" s="41" t="e">
        <f t="shared" si="7"/>
        <v>#REF!</v>
      </c>
      <c r="T212" s="34"/>
      <c r="U212" s="41" t="e">
        <f>#REF!</f>
        <v>#REF!</v>
      </c>
      <c r="V212" s="36"/>
      <c r="W212" s="42" t="e">
        <f>#REF!</f>
        <v>#REF!</v>
      </c>
    </row>
    <row r="213" spans="1:23" ht="39.75" customHeight="1" x14ac:dyDescent="0.25">
      <c r="A213" s="37">
        <f t="shared" si="0"/>
        <v>200</v>
      </c>
      <c r="B213" s="50" t="e">
        <f>#REF!</f>
        <v>#REF!</v>
      </c>
      <c r="C213" s="51" t="e">
        <f>#REF!</f>
        <v>#REF!</v>
      </c>
      <c r="D213" s="39" t="e">
        <f>#REF!</f>
        <v>#REF!</v>
      </c>
      <c r="E213" s="133" t="e">
        <f t="shared" si="1"/>
        <v>#REF!</v>
      </c>
      <c r="F213" s="134"/>
      <c r="G213" s="129" t="e">
        <f t="shared" si="2"/>
        <v>#REF!</v>
      </c>
      <c r="H213" s="130"/>
      <c r="I213" s="135" t="e">
        <f t="shared" si="3"/>
        <v>#REF!</v>
      </c>
      <c r="J213" s="134"/>
      <c r="K213" s="132" t="e">
        <f t="shared" si="4"/>
        <v>#REF!</v>
      </c>
      <c r="L213" s="130"/>
      <c r="M213" s="135" t="e">
        <f t="shared" si="5"/>
        <v>#REF!</v>
      </c>
      <c r="N213" s="134"/>
      <c r="O213" s="40" t="e">
        <f>'3TREATMENT DISCHARGE'!D214</f>
        <v>#REF!</v>
      </c>
      <c r="P213" s="34"/>
      <c r="Q213" s="44" t="e">
        <f t="shared" si="6"/>
        <v>#REF!</v>
      </c>
      <c r="R213" s="36" t="s">
        <v>108</v>
      </c>
      <c r="S213" s="41" t="e">
        <f t="shared" si="7"/>
        <v>#REF!</v>
      </c>
      <c r="T213" s="34"/>
      <c r="U213" s="41" t="e">
        <f>#REF!</f>
        <v>#REF!</v>
      </c>
      <c r="V213" s="36"/>
      <c r="W213" s="42" t="e">
        <f>#REF!</f>
        <v>#REF!</v>
      </c>
    </row>
    <row r="214" spans="1:23" ht="39.75" customHeight="1" x14ac:dyDescent="0.25">
      <c r="A214" s="37">
        <f t="shared" si="0"/>
        <v>201</v>
      </c>
      <c r="B214" s="50" t="e">
        <f>#REF!</f>
        <v>#REF!</v>
      </c>
      <c r="C214" s="38" t="e">
        <f>#REF!</f>
        <v>#REF!</v>
      </c>
      <c r="D214" s="39" t="e">
        <f>#REF!</f>
        <v>#REF!</v>
      </c>
      <c r="E214" s="128" t="e">
        <f t="shared" si="1"/>
        <v>#REF!</v>
      </c>
      <c r="F214" s="118"/>
      <c r="G214" s="129" t="e">
        <f t="shared" si="2"/>
        <v>#REF!</v>
      </c>
      <c r="H214" s="130"/>
      <c r="I214" s="131" t="e">
        <f t="shared" si="3"/>
        <v>#REF!</v>
      </c>
      <c r="J214" s="118"/>
      <c r="K214" s="132" t="e">
        <f t="shared" si="4"/>
        <v>#REF!</v>
      </c>
      <c r="L214" s="130"/>
      <c r="M214" s="131" t="e">
        <f t="shared" si="5"/>
        <v>#REF!</v>
      </c>
      <c r="N214" s="118"/>
      <c r="O214" s="40" t="e">
        <f>'3TREATMENT DISCHARGE'!D215</f>
        <v>#REF!</v>
      </c>
      <c r="P214" s="34"/>
      <c r="Q214" s="41" t="e">
        <f t="shared" si="6"/>
        <v>#REF!</v>
      </c>
      <c r="R214" s="36" t="s">
        <v>109</v>
      </c>
      <c r="S214" s="41" t="e">
        <f t="shared" si="7"/>
        <v>#REF!</v>
      </c>
      <c r="T214" s="34"/>
      <c r="U214" s="41" t="e">
        <f>#REF!</f>
        <v>#REF!</v>
      </c>
      <c r="V214" s="36"/>
      <c r="W214" s="42" t="e">
        <f>#REF!</f>
        <v>#REF!</v>
      </c>
    </row>
    <row r="215" spans="1:23" ht="39.75" customHeight="1" x14ac:dyDescent="0.25">
      <c r="A215" s="37">
        <f t="shared" si="0"/>
        <v>202</v>
      </c>
      <c r="B215" s="50" t="e">
        <f>#REF!</f>
        <v>#REF!</v>
      </c>
      <c r="C215" s="51" t="e">
        <f>#REF!</f>
        <v>#REF!</v>
      </c>
      <c r="D215" s="39" t="e">
        <f>#REF!</f>
        <v>#REF!</v>
      </c>
      <c r="E215" s="133" t="e">
        <f t="shared" si="1"/>
        <v>#REF!</v>
      </c>
      <c r="F215" s="134"/>
      <c r="G215" s="129" t="e">
        <f t="shared" si="2"/>
        <v>#REF!</v>
      </c>
      <c r="H215" s="130"/>
      <c r="I215" s="135" t="e">
        <f t="shared" si="3"/>
        <v>#REF!</v>
      </c>
      <c r="J215" s="134"/>
      <c r="K215" s="132" t="e">
        <f t="shared" si="4"/>
        <v>#REF!</v>
      </c>
      <c r="L215" s="130"/>
      <c r="M215" s="135" t="e">
        <f t="shared" si="5"/>
        <v>#REF!</v>
      </c>
      <c r="N215" s="134"/>
      <c r="O215" s="40" t="e">
        <f>'3TREATMENT DISCHARGE'!D216</f>
        <v>#REF!</v>
      </c>
      <c r="P215" s="34"/>
      <c r="Q215" s="44" t="e">
        <f t="shared" si="6"/>
        <v>#REF!</v>
      </c>
      <c r="R215" s="36" t="s">
        <v>108</v>
      </c>
      <c r="S215" s="41" t="e">
        <f t="shared" si="7"/>
        <v>#REF!</v>
      </c>
      <c r="T215" s="34"/>
      <c r="U215" s="41" t="e">
        <f>#REF!</f>
        <v>#REF!</v>
      </c>
      <c r="V215" s="36"/>
      <c r="W215" s="42" t="e">
        <f>#REF!</f>
        <v>#REF!</v>
      </c>
    </row>
    <row r="216" spans="1:23" ht="39.75" customHeight="1" x14ac:dyDescent="0.25">
      <c r="A216" s="37">
        <f t="shared" si="0"/>
        <v>203</v>
      </c>
      <c r="B216" s="50" t="e">
        <f>#REF!</f>
        <v>#REF!</v>
      </c>
      <c r="C216" s="38" t="e">
        <f>#REF!</f>
        <v>#REF!</v>
      </c>
      <c r="D216" s="39" t="e">
        <f>#REF!</f>
        <v>#REF!</v>
      </c>
      <c r="E216" s="128" t="e">
        <f t="shared" si="1"/>
        <v>#REF!</v>
      </c>
      <c r="F216" s="118"/>
      <c r="G216" s="129" t="e">
        <f t="shared" si="2"/>
        <v>#REF!</v>
      </c>
      <c r="H216" s="130"/>
      <c r="I216" s="131" t="e">
        <f t="shared" si="3"/>
        <v>#REF!</v>
      </c>
      <c r="J216" s="118"/>
      <c r="K216" s="132" t="e">
        <f t="shared" si="4"/>
        <v>#REF!</v>
      </c>
      <c r="L216" s="130"/>
      <c r="M216" s="131" t="e">
        <f t="shared" si="5"/>
        <v>#REF!</v>
      </c>
      <c r="N216" s="118"/>
      <c r="O216" s="40" t="e">
        <f>'3TREATMENT DISCHARGE'!D217</f>
        <v>#REF!</v>
      </c>
      <c r="P216" s="34"/>
      <c r="Q216" s="41" t="e">
        <f t="shared" si="6"/>
        <v>#REF!</v>
      </c>
      <c r="R216" s="36" t="s">
        <v>109</v>
      </c>
      <c r="S216" s="41" t="e">
        <f t="shared" si="7"/>
        <v>#REF!</v>
      </c>
      <c r="T216" s="34"/>
      <c r="U216" s="41" t="e">
        <f>#REF!</f>
        <v>#REF!</v>
      </c>
      <c r="V216" s="36"/>
      <c r="W216" s="42" t="e">
        <f>#REF!</f>
        <v>#REF!</v>
      </c>
    </row>
    <row r="217" spans="1:23" ht="39.75" customHeight="1" x14ac:dyDescent="0.25">
      <c r="A217" s="37">
        <f t="shared" si="0"/>
        <v>204</v>
      </c>
      <c r="B217" s="50" t="e">
        <f>#REF!</f>
        <v>#REF!</v>
      </c>
      <c r="C217" s="51" t="e">
        <f>#REF!</f>
        <v>#REF!</v>
      </c>
      <c r="D217" s="39" t="e">
        <f>#REF!</f>
        <v>#REF!</v>
      </c>
      <c r="E217" s="133" t="e">
        <f t="shared" si="1"/>
        <v>#REF!</v>
      </c>
      <c r="F217" s="134"/>
      <c r="G217" s="129" t="e">
        <f t="shared" si="2"/>
        <v>#REF!</v>
      </c>
      <c r="H217" s="130"/>
      <c r="I217" s="135" t="e">
        <f t="shared" si="3"/>
        <v>#REF!</v>
      </c>
      <c r="J217" s="134"/>
      <c r="K217" s="132" t="e">
        <f t="shared" si="4"/>
        <v>#REF!</v>
      </c>
      <c r="L217" s="130"/>
      <c r="M217" s="135" t="e">
        <f t="shared" si="5"/>
        <v>#REF!</v>
      </c>
      <c r="N217" s="134"/>
      <c r="O217" s="40" t="e">
        <f>'3TREATMENT DISCHARGE'!D218</f>
        <v>#REF!</v>
      </c>
      <c r="P217" s="34"/>
      <c r="Q217" s="44" t="e">
        <f t="shared" si="6"/>
        <v>#REF!</v>
      </c>
      <c r="R217" s="36" t="s">
        <v>108</v>
      </c>
      <c r="S217" s="41" t="e">
        <f t="shared" si="7"/>
        <v>#REF!</v>
      </c>
      <c r="T217" s="34"/>
      <c r="U217" s="41" t="e">
        <f>#REF!</f>
        <v>#REF!</v>
      </c>
      <c r="V217" s="36"/>
      <c r="W217" s="42" t="e">
        <f>#REF!</f>
        <v>#REF!</v>
      </c>
    </row>
    <row r="218" spans="1:23" ht="39.75" customHeight="1" x14ac:dyDescent="0.25">
      <c r="A218" s="37">
        <f t="shared" si="0"/>
        <v>205</v>
      </c>
      <c r="B218" s="50" t="e">
        <f>#REF!</f>
        <v>#REF!</v>
      </c>
      <c r="C218" s="38" t="e">
        <f>#REF!</f>
        <v>#REF!</v>
      </c>
      <c r="D218" s="39" t="e">
        <f>#REF!</f>
        <v>#REF!</v>
      </c>
      <c r="E218" s="128" t="e">
        <f t="shared" si="1"/>
        <v>#REF!</v>
      </c>
      <c r="F218" s="118"/>
      <c r="G218" s="129" t="e">
        <f t="shared" si="2"/>
        <v>#REF!</v>
      </c>
      <c r="H218" s="130"/>
      <c r="I218" s="131" t="e">
        <f t="shared" si="3"/>
        <v>#REF!</v>
      </c>
      <c r="J218" s="118"/>
      <c r="K218" s="132" t="e">
        <f t="shared" si="4"/>
        <v>#REF!</v>
      </c>
      <c r="L218" s="130"/>
      <c r="M218" s="131" t="e">
        <f t="shared" si="5"/>
        <v>#REF!</v>
      </c>
      <c r="N218" s="118"/>
      <c r="O218" s="40" t="e">
        <f>'3TREATMENT DISCHARGE'!D219</f>
        <v>#REF!</v>
      </c>
      <c r="P218" s="34"/>
      <c r="Q218" s="41" t="e">
        <f t="shared" si="6"/>
        <v>#REF!</v>
      </c>
      <c r="R218" s="36" t="s">
        <v>109</v>
      </c>
      <c r="S218" s="41" t="e">
        <f t="shared" si="7"/>
        <v>#REF!</v>
      </c>
      <c r="T218" s="34"/>
      <c r="U218" s="41" t="e">
        <f>#REF!</f>
        <v>#REF!</v>
      </c>
      <c r="V218" s="36"/>
      <c r="W218" s="42" t="e">
        <f>#REF!</f>
        <v>#REF!</v>
      </c>
    </row>
    <row r="219" spans="1:23" ht="39.75" customHeight="1" x14ac:dyDescent="0.25">
      <c r="A219" s="37">
        <f t="shared" si="0"/>
        <v>206</v>
      </c>
      <c r="B219" s="50" t="e">
        <f>#REF!</f>
        <v>#REF!</v>
      </c>
      <c r="C219" s="51" t="e">
        <f>#REF!</f>
        <v>#REF!</v>
      </c>
      <c r="D219" s="39" t="e">
        <f>#REF!</f>
        <v>#REF!</v>
      </c>
      <c r="E219" s="133" t="e">
        <f t="shared" si="1"/>
        <v>#REF!</v>
      </c>
      <c r="F219" s="134"/>
      <c r="G219" s="129" t="e">
        <f t="shared" si="2"/>
        <v>#REF!</v>
      </c>
      <c r="H219" s="130"/>
      <c r="I219" s="135" t="e">
        <f t="shared" si="3"/>
        <v>#REF!</v>
      </c>
      <c r="J219" s="134"/>
      <c r="K219" s="132" t="e">
        <f t="shared" si="4"/>
        <v>#REF!</v>
      </c>
      <c r="L219" s="130"/>
      <c r="M219" s="135" t="e">
        <f t="shared" si="5"/>
        <v>#REF!</v>
      </c>
      <c r="N219" s="134"/>
      <c r="O219" s="40" t="e">
        <f>'3TREATMENT DISCHARGE'!D220</f>
        <v>#REF!</v>
      </c>
      <c r="P219" s="34"/>
      <c r="Q219" s="44" t="e">
        <f t="shared" si="6"/>
        <v>#REF!</v>
      </c>
      <c r="R219" s="36" t="s">
        <v>108</v>
      </c>
      <c r="S219" s="41" t="e">
        <f t="shared" si="7"/>
        <v>#REF!</v>
      </c>
      <c r="T219" s="34"/>
      <c r="U219" s="41" t="e">
        <f>#REF!</f>
        <v>#REF!</v>
      </c>
      <c r="V219" s="36"/>
      <c r="W219" s="42" t="e">
        <f>#REF!</f>
        <v>#REF!</v>
      </c>
    </row>
    <row r="220" spans="1:23" ht="39.75" customHeight="1" x14ac:dyDescent="0.25">
      <c r="A220" s="37">
        <f t="shared" si="0"/>
        <v>207</v>
      </c>
      <c r="B220" s="50" t="e">
        <f>#REF!</f>
        <v>#REF!</v>
      </c>
      <c r="C220" s="38" t="e">
        <f>#REF!</f>
        <v>#REF!</v>
      </c>
      <c r="D220" s="39" t="e">
        <f>#REF!</f>
        <v>#REF!</v>
      </c>
      <c r="E220" s="128" t="e">
        <f t="shared" si="1"/>
        <v>#REF!</v>
      </c>
      <c r="F220" s="118"/>
      <c r="G220" s="129" t="e">
        <f t="shared" si="2"/>
        <v>#REF!</v>
      </c>
      <c r="H220" s="130"/>
      <c r="I220" s="131" t="e">
        <f t="shared" si="3"/>
        <v>#REF!</v>
      </c>
      <c r="J220" s="118"/>
      <c r="K220" s="132" t="e">
        <f t="shared" si="4"/>
        <v>#REF!</v>
      </c>
      <c r="L220" s="130"/>
      <c r="M220" s="131" t="e">
        <f t="shared" si="5"/>
        <v>#REF!</v>
      </c>
      <c r="N220" s="118"/>
      <c r="O220" s="40" t="e">
        <f>'3TREATMENT DISCHARGE'!D221</f>
        <v>#REF!</v>
      </c>
      <c r="P220" s="34"/>
      <c r="Q220" s="41" t="e">
        <f t="shared" si="6"/>
        <v>#REF!</v>
      </c>
      <c r="R220" s="36" t="s">
        <v>109</v>
      </c>
      <c r="S220" s="41" t="e">
        <f t="shared" si="7"/>
        <v>#REF!</v>
      </c>
      <c r="T220" s="34"/>
      <c r="U220" s="41" t="e">
        <f>#REF!</f>
        <v>#REF!</v>
      </c>
      <c r="V220" s="36"/>
      <c r="W220" s="42" t="e">
        <f>#REF!</f>
        <v>#REF!</v>
      </c>
    </row>
    <row r="221" spans="1:23" ht="39.75" customHeight="1" x14ac:dyDescent="0.25">
      <c r="A221" s="37">
        <f t="shared" si="0"/>
        <v>208</v>
      </c>
      <c r="B221" s="50" t="e">
        <f>#REF!</f>
        <v>#REF!</v>
      </c>
      <c r="C221" s="51" t="e">
        <f>#REF!</f>
        <v>#REF!</v>
      </c>
      <c r="D221" s="39" t="e">
        <f>#REF!</f>
        <v>#REF!</v>
      </c>
      <c r="E221" s="133" t="e">
        <f t="shared" si="1"/>
        <v>#REF!</v>
      </c>
      <c r="F221" s="134"/>
      <c r="G221" s="129" t="e">
        <f t="shared" si="2"/>
        <v>#REF!</v>
      </c>
      <c r="H221" s="130"/>
      <c r="I221" s="135" t="e">
        <f t="shared" si="3"/>
        <v>#REF!</v>
      </c>
      <c r="J221" s="134"/>
      <c r="K221" s="132" t="e">
        <f t="shared" si="4"/>
        <v>#REF!</v>
      </c>
      <c r="L221" s="130"/>
      <c r="M221" s="135" t="e">
        <f t="shared" si="5"/>
        <v>#REF!</v>
      </c>
      <c r="N221" s="134"/>
      <c r="O221" s="40" t="e">
        <f>'3TREATMENT DISCHARGE'!D222</f>
        <v>#REF!</v>
      </c>
      <c r="P221" s="34"/>
      <c r="Q221" s="44" t="e">
        <f t="shared" si="6"/>
        <v>#REF!</v>
      </c>
      <c r="R221" s="36" t="s">
        <v>108</v>
      </c>
      <c r="S221" s="41" t="e">
        <f t="shared" si="7"/>
        <v>#REF!</v>
      </c>
      <c r="T221" s="34"/>
      <c r="U221" s="41" t="e">
        <f>#REF!</f>
        <v>#REF!</v>
      </c>
      <c r="V221" s="36"/>
      <c r="W221" s="42" t="e">
        <f>#REF!</f>
        <v>#REF!</v>
      </c>
    </row>
    <row r="222" spans="1:23" ht="39.75" customHeight="1" x14ac:dyDescent="0.25">
      <c r="A222" s="37">
        <f t="shared" si="0"/>
        <v>209</v>
      </c>
      <c r="B222" s="50" t="e">
        <f>#REF!</f>
        <v>#REF!</v>
      </c>
      <c r="C222" s="38" t="e">
        <f>#REF!</f>
        <v>#REF!</v>
      </c>
      <c r="D222" s="39" t="e">
        <f>#REF!</f>
        <v>#REF!</v>
      </c>
      <c r="E222" s="128" t="e">
        <f t="shared" si="1"/>
        <v>#REF!</v>
      </c>
      <c r="F222" s="118"/>
      <c r="G222" s="129" t="e">
        <f t="shared" si="2"/>
        <v>#REF!</v>
      </c>
      <c r="H222" s="130"/>
      <c r="I222" s="131" t="e">
        <f t="shared" si="3"/>
        <v>#REF!</v>
      </c>
      <c r="J222" s="118"/>
      <c r="K222" s="132" t="e">
        <f t="shared" si="4"/>
        <v>#REF!</v>
      </c>
      <c r="L222" s="130"/>
      <c r="M222" s="131" t="e">
        <f t="shared" si="5"/>
        <v>#REF!</v>
      </c>
      <c r="N222" s="118"/>
      <c r="O222" s="40" t="e">
        <f>'3TREATMENT DISCHARGE'!D223</f>
        <v>#REF!</v>
      </c>
      <c r="P222" s="34"/>
      <c r="Q222" s="41" t="e">
        <f t="shared" si="6"/>
        <v>#REF!</v>
      </c>
      <c r="R222" s="36" t="s">
        <v>109</v>
      </c>
      <c r="S222" s="41" t="e">
        <f t="shared" si="7"/>
        <v>#REF!</v>
      </c>
      <c r="T222" s="34"/>
      <c r="U222" s="41" t="e">
        <f>#REF!</f>
        <v>#REF!</v>
      </c>
      <c r="V222" s="36"/>
      <c r="W222" s="42" t="e">
        <f>#REF!</f>
        <v>#REF!</v>
      </c>
    </row>
    <row r="223" spans="1:23" ht="39.75" customHeight="1" x14ac:dyDescent="0.25">
      <c r="A223" s="37">
        <f t="shared" si="0"/>
        <v>210</v>
      </c>
      <c r="B223" s="50" t="e">
        <f>#REF!</f>
        <v>#REF!</v>
      </c>
      <c r="C223" s="51" t="e">
        <f>#REF!</f>
        <v>#REF!</v>
      </c>
      <c r="D223" s="39" t="e">
        <f>#REF!</f>
        <v>#REF!</v>
      </c>
      <c r="E223" s="133" t="e">
        <f t="shared" si="1"/>
        <v>#REF!</v>
      </c>
      <c r="F223" s="134"/>
      <c r="G223" s="129" t="e">
        <f t="shared" si="2"/>
        <v>#REF!</v>
      </c>
      <c r="H223" s="130"/>
      <c r="I223" s="135" t="e">
        <f t="shared" si="3"/>
        <v>#REF!</v>
      </c>
      <c r="J223" s="134"/>
      <c r="K223" s="132" t="e">
        <f t="shared" si="4"/>
        <v>#REF!</v>
      </c>
      <c r="L223" s="130"/>
      <c r="M223" s="135" t="e">
        <f t="shared" si="5"/>
        <v>#REF!</v>
      </c>
      <c r="N223" s="134"/>
      <c r="O223" s="40" t="e">
        <f>'3TREATMENT DISCHARGE'!D224</f>
        <v>#REF!</v>
      </c>
      <c r="P223" s="34"/>
      <c r="Q223" s="44" t="e">
        <f t="shared" si="6"/>
        <v>#REF!</v>
      </c>
      <c r="R223" s="36" t="s">
        <v>108</v>
      </c>
      <c r="S223" s="41" t="e">
        <f t="shared" si="7"/>
        <v>#REF!</v>
      </c>
      <c r="T223" s="34"/>
      <c r="U223" s="41" t="e">
        <f>#REF!</f>
        <v>#REF!</v>
      </c>
      <c r="V223" s="36"/>
      <c r="W223" s="42" t="e">
        <f>#REF!</f>
        <v>#REF!</v>
      </c>
    </row>
    <row r="224" spans="1:23" ht="39.75" customHeight="1" x14ac:dyDescent="0.25">
      <c r="A224" s="37">
        <f t="shared" si="0"/>
        <v>211</v>
      </c>
      <c r="B224" s="50" t="e">
        <f>#REF!</f>
        <v>#REF!</v>
      </c>
      <c r="C224" s="38" t="e">
        <f>#REF!</f>
        <v>#REF!</v>
      </c>
      <c r="D224" s="39" t="e">
        <f>#REF!</f>
        <v>#REF!</v>
      </c>
      <c r="E224" s="128" t="e">
        <f t="shared" si="1"/>
        <v>#REF!</v>
      </c>
      <c r="F224" s="118"/>
      <c r="G224" s="129" t="e">
        <f t="shared" si="2"/>
        <v>#REF!</v>
      </c>
      <c r="H224" s="130"/>
      <c r="I224" s="131" t="e">
        <f t="shared" si="3"/>
        <v>#REF!</v>
      </c>
      <c r="J224" s="118"/>
      <c r="K224" s="132" t="e">
        <f t="shared" si="4"/>
        <v>#REF!</v>
      </c>
      <c r="L224" s="130"/>
      <c r="M224" s="131" t="e">
        <f t="shared" si="5"/>
        <v>#REF!</v>
      </c>
      <c r="N224" s="118"/>
      <c r="O224" s="40" t="e">
        <f>'3TREATMENT DISCHARGE'!D225</f>
        <v>#REF!</v>
      </c>
      <c r="P224" s="34"/>
      <c r="Q224" s="41" t="e">
        <f t="shared" si="6"/>
        <v>#REF!</v>
      </c>
      <c r="R224" s="36" t="s">
        <v>109</v>
      </c>
      <c r="S224" s="41" t="e">
        <f t="shared" si="7"/>
        <v>#REF!</v>
      </c>
      <c r="T224" s="34"/>
      <c r="U224" s="41" t="e">
        <f>#REF!</f>
        <v>#REF!</v>
      </c>
      <c r="V224" s="36"/>
      <c r="W224" s="42" t="e">
        <f>#REF!</f>
        <v>#REF!</v>
      </c>
    </row>
    <row r="225" spans="1:23" ht="39.75" customHeight="1" x14ac:dyDescent="0.25">
      <c r="A225" s="37">
        <f t="shared" si="0"/>
        <v>212</v>
      </c>
      <c r="B225" s="50" t="e">
        <f>#REF!</f>
        <v>#REF!</v>
      </c>
      <c r="C225" s="51" t="e">
        <f>#REF!</f>
        <v>#REF!</v>
      </c>
      <c r="D225" s="39" t="e">
        <f>#REF!</f>
        <v>#REF!</v>
      </c>
      <c r="E225" s="133" t="e">
        <f t="shared" si="1"/>
        <v>#REF!</v>
      </c>
      <c r="F225" s="134"/>
      <c r="G225" s="129" t="e">
        <f t="shared" si="2"/>
        <v>#REF!</v>
      </c>
      <c r="H225" s="130"/>
      <c r="I225" s="135" t="e">
        <f t="shared" si="3"/>
        <v>#REF!</v>
      </c>
      <c r="J225" s="134"/>
      <c r="K225" s="132" t="e">
        <f t="shared" si="4"/>
        <v>#REF!</v>
      </c>
      <c r="L225" s="130"/>
      <c r="M225" s="135" t="e">
        <f t="shared" si="5"/>
        <v>#REF!</v>
      </c>
      <c r="N225" s="134"/>
      <c r="O225" s="40" t="e">
        <f>'3TREATMENT DISCHARGE'!D226</f>
        <v>#REF!</v>
      </c>
      <c r="P225" s="34"/>
      <c r="Q225" s="44" t="e">
        <f t="shared" si="6"/>
        <v>#REF!</v>
      </c>
      <c r="R225" s="36" t="s">
        <v>108</v>
      </c>
      <c r="S225" s="41" t="e">
        <f t="shared" si="7"/>
        <v>#REF!</v>
      </c>
      <c r="T225" s="34"/>
      <c r="U225" s="41" t="e">
        <f>#REF!</f>
        <v>#REF!</v>
      </c>
      <c r="V225" s="36"/>
      <c r="W225" s="42" t="e">
        <f>#REF!</f>
        <v>#REF!</v>
      </c>
    </row>
    <row r="226" spans="1:23" ht="39.75" customHeight="1" x14ac:dyDescent="0.25">
      <c r="A226" s="37">
        <f t="shared" si="0"/>
        <v>213</v>
      </c>
      <c r="B226" s="50" t="e">
        <f>#REF!</f>
        <v>#REF!</v>
      </c>
      <c r="C226" s="38" t="e">
        <f>#REF!</f>
        <v>#REF!</v>
      </c>
      <c r="D226" s="39" t="e">
        <f>#REF!</f>
        <v>#REF!</v>
      </c>
      <c r="E226" s="128" t="e">
        <f t="shared" si="1"/>
        <v>#REF!</v>
      </c>
      <c r="F226" s="118"/>
      <c r="G226" s="129" t="e">
        <f t="shared" si="2"/>
        <v>#REF!</v>
      </c>
      <c r="H226" s="130"/>
      <c r="I226" s="131" t="e">
        <f t="shared" si="3"/>
        <v>#REF!</v>
      </c>
      <c r="J226" s="118"/>
      <c r="K226" s="132" t="e">
        <f t="shared" si="4"/>
        <v>#REF!</v>
      </c>
      <c r="L226" s="130"/>
      <c r="M226" s="131" t="e">
        <f t="shared" si="5"/>
        <v>#REF!</v>
      </c>
      <c r="N226" s="118"/>
      <c r="O226" s="40" t="e">
        <f>'3TREATMENT DISCHARGE'!D227</f>
        <v>#REF!</v>
      </c>
      <c r="P226" s="34"/>
      <c r="Q226" s="41" t="e">
        <f t="shared" si="6"/>
        <v>#REF!</v>
      </c>
      <c r="R226" s="36" t="s">
        <v>109</v>
      </c>
      <c r="S226" s="41" t="e">
        <f t="shared" si="7"/>
        <v>#REF!</v>
      </c>
      <c r="T226" s="34"/>
      <c r="U226" s="41" t="e">
        <f>#REF!</f>
        <v>#REF!</v>
      </c>
      <c r="V226" s="36"/>
      <c r="W226" s="42" t="e">
        <f>#REF!</f>
        <v>#REF!</v>
      </c>
    </row>
    <row r="227" spans="1:23" ht="39.75" customHeight="1" x14ac:dyDescent="0.25">
      <c r="A227" s="37">
        <f t="shared" si="0"/>
        <v>214</v>
      </c>
      <c r="B227" s="50" t="e">
        <f>#REF!</f>
        <v>#REF!</v>
      </c>
      <c r="C227" s="51" t="e">
        <f>#REF!</f>
        <v>#REF!</v>
      </c>
      <c r="D227" s="39" t="e">
        <f>#REF!</f>
        <v>#REF!</v>
      </c>
      <c r="E227" s="133" t="e">
        <f t="shared" si="1"/>
        <v>#REF!</v>
      </c>
      <c r="F227" s="134"/>
      <c r="G227" s="129" t="e">
        <f t="shared" si="2"/>
        <v>#REF!</v>
      </c>
      <c r="H227" s="130"/>
      <c r="I227" s="135" t="e">
        <f t="shared" si="3"/>
        <v>#REF!</v>
      </c>
      <c r="J227" s="134"/>
      <c r="K227" s="132" t="e">
        <f t="shared" si="4"/>
        <v>#REF!</v>
      </c>
      <c r="L227" s="130"/>
      <c r="M227" s="135" t="e">
        <f t="shared" si="5"/>
        <v>#REF!</v>
      </c>
      <c r="N227" s="134"/>
      <c r="O227" s="40" t="e">
        <f>'3TREATMENT DISCHARGE'!D228</f>
        <v>#REF!</v>
      </c>
      <c r="P227" s="34"/>
      <c r="Q227" s="44" t="e">
        <f t="shared" si="6"/>
        <v>#REF!</v>
      </c>
      <c r="R227" s="36" t="s">
        <v>108</v>
      </c>
      <c r="S227" s="41" t="e">
        <f t="shared" si="7"/>
        <v>#REF!</v>
      </c>
      <c r="T227" s="34"/>
      <c r="U227" s="41" t="e">
        <f>#REF!</f>
        <v>#REF!</v>
      </c>
      <c r="V227" s="36"/>
      <c r="W227" s="42" t="e">
        <f>#REF!</f>
        <v>#REF!</v>
      </c>
    </row>
    <row r="228" spans="1:23" ht="39.75" customHeight="1" x14ac:dyDescent="0.25">
      <c r="A228" s="37">
        <f t="shared" si="0"/>
        <v>215</v>
      </c>
      <c r="B228" s="50" t="e">
        <f>#REF!</f>
        <v>#REF!</v>
      </c>
      <c r="C228" s="38" t="e">
        <f>#REF!</f>
        <v>#REF!</v>
      </c>
      <c r="D228" s="39" t="e">
        <f>#REF!</f>
        <v>#REF!</v>
      </c>
      <c r="E228" s="128" t="e">
        <f t="shared" si="1"/>
        <v>#REF!</v>
      </c>
      <c r="F228" s="118"/>
      <c r="G228" s="129" t="e">
        <f t="shared" si="2"/>
        <v>#REF!</v>
      </c>
      <c r="H228" s="130"/>
      <c r="I228" s="131" t="e">
        <f t="shared" si="3"/>
        <v>#REF!</v>
      </c>
      <c r="J228" s="118"/>
      <c r="K228" s="132" t="e">
        <f t="shared" si="4"/>
        <v>#REF!</v>
      </c>
      <c r="L228" s="130"/>
      <c r="M228" s="131" t="e">
        <f t="shared" si="5"/>
        <v>#REF!</v>
      </c>
      <c r="N228" s="118"/>
      <c r="O228" s="40" t="e">
        <f>'3TREATMENT DISCHARGE'!D229</f>
        <v>#REF!</v>
      </c>
      <c r="P228" s="34"/>
      <c r="Q228" s="41" t="e">
        <f t="shared" si="6"/>
        <v>#REF!</v>
      </c>
      <c r="R228" s="36" t="s">
        <v>109</v>
      </c>
      <c r="S228" s="41" t="e">
        <f t="shared" si="7"/>
        <v>#REF!</v>
      </c>
      <c r="T228" s="34"/>
      <c r="U228" s="41" t="e">
        <f>#REF!</f>
        <v>#REF!</v>
      </c>
      <c r="V228" s="36"/>
      <c r="W228" s="42" t="e">
        <f>#REF!</f>
        <v>#REF!</v>
      </c>
    </row>
    <row r="229" spans="1:23" ht="39.75" customHeight="1" x14ac:dyDescent="0.25">
      <c r="A229" s="37">
        <f t="shared" si="0"/>
        <v>216</v>
      </c>
      <c r="B229" s="50" t="e">
        <f>#REF!</f>
        <v>#REF!</v>
      </c>
      <c r="C229" s="51" t="e">
        <f>#REF!</f>
        <v>#REF!</v>
      </c>
      <c r="D229" s="39" t="e">
        <f>#REF!</f>
        <v>#REF!</v>
      </c>
      <c r="E229" s="133" t="e">
        <f t="shared" si="1"/>
        <v>#REF!</v>
      </c>
      <c r="F229" s="134"/>
      <c r="G229" s="129" t="e">
        <f t="shared" si="2"/>
        <v>#REF!</v>
      </c>
      <c r="H229" s="130"/>
      <c r="I229" s="135" t="e">
        <f t="shared" si="3"/>
        <v>#REF!</v>
      </c>
      <c r="J229" s="134"/>
      <c r="K229" s="132" t="e">
        <f t="shared" si="4"/>
        <v>#REF!</v>
      </c>
      <c r="L229" s="130"/>
      <c r="M229" s="135" t="e">
        <f t="shared" si="5"/>
        <v>#REF!</v>
      </c>
      <c r="N229" s="134"/>
      <c r="O229" s="40" t="e">
        <f>'3TREATMENT DISCHARGE'!D230</f>
        <v>#REF!</v>
      </c>
      <c r="P229" s="34"/>
      <c r="Q229" s="44" t="e">
        <f t="shared" si="6"/>
        <v>#REF!</v>
      </c>
      <c r="R229" s="36" t="s">
        <v>108</v>
      </c>
      <c r="S229" s="41" t="e">
        <f t="shared" si="7"/>
        <v>#REF!</v>
      </c>
      <c r="T229" s="34"/>
      <c r="U229" s="41" t="e">
        <f>#REF!</f>
        <v>#REF!</v>
      </c>
      <c r="V229" s="36"/>
      <c r="W229" s="42" t="e">
        <f>#REF!</f>
        <v>#REF!</v>
      </c>
    </row>
    <row r="230" spans="1:23" ht="39.75" customHeight="1" x14ac:dyDescent="0.25">
      <c r="A230" s="37">
        <f t="shared" si="0"/>
        <v>217</v>
      </c>
      <c r="B230" s="50" t="e">
        <f>#REF!</f>
        <v>#REF!</v>
      </c>
      <c r="C230" s="38" t="e">
        <f>#REF!</f>
        <v>#REF!</v>
      </c>
      <c r="D230" s="39" t="e">
        <f>#REF!</f>
        <v>#REF!</v>
      </c>
      <c r="E230" s="128" t="e">
        <f t="shared" si="1"/>
        <v>#REF!</v>
      </c>
      <c r="F230" s="118"/>
      <c r="G230" s="129" t="e">
        <f t="shared" si="2"/>
        <v>#REF!</v>
      </c>
      <c r="H230" s="130"/>
      <c r="I230" s="131" t="e">
        <f t="shared" si="3"/>
        <v>#REF!</v>
      </c>
      <c r="J230" s="118"/>
      <c r="K230" s="132" t="e">
        <f t="shared" si="4"/>
        <v>#REF!</v>
      </c>
      <c r="L230" s="130"/>
      <c r="M230" s="131" t="e">
        <f t="shared" si="5"/>
        <v>#REF!</v>
      </c>
      <c r="N230" s="118"/>
      <c r="O230" s="40" t="e">
        <f>'3TREATMENT DISCHARGE'!D231</f>
        <v>#REF!</v>
      </c>
      <c r="P230" s="34"/>
      <c r="Q230" s="41" t="e">
        <f t="shared" si="6"/>
        <v>#REF!</v>
      </c>
      <c r="R230" s="36" t="s">
        <v>109</v>
      </c>
      <c r="S230" s="41" t="e">
        <f t="shared" si="7"/>
        <v>#REF!</v>
      </c>
      <c r="T230" s="34"/>
      <c r="U230" s="41" t="e">
        <f>#REF!</f>
        <v>#REF!</v>
      </c>
      <c r="V230" s="36"/>
      <c r="W230" s="42" t="e">
        <f>#REF!</f>
        <v>#REF!</v>
      </c>
    </row>
    <row r="231" spans="1:23" ht="39.75" customHeight="1" x14ac:dyDescent="0.25">
      <c r="A231" s="37">
        <f t="shared" si="0"/>
        <v>218</v>
      </c>
      <c r="B231" s="50" t="e">
        <f>#REF!</f>
        <v>#REF!</v>
      </c>
      <c r="C231" s="51" t="e">
        <f>#REF!</f>
        <v>#REF!</v>
      </c>
      <c r="D231" s="39" t="e">
        <f>#REF!</f>
        <v>#REF!</v>
      </c>
      <c r="E231" s="133" t="e">
        <f t="shared" si="1"/>
        <v>#REF!</v>
      </c>
      <c r="F231" s="134"/>
      <c r="G231" s="129" t="e">
        <f t="shared" si="2"/>
        <v>#REF!</v>
      </c>
      <c r="H231" s="130"/>
      <c r="I231" s="135" t="e">
        <f t="shared" si="3"/>
        <v>#REF!</v>
      </c>
      <c r="J231" s="134"/>
      <c r="K231" s="132" t="e">
        <f t="shared" si="4"/>
        <v>#REF!</v>
      </c>
      <c r="L231" s="130"/>
      <c r="M231" s="135" t="e">
        <f t="shared" si="5"/>
        <v>#REF!</v>
      </c>
      <c r="N231" s="134"/>
      <c r="O231" s="40" t="e">
        <f>'3TREATMENT DISCHARGE'!D232</f>
        <v>#REF!</v>
      </c>
      <c r="P231" s="34"/>
      <c r="Q231" s="44" t="e">
        <f t="shared" si="6"/>
        <v>#REF!</v>
      </c>
      <c r="R231" s="36" t="s">
        <v>108</v>
      </c>
      <c r="S231" s="41" t="e">
        <f t="shared" si="7"/>
        <v>#REF!</v>
      </c>
      <c r="T231" s="34"/>
      <c r="U231" s="41" t="e">
        <f>#REF!</f>
        <v>#REF!</v>
      </c>
      <c r="V231" s="36"/>
      <c r="W231" s="42" t="e">
        <f>#REF!</f>
        <v>#REF!</v>
      </c>
    </row>
    <row r="232" spans="1:23" ht="39.75" customHeight="1" x14ac:dyDescent="0.25">
      <c r="A232" s="37">
        <f t="shared" si="0"/>
        <v>219</v>
      </c>
      <c r="B232" s="50" t="e">
        <f>#REF!</f>
        <v>#REF!</v>
      </c>
      <c r="C232" s="38" t="e">
        <f>#REF!</f>
        <v>#REF!</v>
      </c>
      <c r="D232" s="39" t="e">
        <f>#REF!</f>
        <v>#REF!</v>
      </c>
      <c r="E232" s="128" t="e">
        <f t="shared" si="1"/>
        <v>#REF!</v>
      </c>
      <c r="F232" s="118"/>
      <c r="G232" s="129" t="e">
        <f t="shared" si="2"/>
        <v>#REF!</v>
      </c>
      <c r="H232" s="130"/>
      <c r="I232" s="131" t="e">
        <f t="shared" si="3"/>
        <v>#REF!</v>
      </c>
      <c r="J232" s="118"/>
      <c r="K232" s="132" t="e">
        <f t="shared" si="4"/>
        <v>#REF!</v>
      </c>
      <c r="L232" s="130"/>
      <c r="M232" s="131" t="e">
        <f t="shared" si="5"/>
        <v>#REF!</v>
      </c>
      <c r="N232" s="118"/>
      <c r="O232" s="40" t="e">
        <f>'3TREATMENT DISCHARGE'!D233</f>
        <v>#REF!</v>
      </c>
      <c r="P232" s="34"/>
      <c r="Q232" s="41" t="e">
        <f t="shared" si="6"/>
        <v>#REF!</v>
      </c>
      <c r="R232" s="36" t="s">
        <v>109</v>
      </c>
      <c r="S232" s="41" t="e">
        <f t="shared" si="7"/>
        <v>#REF!</v>
      </c>
      <c r="T232" s="34"/>
      <c r="U232" s="41" t="e">
        <f>#REF!</f>
        <v>#REF!</v>
      </c>
      <c r="V232" s="36"/>
      <c r="W232" s="42" t="e">
        <f>#REF!</f>
        <v>#REF!</v>
      </c>
    </row>
    <row r="233" spans="1:23" ht="39.75" customHeight="1" x14ac:dyDescent="0.25">
      <c r="A233" s="37">
        <f t="shared" si="0"/>
        <v>220</v>
      </c>
      <c r="B233" s="50" t="e">
        <f>#REF!</f>
        <v>#REF!</v>
      </c>
      <c r="C233" s="51" t="e">
        <f>#REF!</f>
        <v>#REF!</v>
      </c>
      <c r="D233" s="39" t="e">
        <f>#REF!</f>
        <v>#REF!</v>
      </c>
      <c r="E233" s="133" t="e">
        <f t="shared" si="1"/>
        <v>#REF!</v>
      </c>
      <c r="F233" s="134"/>
      <c r="G233" s="129" t="e">
        <f t="shared" si="2"/>
        <v>#REF!</v>
      </c>
      <c r="H233" s="130"/>
      <c r="I233" s="135" t="e">
        <f t="shared" si="3"/>
        <v>#REF!</v>
      </c>
      <c r="J233" s="134"/>
      <c r="K233" s="132" t="e">
        <f t="shared" si="4"/>
        <v>#REF!</v>
      </c>
      <c r="L233" s="130"/>
      <c r="M233" s="135" t="e">
        <f t="shared" si="5"/>
        <v>#REF!</v>
      </c>
      <c r="N233" s="134"/>
      <c r="O233" s="40" t="e">
        <f>'3TREATMENT DISCHARGE'!D234</f>
        <v>#REF!</v>
      </c>
      <c r="P233" s="34"/>
      <c r="Q233" s="44" t="e">
        <f t="shared" si="6"/>
        <v>#REF!</v>
      </c>
      <c r="R233" s="36" t="s">
        <v>108</v>
      </c>
      <c r="S233" s="41" t="e">
        <f t="shared" si="7"/>
        <v>#REF!</v>
      </c>
      <c r="T233" s="34"/>
      <c r="U233" s="41" t="e">
        <f>#REF!</f>
        <v>#REF!</v>
      </c>
      <c r="V233" s="36"/>
      <c r="W233" s="42" t="e">
        <f>#REF!</f>
        <v>#REF!</v>
      </c>
    </row>
    <row r="234" spans="1:23" ht="39.75" customHeight="1" x14ac:dyDescent="0.25">
      <c r="A234" s="37">
        <f t="shared" si="0"/>
        <v>221</v>
      </c>
      <c r="B234" s="50" t="e">
        <f>#REF!</f>
        <v>#REF!</v>
      </c>
      <c r="C234" s="38" t="e">
        <f>#REF!</f>
        <v>#REF!</v>
      </c>
      <c r="D234" s="39" t="e">
        <f>#REF!</f>
        <v>#REF!</v>
      </c>
      <c r="E234" s="128" t="e">
        <f t="shared" si="1"/>
        <v>#REF!</v>
      </c>
      <c r="F234" s="118"/>
      <c r="G234" s="129" t="e">
        <f t="shared" si="2"/>
        <v>#REF!</v>
      </c>
      <c r="H234" s="130"/>
      <c r="I234" s="131" t="e">
        <f t="shared" si="3"/>
        <v>#REF!</v>
      </c>
      <c r="J234" s="118"/>
      <c r="K234" s="132" t="e">
        <f t="shared" si="4"/>
        <v>#REF!</v>
      </c>
      <c r="L234" s="130"/>
      <c r="M234" s="131" t="e">
        <f t="shared" si="5"/>
        <v>#REF!</v>
      </c>
      <c r="N234" s="118"/>
      <c r="O234" s="40" t="e">
        <f>'3TREATMENT DISCHARGE'!D235</f>
        <v>#REF!</v>
      </c>
      <c r="P234" s="34"/>
      <c r="Q234" s="41" t="e">
        <f t="shared" si="6"/>
        <v>#REF!</v>
      </c>
      <c r="R234" s="36" t="s">
        <v>109</v>
      </c>
      <c r="S234" s="41" t="e">
        <f t="shared" si="7"/>
        <v>#REF!</v>
      </c>
      <c r="T234" s="34"/>
      <c r="U234" s="41" t="e">
        <f>#REF!</f>
        <v>#REF!</v>
      </c>
      <c r="V234" s="36"/>
      <c r="W234" s="42" t="e">
        <f>#REF!</f>
        <v>#REF!</v>
      </c>
    </row>
    <row r="235" spans="1:23" ht="39.75" customHeight="1" x14ac:dyDescent="0.25">
      <c r="A235" s="37">
        <f t="shared" si="0"/>
        <v>222</v>
      </c>
      <c r="B235" s="50" t="e">
        <f>#REF!</f>
        <v>#REF!</v>
      </c>
      <c r="C235" s="51" t="e">
        <f>#REF!</f>
        <v>#REF!</v>
      </c>
      <c r="D235" s="39" t="e">
        <f>#REF!</f>
        <v>#REF!</v>
      </c>
      <c r="E235" s="133" t="e">
        <f t="shared" si="1"/>
        <v>#REF!</v>
      </c>
      <c r="F235" s="134"/>
      <c r="G235" s="129" t="e">
        <f t="shared" si="2"/>
        <v>#REF!</v>
      </c>
      <c r="H235" s="130"/>
      <c r="I235" s="135" t="e">
        <f t="shared" si="3"/>
        <v>#REF!</v>
      </c>
      <c r="J235" s="134"/>
      <c r="K235" s="132" t="e">
        <f t="shared" si="4"/>
        <v>#REF!</v>
      </c>
      <c r="L235" s="130"/>
      <c r="M235" s="135" t="e">
        <f t="shared" si="5"/>
        <v>#REF!</v>
      </c>
      <c r="N235" s="134"/>
      <c r="O235" s="40" t="e">
        <f>'3TREATMENT DISCHARGE'!D236</f>
        <v>#REF!</v>
      </c>
      <c r="P235" s="34"/>
      <c r="Q235" s="44" t="e">
        <f t="shared" si="6"/>
        <v>#REF!</v>
      </c>
      <c r="R235" s="36" t="s">
        <v>108</v>
      </c>
      <c r="S235" s="41" t="e">
        <f t="shared" si="7"/>
        <v>#REF!</v>
      </c>
      <c r="T235" s="34"/>
      <c r="U235" s="41" t="e">
        <f>#REF!</f>
        <v>#REF!</v>
      </c>
      <c r="V235" s="36"/>
      <c r="W235" s="42" t="e">
        <f>#REF!</f>
        <v>#REF!</v>
      </c>
    </row>
    <row r="236" spans="1:23" ht="39.75" customHeight="1" x14ac:dyDescent="0.25">
      <c r="A236" s="37">
        <f t="shared" si="0"/>
        <v>223</v>
      </c>
      <c r="B236" s="50" t="e">
        <f>#REF!</f>
        <v>#REF!</v>
      </c>
      <c r="C236" s="38" t="e">
        <f>#REF!</f>
        <v>#REF!</v>
      </c>
      <c r="D236" s="39" t="e">
        <f>#REF!</f>
        <v>#REF!</v>
      </c>
      <c r="E236" s="128" t="e">
        <f t="shared" si="1"/>
        <v>#REF!</v>
      </c>
      <c r="F236" s="118"/>
      <c r="G236" s="129" t="e">
        <f t="shared" si="2"/>
        <v>#REF!</v>
      </c>
      <c r="H236" s="130"/>
      <c r="I236" s="131" t="e">
        <f t="shared" si="3"/>
        <v>#REF!</v>
      </c>
      <c r="J236" s="118"/>
      <c r="K236" s="132" t="e">
        <f t="shared" si="4"/>
        <v>#REF!</v>
      </c>
      <c r="L236" s="130"/>
      <c r="M236" s="131" t="e">
        <f t="shared" si="5"/>
        <v>#REF!</v>
      </c>
      <c r="N236" s="118"/>
      <c r="O236" s="40" t="e">
        <f>'3TREATMENT DISCHARGE'!D237</f>
        <v>#REF!</v>
      </c>
      <c r="P236" s="34"/>
      <c r="Q236" s="41" t="e">
        <f t="shared" si="6"/>
        <v>#REF!</v>
      </c>
      <c r="R236" s="36" t="s">
        <v>109</v>
      </c>
      <c r="S236" s="41" t="e">
        <f t="shared" si="7"/>
        <v>#REF!</v>
      </c>
      <c r="T236" s="34"/>
      <c r="U236" s="41" t="e">
        <f>#REF!</f>
        <v>#REF!</v>
      </c>
      <c r="V236" s="36"/>
      <c r="W236" s="42" t="e">
        <f>#REF!</f>
        <v>#REF!</v>
      </c>
    </row>
    <row r="237" spans="1:23" ht="39.75" customHeight="1" x14ac:dyDescent="0.25">
      <c r="A237" s="37">
        <f t="shared" si="0"/>
        <v>224</v>
      </c>
      <c r="B237" s="50" t="e">
        <f>#REF!</f>
        <v>#REF!</v>
      </c>
      <c r="C237" s="51" t="e">
        <f>#REF!</f>
        <v>#REF!</v>
      </c>
      <c r="D237" s="39" t="e">
        <f>#REF!</f>
        <v>#REF!</v>
      </c>
      <c r="E237" s="133" t="e">
        <f t="shared" si="1"/>
        <v>#REF!</v>
      </c>
      <c r="F237" s="134"/>
      <c r="G237" s="129" t="e">
        <f t="shared" si="2"/>
        <v>#REF!</v>
      </c>
      <c r="H237" s="130"/>
      <c r="I237" s="135" t="e">
        <f t="shared" si="3"/>
        <v>#REF!</v>
      </c>
      <c r="J237" s="134"/>
      <c r="K237" s="132" t="e">
        <f t="shared" si="4"/>
        <v>#REF!</v>
      </c>
      <c r="L237" s="130"/>
      <c r="M237" s="135" t="e">
        <f t="shared" si="5"/>
        <v>#REF!</v>
      </c>
      <c r="N237" s="134"/>
      <c r="O237" s="40" t="e">
        <f>'3TREATMENT DISCHARGE'!D238</f>
        <v>#REF!</v>
      </c>
      <c r="P237" s="34"/>
      <c r="Q237" s="44" t="e">
        <f t="shared" si="6"/>
        <v>#REF!</v>
      </c>
      <c r="R237" s="36" t="s">
        <v>108</v>
      </c>
      <c r="S237" s="41" t="e">
        <f t="shared" si="7"/>
        <v>#REF!</v>
      </c>
      <c r="T237" s="34"/>
      <c r="U237" s="41" t="e">
        <f>#REF!</f>
        <v>#REF!</v>
      </c>
      <c r="V237" s="36"/>
      <c r="W237" s="42" t="e">
        <f>#REF!</f>
        <v>#REF!</v>
      </c>
    </row>
    <row r="238" spans="1:23" ht="39.75" customHeight="1" x14ac:dyDescent="0.25">
      <c r="A238" s="37">
        <f t="shared" si="0"/>
        <v>225</v>
      </c>
      <c r="B238" s="50" t="e">
        <f>#REF!</f>
        <v>#REF!</v>
      </c>
      <c r="C238" s="38" t="e">
        <f>#REF!</f>
        <v>#REF!</v>
      </c>
      <c r="D238" s="39" t="e">
        <f>#REF!</f>
        <v>#REF!</v>
      </c>
      <c r="E238" s="128" t="e">
        <f t="shared" si="1"/>
        <v>#REF!</v>
      </c>
      <c r="F238" s="118"/>
      <c r="G238" s="129" t="e">
        <f t="shared" si="2"/>
        <v>#REF!</v>
      </c>
      <c r="H238" s="130"/>
      <c r="I238" s="131" t="e">
        <f t="shared" si="3"/>
        <v>#REF!</v>
      </c>
      <c r="J238" s="118"/>
      <c r="K238" s="132" t="e">
        <f t="shared" si="4"/>
        <v>#REF!</v>
      </c>
      <c r="L238" s="130"/>
      <c r="M238" s="131" t="e">
        <f t="shared" si="5"/>
        <v>#REF!</v>
      </c>
      <c r="N238" s="118"/>
      <c r="O238" s="40" t="e">
        <f>'3TREATMENT DISCHARGE'!D239</f>
        <v>#REF!</v>
      </c>
      <c r="P238" s="34"/>
      <c r="Q238" s="41" t="e">
        <f t="shared" si="6"/>
        <v>#REF!</v>
      </c>
      <c r="R238" s="36" t="s">
        <v>109</v>
      </c>
      <c r="S238" s="41" t="e">
        <f t="shared" si="7"/>
        <v>#REF!</v>
      </c>
      <c r="T238" s="34"/>
      <c r="U238" s="41" t="e">
        <f>#REF!</f>
        <v>#REF!</v>
      </c>
      <c r="V238" s="36"/>
      <c r="W238" s="42" t="e">
        <f>#REF!</f>
        <v>#REF!</v>
      </c>
    </row>
    <row r="239" spans="1:23" ht="39.75" customHeight="1" x14ac:dyDescent="0.25">
      <c r="A239" s="37">
        <f t="shared" si="0"/>
        <v>226</v>
      </c>
      <c r="B239" s="50" t="e">
        <f>#REF!</f>
        <v>#REF!</v>
      </c>
      <c r="C239" s="51" t="e">
        <f>#REF!</f>
        <v>#REF!</v>
      </c>
      <c r="D239" s="39" t="e">
        <f>#REF!</f>
        <v>#REF!</v>
      </c>
      <c r="E239" s="133" t="e">
        <f t="shared" si="1"/>
        <v>#REF!</v>
      </c>
      <c r="F239" s="134"/>
      <c r="G239" s="129" t="e">
        <f t="shared" si="2"/>
        <v>#REF!</v>
      </c>
      <c r="H239" s="130"/>
      <c r="I239" s="135" t="e">
        <f t="shared" si="3"/>
        <v>#REF!</v>
      </c>
      <c r="J239" s="134"/>
      <c r="K239" s="132" t="e">
        <f t="shared" si="4"/>
        <v>#REF!</v>
      </c>
      <c r="L239" s="130"/>
      <c r="M239" s="135" t="e">
        <f t="shared" si="5"/>
        <v>#REF!</v>
      </c>
      <c r="N239" s="134"/>
      <c r="O239" s="40" t="e">
        <f>'3TREATMENT DISCHARGE'!D240</f>
        <v>#REF!</v>
      </c>
      <c r="P239" s="34"/>
      <c r="Q239" s="44" t="e">
        <f t="shared" si="6"/>
        <v>#REF!</v>
      </c>
      <c r="R239" s="36" t="s">
        <v>108</v>
      </c>
      <c r="S239" s="41" t="e">
        <f t="shared" si="7"/>
        <v>#REF!</v>
      </c>
      <c r="T239" s="34"/>
      <c r="U239" s="41" t="e">
        <f>#REF!</f>
        <v>#REF!</v>
      </c>
      <c r="V239" s="36"/>
      <c r="W239" s="42" t="e">
        <f>#REF!</f>
        <v>#REF!</v>
      </c>
    </row>
    <row r="240" spans="1:23" ht="39.75" customHeight="1" x14ac:dyDescent="0.25">
      <c r="A240" s="37">
        <f t="shared" si="0"/>
        <v>227</v>
      </c>
      <c r="B240" s="50" t="e">
        <f>#REF!</f>
        <v>#REF!</v>
      </c>
      <c r="C240" s="38" t="e">
        <f>#REF!</f>
        <v>#REF!</v>
      </c>
      <c r="D240" s="39" t="e">
        <f>#REF!</f>
        <v>#REF!</v>
      </c>
      <c r="E240" s="128" t="e">
        <f t="shared" si="1"/>
        <v>#REF!</v>
      </c>
      <c r="F240" s="118"/>
      <c r="G240" s="129" t="e">
        <f t="shared" si="2"/>
        <v>#REF!</v>
      </c>
      <c r="H240" s="130"/>
      <c r="I240" s="131" t="e">
        <f t="shared" si="3"/>
        <v>#REF!</v>
      </c>
      <c r="J240" s="118"/>
      <c r="K240" s="132" t="e">
        <f t="shared" si="4"/>
        <v>#REF!</v>
      </c>
      <c r="L240" s="130"/>
      <c r="M240" s="131" t="e">
        <f t="shared" si="5"/>
        <v>#REF!</v>
      </c>
      <c r="N240" s="118"/>
      <c r="O240" s="40" t="e">
        <f>'3TREATMENT DISCHARGE'!D241</f>
        <v>#REF!</v>
      </c>
      <c r="P240" s="34"/>
      <c r="Q240" s="41" t="e">
        <f t="shared" si="6"/>
        <v>#REF!</v>
      </c>
      <c r="R240" s="36" t="s">
        <v>109</v>
      </c>
      <c r="S240" s="41" t="e">
        <f t="shared" si="7"/>
        <v>#REF!</v>
      </c>
      <c r="T240" s="34"/>
      <c r="U240" s="41" t="e">
        <f>#REF!</f>
        <v>#REF!</v>
      </c>
      <c r="V240" s="36"/>
      <c r="W240" s="42" t="e">
        <f>#REF!</f>
        <v>#REF!</v>
      </c>
    </row>
    <row r="241" spans="1:23" ht="39.75" customHeight="1" x14ac:dyDescent="0.25">
      <c r="A241" s="37">
        <f t="shared" si="0"/>
        <v>228</v>
      </c>
      <c r="B241" s="50" t="e">
        <f>#REF!</f>
        <v>#REF!</v>
      </c>
      <c r="C241" s="51" t="e">
        <f>#REF!</f>
        <v>#REF!</v>
      </c>
      <c r="D241" s="39" t="e">
        <f>#REF!</f>
        <v>#REF!</v>
      </c>
      <c r="E241" s="133" t="e">
        <f t="shared" si="1"/>
        <v>#REF!</v>
      </c>
      <c r="F241" s="134"/>
      <c r="G241" s="129" t="e">
        <f t="shared" si="2"/>
        <v>#REF!</v>
      </c>
      <c r="H241" s="130"/>
      <c r="I241" s="135" t="e">
        <f t="shared" si="3"/>
        <v>#REF!</v>
      </c>
      <c r="J241" s="134"/>
      <c r="K241" s="132" t="e">
        <f t="shared" si="4"/>
        <v>#REF!</v>
      </c>
      <c r="L241" s="130"/>
      <c r="M241" s="135" t="e">
        <f t="shared" si="5"/>
        <v>#REF!</v>
      </c>
      <c r="N241" s="134"/>
      <c r="O241" s="40" t="e">
        <f>'3TREATMENT DISCHARGE'!D242</f>
        <v>#REF!</v>
      </c>
      <c r="P241" s="34"/>
      <c r="Q241" s="44" t="e">
        <f t="shared" si="6"/>
        <v>#REF!</v>
      </c>
      <c r="R241" s="36" t="s">
        <v>108</v>
      </c>
      <c r="S241" s="41" t="e">
        <f t="shared" si="7"/>
        <v>#REF!</v>
      </c>
      <c r="T241" s="34"/>
      <c r="U241" s="41" t="e">
        <f>#REF!</f>
        <v>#REF!</v>
      </c>
      <c r="V241" s="36"/>
      <c r="W241" s="42" t="e">
        <f>#REF!</f>
        <v>#REF!</v>
      </c>
    </row>
    <row r="242" spans="1:23" ht="39.75" customHeight="1" x14ac:dyDescent="0.25">
      <c r="A242" s="37">
        <f t="shared" si="0"/>
        <v>229</v>
      </c>
      <c r="B242" s="50" t="e">
        <f>#REF!</f>
        <v>#REF!</v>
      </c>
      <c r="C242" s="38" t="e">
        <f>#REF!</f>
        <v>#REF!</v>
      </c>
      <c r="D242" s="39" t="e">
        <f>#REF!</f>
        <v>#REF!</v>
      </c>
      <c r="E242" s="128" t="e">
        <f t="shared" si="1"/>
        <v>#REF!</v>
      </c>
      <c r="F242" s="118"/>
      <c r="G242" s="129" t="e">
        <f t="shared" si="2"/>
        <v>#REF!</v>
      </c>
      <c r="H242" s="130"/>
      <c r="I242" s="131" t="e">
        <f t="shared" si="3"/>
        <v>#REF!</v>
      </c>
      <c r="J242" s="118"/>
      <c r="K242" s="132" t="e">
        <f t="shared" si="4"/>
        <v>#REF!</v>
      </c>
      <c r="L242" s="130"/>
      <c r="M242" s="131" t="e">
        <f t="shared" si="5"/>
        <v>#REF!</v>
      </c>
      <c r="N242" s="118"/>
      <c r="O242" s="40" t="e">
        <f>'3TREATMENT DISCHARGE'!D243</f>
        <v>#REF!</v>
      </c>
      <c r="P242" s="34"/>
      <c r="Q242" s="41" t="e">
        <f t="shared" si="6"/>
        <v>#REF!</v>
      </c>
      <c r="R242" s="36" t="s">
        <v>109</v>
      </c>
      <c r="S242" s="41" t="e">
        <f t="shared" si="7"/>
        <v>#REF!</v>
      </c>
      <c r="T242" s="34"/>
      <c r="U242" s="41" t="e">
        <f>#REF!</f>
        <v>#REF!</v>
      </c>
      <c r="V242" s="36"/>
      <c r="W242" s="42" t="e">
        <f>#REF!</f>
        <v>#REF!</v>
      </c>
    </row>
    <row r="243" spans="1:23" ht="39.75" customHeight="1" x14ac:dyDescent="0.25">
      <c r="A243" s="37">
        <f t="shared" si="0"/>
        <v>230</v>
      </c>
      <c r="B243" s="50" t="e">
        <f>#REF!</f>
        <v>#REF!</v>
      </c>
      <c r="C243" s="51" t="e">
        <f>#REF!</f>
        <v>#REF!</v>
      </c>
      <c r="D243" s="39" t="e">
        <f>#REF!</f>
        <v>#REF!</v>
      </c>
      <c r="E243" s="133" t="e">
        <f t="shared" si="1"/>
        <v>#REF!</v>
      </c>
      <c r="F243" s="134"/>
      <c r="G243" s="129" t="e">
        <f t="shared" si="2"/>
        <v>#REF!</v>
      </c>
      <c r="H243" s="130"/>
      <c r="I243" s="135" t="e">
        <f t="shared" si="3"/>
        <v>#REF!</v>
      </c>
      <c r="J243" s="134"/>
      <c r="K243" s="132" t="e">
        <f t="shared" si="4"/>
        <v>#REF!</v>
      </c>
      <c r="L243" s="130"/>
      <c r="M243" s="135" t="e">
        <f t="shared" si="5"/>
        <v>#REF!</v>
      </c>
      <c r="N243" s="134"/>
      <c r="O243" s="40" t="e">
        <f>'3TREATMENT DISCHARGE'!D244</f>
        <v>#REF!</v>
      </c>
      <c r="P243" s="34"/>
      <c r="Q243" s="44" t="e">
        <f t="shared" si="6"/>
        <v>#REF!</v>
      </c>
      <c r="R243" s="36" t="s">
        <v>108</v>
      </c>
      <c r="S243" s="41" t="e">
        <f t="shared" si="7"/>
        <v>#REF!</v>
      </c>
      <c r="T243" s="34"/>
      <c r="U243" s="41" t="e">
        <f>#REF!</f>
        <v>#REF!</v>
      </c>
      <c r="V243" s="36"/>
      <c r="W243" s="42" t="e">
        <f>#REF!</f>
        <v>#REF!</v>
      </c>
    </row>
    <row r="244" spans="1:23" ht="39.75" customHeight="1" x14ac:dyDescent="0.25">
      <c r="A244" s="37">
        <f t="shared" si="0"/>
        <v>231</v>
      </c>
      <c r="B244" s="50" t="e">
        <f>#REF!</f>
        <v>#REF!</v>
      </c>
      <c r="C244" s="38" t="e">
        <f>#REF!</f>
        <v>#REF!</v>
      </c>
      <c r="D244" s="39" t="e">
        <f>#REF!</f>
        <v>#REF!</v>
      </c>
      <c r="E244" s="128" t="e">
        <f t="shared" si="1"/>
        <v>#REF!</v>
      </c>
      <c r="F244" s="118"/>
      <c r="G244" s="129" t="e">
        <f t="shared" si="2"/>
        <v>#REF!</v>
      </c>
      <c r="H244" s="130"/>
      <c r="I244" s="131" t="e">
        <f t="shared" si="3"/>
        <v>#REF!</v>
      </c>
      <c r="J244" s="118"/>
      <c r="K244" s="132" t="e">
        <f t="shared" si="4"/>
        <v>#REF!</v>
      </c>
      <c r="L244" s="130"/>
      <c r="M244" s="131" t="e">
        <f t="shared" si="5"/>
        <v>#REF!</v>
      </c>
      <c r="N244" s="118"/>
      <c r="O244" s="40" t="e">
        <f>'3TREATMENT DISCHARGE'!D245</f>
        <v>#REF!</v>
      </c>
      <c r="P244" s="34"/>
      <c r="Q244" s="41" t="e">
        <f t="shared" si="6"/>
        <v>#REF!</v>
      </c>
      <c r="R244" s="36" t="s">
        <v>109</v>
      </c>
      <c r="S244" s="41" t="e">
        <f t="shared" si="7"/>
        <v>#REF!</v>
      </c>
      <c r="T244" s="34"/>
      <c r="U244" s="41" t="e">
        <f>#REF!</f>
        <v>#REF!</v>
      </c>
      <c r="V244" s="36"/>
      <c r="W244" s="42" t="e">
        <f>#REF!</f>
        <v>#REF!</v>
      </c>
    </row>
    <row r="245" spans="1:23" ht="39.75" customHeight="1" x14ac:dyDescent="0.25">
      <c r="A245" s="37">
        <f t="shared" si="0"/>
        <v>232</v>
      </c>
      <c r="B245" s="50" t="e">
        <f>#REF!</f>
        <v>#REF!</v>
      </c>
      <c r="C245" s="51" t="e">
        <f>#REF!</f>
        <v>#REF!</v>
      </c>
      <c r="D245" s="39" t="e">
        <f>#REF!</f>
        <v>#REF!</v>
      </c>
      <c r="E245" s="133" t="e">
        <f t="shared" si="1"/>
        <v>#REF!</v>
      </c>
      <c r="F245" s="134"/>
      <c r="G245" s="129" t="e">
        <f t="shared" si="2"/>
        <v>#REF!</v>
      </c>
      <c r="H245" s="130"/>
      <c r="I245" s="135" t="e">
        <f t="shared" si="3"/>
        <v>#REF!</v>
      </c>
      <c r="J245" s="134"/>
      <c r="K245" s="132" t="e">
        <f t="shared" si="4"/>
        <v>#REF!</v>
      </c>
      <c r="L245" s="130"/>
      <c r="M245" s="135" t="e">
        <f t="shared" si="5"/>
        <v>#REF!</v>
      </c>
      <c r="N245" s="134"/>
      <c r="O245" s="40" t="e">
        <f>'3TREATMENT DISCHARGE'!D246</f>
        <v>#REF!</v>
      </c>
      <c r="P245" s="34"/>
      <c r="Q245" s="44" t="e">
        <f t="shared" si="6"/>
        <v>#REF!</v>
      </c>
      <c r="R245" s="36" t="s">
        <v>108</v>
      </c>
      <c r="S245" s="41" t="e">
        <f t="shared" si="7"/>
        <v>#REF!</v>
      </c>
      <c r="T245" s="34"/>
      <c r="U245" s="41" t="e">
        <f>#REF!</f>
        <v>#REF!</v>
      </c>
      <c r="V245" s="36"/>
      <c r="W245" s="42" t="e">
        <f>#REF!</f>
        <v>#REF!</v>
      </c>
    </row>
    <row r="246" spans="1:23" ht="39.75" customHeight="1" x14ac:dyDescent="0.25">
      <c r="A246" s="37">
        <f t="shared" si="0"/>
        <v>233</v>
      </c>
      <c r="B246" s="50" t="e">
        <f>#REF!</f>
        <v>#REF!</v>
      </c>
      <c r="C246" s="38" t="e">
        <f>#REF!</f>
        <v>#REF!</v>
      </c>
      <c r="D246" s="39" t="e">
        <f>#REF!</f>
        <v>#REF!</v>
      </c>
      <c r="E246" s="128" t="e">
        <f t="shared" si="1"/>
        <v>#REF!</v>
      </c>
      <c r="F246" s="118"/>
      <c r="G246" s="129" t="e">
        <f t="shared" si="2"/>
        <v>#REF!</v>
      </c>
      <c r="H246" s="130"/>
      <c r="I246" s="131" t="e">
        <f t="shared" si="3"/>
        <v>#REF!</v>
      </c>
      <c r="J246" s="118"/>
      <c r="K246" s="132" t="e">
        <f t="shared" si="4"/>
        <v>#REF!</v>
      </c>
      <c r="L246" s="130"/>
      <c r="M246" s="131" t="e">
        <f t="shared" si="5"/>
        <v>#REF!</v>
      </c>
      <c r="N246" s="118"/>
      <c r="O246" s="40" t="e">
        <f>'3TREATMENT DISCHARGE'!D247</f>
        <v>#REF!</v>
      </c>
      <c r="P246" s="34"/>
      <c r="Q246" s="41" t="e">
        <f t="shared" si="6"/>
        <v>#REF!</v>
      </c>
      <c r="R246" s="36" t="s">
        <v>109</v>
      </c>
      <c r="S246" s="41" t="e">
        <f t="shared" si="7"/>
        <v>#REF!</v>
      </c>
      <c r="T246" s="34"/>
      <c r="U246" s="41" t="e">
        <f>#REF!</f>
        <v>#REF!</v>
      </c>
      <c r="V246" s="36"/>
      <c r="W246" s="42" t="e">
        <f>#REF!</f>
        <v>#REF!</v>
      </c>
    </row>
    <row r="247" spans="1:23" ht="39.75" customHeight="1" x14ac:dyDescent="0.25">
      <c r="A247" s="37">
        <f t="shared" si="0"/>
        <v>234</v>
      </c>
      <c r="B247" s="50" t="e">
        <f>#REF!</f>
        <v>#REF!</v>
      </c>
      <c r="C247" s="51" t="e">
        <f>#REF!</f>
        <v>#REF!</v>
      </c>
      <c r="D247" s="39" t="e">
        <f>#REF!</f>
        <v>#REF!</v>
      </c>
      <c r="E247" s="133" t="e">
        <f t="shared" si="1"/>
        <v>#REF!</v>
      </c>
      <c r="F247" s="134"/>
      <c r="G247" s="129" t="e">
        <f t="shared" si="2"/>
        <v>#REF!</v>
      </c>
      <c r="H247" s="130"/>
      <c r="I247" s="135" t="e">
        <f t="shared" si="3"/>
        <v>#REF!</v>
      </c>
      <c r="J247" s="134"/>
      <c r="K247" s="132" t="e">
        <f t="shared" si="4"/>
        <v>#REF!</v>
      </c>
      <c r="L247" s="130"/>
      <c r="M247" s="135" t="e">
        <f t="shared" si="5"/>
        <v>#REF!</v>
      </c>
      <c r="N247" s="134"/>
      <c r="O247" s="40" t="e">
        <f>'3TREATMENT DISCHARGE'!D248</f>
        <v>#REF!</v>
      </c>
      <c r="P247" s="34"/>
      <c r="Q247" s="44" t="e">
        <f t="shared" si="6"/>
        <v>#REF!</v>
      </c>
      <c r="R247" s="36" t="s">
        <v>108</v>
      </c>
      <c r="S247" s="41" t="e">
        <f t="shared" si="7"/>
        <v>#REF!</v>
      </c>
      <c r="T247" s="34"/>
      <c r="U247" s="41" t="e">
        <f>#REF!</f>
        <v>#REF!</v>
      </c>
      <c r="V247" s="36"/>
      <c r="W247" s="42" t="e">
        <f>#REF!</f>
        <v>#REF!</v>
      </c>
    </row>
    <row r="248" spans="1:23" ht="39.75" customHeight="1" x14ac:dyDescent="0.25">
      <c r="A248" s="37">
        <f t="shared" si="0"/>
        <v>235</v>
      </c>
      <c r="B248" s="50" t="e">
        <f>#REF!</f>
        <v>#REF!</v>
      </c>
      <c r="C248" s="38" t="e">
        <f>#REF!</f>
        <v>#REF!</v>
      </c>
      <c r="D248" s="39" t="e">
        <f>#REF!</f>
        <v>#REF!</v>
      </c>
      <c r="E248" s="128" t="e">
        <f t="shared" si="1"/>
        <v>#REF!</v>
      </c>
      <c r="F248" s="118"/>
      <c r="G248" s="129" t="e">
        <f t="shared" si="2"/>
        <v>#REF!</v>
      </c>
      <c r="H248" s="130"/>
      <c r="I248" s="131" t="e">
        <f t="shared" si="3"/>
        <v>#REF!</v>
      </c>
      <c r="J248" s="118"/>
      <c r="K248" s="132" t="e">
        <f t="shared" si="4"/>
        <v>#REF!</v>
      </c>
      <c r="L248" s="130"/>
      <c r="M248" s="131" t="e">
        <f t="shared" si="5"/>
        <v>#REF!</v>
      </c>
      <c r="N248" s="118"/>
      <c r="O248" s="40" t="e">
        <f>'3TREATMENT DISCHARGE'!D249</f>
        <v>#REF!</v>
      </c>
      <c r="P248" s="34"/>
      <c r="Q248" s="41" t="e">
        <f t="shared" si="6"/>
        <v>#REF!</v>
      </c>
      <c r="R248" s="36" t="s">
        <v>109</v>
      </c>
      <c r="S248" s="41" t="e">
        <f t="shared" si="7"/>
        <v>#REF!</v>
      </c>
      <c r="T248" s="34"/>
      <c r="U248" s="41" t="e">
        <f>#REF!</f>
        <v>#REF!</v>
      </c>
      <c r="V248" s="36"/>
      <c r="W248" s="42" t="e">
        <f>#REF!</f>
        <v>#REF!</v>
      </c>
    </row>
    <row r="249" spans="1:23" ht="39.75" customHeight="1" x14ac:dyDescent="0.25">
      <c r="A249" s="37">
        <f t="shared" si="0"/>
        <v>236</v>
      </c>
      <c r="B249" s="50" t="e">
        <f>#REF!</f>
        <v>#REF!</v>
      </c>
      <c r="C249" s="51" t="e">
        <f>#REF!</f>
        <v>#REF!</v>
      </c>
      <c r="D249" s="39" t="e">
        <f>#REF!</f>
        <v>#REF!</v>
      </c>
      <c r="E249" s="133" t="e">
        <f t="shared" si="1"/>
        <v>#REF!</v>
      </c>
      <c r="F249" s="134"/>
      <c r="G249" s="129" t="e">
        <f t="shared" si="2"/>
        <v>#REF!</v>
      </c>
      <c r="H249" s="130"/>
      <c r="I249" s="135" t="e">
        <f t="shared" si="3"/>
        <v>#REF!</v>
      </c>
      <c r="J249" s="134"/>
      <c r="K249" s="132" t="e">
        <f t="shared" si="4"/>
        <v>#REF!</v>
      </c>
      <c r="L249" s="130"/>
      <c r="M249" s="135" t="e">
        <f t="shared" si="5"/>
        <v>#REF!</v>
      </c>
      <c r="N249" s="134"/>
      <c r="O249" s="40" t="e">
        <f>'3TREATMENT DISCHARGE'!D250</f>
        <v>#REF!</v>
      </c>
      <c r="P249" s="34"/>
      <c r="Q249" s="44" t="e">
        <f t="shared" si="6"/>
        <v>#REF!</v>
      </c>
      <c r="R249" s="36" t="s">
        <v>108</v>
      </c>
      <c r="S249" s="41" t="e">
        <f t="shared" si="7"/>
        <v>#REF!</v>
      </c>
      <c r="T249" s="34"/>
      <c r="U249" s="41" t="e">
        <f>#REF!</f>
        <v>#REF!</v>
      </c>
      <c r="V249" s="36"/>
      <c r="W249" s="42" t="e">
        <f>#REF!</f>
        <v>#REF!</v>
      </c>
    </row>
    <row r="250" spans="1:23" ht="39.75" customHeight="1" x14ac:dyDescent="0.25">
      <c r="A250" s="37">
        <f t="shared" si="0"/>
        <v>237</v>
      </c>
      <c r="B250" s="50" t="e">
        <f>#REF!</f>
        <v>#REF!</v>
      </c>
      <c r="C250" s="38" t="e">
        <f>#REF!</f>
        <v>#REF!</v>
      </c>
      <c r="D250" s="39" t="e">
        <f>#REF!</f>
        <v>#REF!</v>
      </c>
      <c r="E250" s="128" t="e">
        <f t="shared" si="1"/>
        <v>#REF!</v>
      </c>
      <c r="F250" s="118"/>
      <c r="G250" s="129" t="e">
        <f t="shared" si="2"/>
        <v>#REF!</v>
      </c>
      <c r="H250" s="130"/>
      <c r="I250" s="131" t="e">
        <f t="shared" si="3"/>
        <v>#REF!</v>
      </c>
      <c r="J250" s="118"/>
      <c r="K250" s="132" t="e">
        <f t="shared" si="4"/>
        <v>#REF!</v>
      </c>
      <c r="L250" s="130"/>
      <c r="M250" s="131" t="e">
        <f t="shared" si="5"/>
        <v>#REF!</v>
      </c>
      <c r="N250" s="118"/>
      <c r="O250" s="40" t="e">
        <f>'3TREATMENT DISCHARGE'!D251</f>
        <v>#REF!</v>
      </c>
      <c r="P250" s="34"/>
      <c r="Q250" s="41" t="e">
        <f t="shared" si="6"/>
        <v>#REF!</v>
      </c>
      <c r="R250" s="36" t="s">
        <v>109</v>
      </c>
      <c r="S250" s="41" t="e">
        <f t="shared" si="7"/>
        <v>#REF!</v>
      </c>
      <c r="T250" s="34"/>
      <c r="U250" s="41" t="e">
        <f>#REF!</f>
        <v>#REF!</v>
      </c>
      <c r="V250" s="36"/>
      <c r="W250" s="42" t="e">
        <f>#REF!</f>
        <v>#REF!</v>
      </c>
    </row>
    <row r="251" spans="1:23" ht="39.75" customHeight="1" x14ac:dyDescent="0.25">
      <c r="A251" s="37">
        <f t="shared" si="0"/>
        <v>238</v>
      </c>
      <c r="B251" s="50" t="e">
        <f>#REF!</f>
        <v>#REF!</v>
      </c>
      <c r="C251" s="51" t="e">
        <f>#REF!</f>
        <v>#REF!</v>
      </c>
      <c r="D251" s="39" t="e">
        <f>#REF!</f>
        <v>#REF!</v>
      </c>
      <c r="E251" s="133" t="e">
        <f t="shared" si="1"/>
        <v>#REF!</v>
      </c>
      <c r="F251" s="134"/>
      <c r="G251" s="129" t="e">
        <f t="shared" si="2"/>
        <v>#REF!</v>
      </c>
      <c r="H251" s="130"/>
      <c r="I251" s="135" t="e">
        <f t="shared" si="3"/>
        <v>#REF!</v>
      </c>
      <c r="J251" s="134"/>
      <c r="K251" s="132" t="e">
        <f t="shared" si="4"/>
        <v>#REF!</v>
      </c>
      <c r="L251" s="130"/>
      <c r="M251" s="135" t="e">
        <f t="shared" si="5"/>
        <v>#REF!</v>
      </c>
      <c r="N251" s="134"/>
      <c r="O251" s="40" t="e">
        <f>'3TREATMENT DISCHARGE'!D252</f>
        <v>#REF!</v>
      </c>
      <c r="P251" s="34"/>
      <c r="Q251" s="44" t="e">
        <f t="shared" si="6"/>
        <v>#REF!</v>
      </c>
      <c r="R251" s="36" t="s">
        <v>108</v>
      </c>
      <c r="S251" s="41" t="e">
        <f t="shared" si="7"/>
        <v>#REF!</v>
      </c>
      <c r="T251" s="34"/>
      <c r="U251" s="41" t="e">
        <f>#REF!</f>
        <v>#REF!</v>
      </c>
      <c r="V251" s="36"/>
      <c r="W251" s="42" t="e">
        <f>#REF!</f>
        <v>#REF!</v>
      </c>
    </row>
    <row r="252" spans="1:23" ht="39.75" customHeight="1" x14ac:dyDescent="0.25">
      <c r="A252" s="37">
        <f t="shared" si="0"/>
        <v>239</v>
      </c>
      <c r="B252" s="50" t="e">
        <f>#REF!</f>
        <v>#REF!</v>
      </c>
      <c r="C252" s="38" t="e">
        <f>#REF!</f>
        <v>#REF!</v>
      </c>
      <c r="D252" s="39" t="e">
        <f>#REF!</f>
        <v>#REF!</v>
      </c>
      <c r="E252" s="128" t="e">
        <f t="shared" si="1"/>
        <v>#REF!</v>
      </c>
      <c r="F252" s="118"/>
      <c r="G252" s="129" t="e">
        <f t="shared" si="2"/>
        <v>#REF!</v>
      </c>
      <c r="H252" s="130"/>
      <c r="I252" s="131" t="e">
        <f t="shared" si="3"/>
        <v>#REF!</v>
      </c>
      <c r="J252" s="118"/>
      <c r="K252" s="132" t="e">
        <f t="shared" si="4"/>
        <v>#REF!</v>
      </c>
      <c r="L252" s="130"/>
      <c r="M252" s="131" t="e">
        <f t="shared" si="5"/>
        <v>#REF!</v>
      </c>
      <c r="N252" s="118"/>
      <c r="O252" s="40" t="e">
        <f>'3TREATMENT DISCHARGE'!D253</f>
        <v>#REF!</v>
      </c>
      <c r="P252" s="34"/>
      <c r="Q252" s="41" t="e">
        <f t="shared" si="6"/>
        <v>#REF!</v>
      </c>
      <c r="R252" s="36" t="s">
        <v>109</v>
      </c>
      <c r="S252" s="41" t="e">
        <f t="shared" si="7"/>
        <v>#REF!</v>
      </c>
      <c r="T252" s="34"/>
      <c r="U252" s="41" t="e">
        <f>#REF!</f>
        <v>#REF!</v>
      </c>
      <c r="V252" s="36"/>
      <c r="W252" s="42" t="e">
        <f>#REF!</f>
        <v>#REF!</v>
      </c>
    </row>
    <row r="253" spans="1:23" ht="39.75" customHeight="1" x14ac:dyDescent="0.25">
      <c r="A253" s="37">
        <f t="shared" si="0"/>
        <v>240</v>
      </c>
      <c r="B253" s="50" t="e">
        <f>#REF!</f>
        <v>#REF!</v>
      </c>
      <c r="C253" s="51" t="e">
        <f>#REF!</f>
        <v>#REF!</v>
      </c>
      <c r="D253" s="39" t="e">
        <f>#REF!</f>
        <v>#REF!</v>
      </c>
      <c r="E253" s="133" t="e">
        <f t="shared" si="1"/>
        <v>#REF!</v>
      </c>
      <c r="F253" s="134"/>
      <c r="G253" s="129" t="e">
        <f t="shared" si="2"/>
        <v>#REF!</v>
      </c>
      <c r="H253" s="130"/>
      <c r="I253" s="135" t="e">
        <f t="shared" si="3"/>
        <v>#REF!</v>
      </c>
      <c r="J253" s="134"/>
      <c r="K253" s="132" t="e">
        <f t="shared" si="4"/>
        <v>#REF!</v>
      </c>
      <c r="L253" s="130"/>
      <c r="M253" s="135" t="e">
        <f t="shared" si="5"/>
        <v>#REF!</v>
      </c>
      <c r="N253" s="134"/>
      <c r="O253" s="40" t="e">
        <f>'3TREATMENT DISCHARGE'!D254</f>
        <v>#REF!</v>
      </c>
      <c r="P253" s="34"/>
      <c r="Q253" s="44" t="e">
        <f t="shared" si="6"/>
        <v>#REF!</v>
      </c>
      <c r="R253" s="36" t="s">
        <v>108</v>
      </c>
      <c r="S253" s="41" t="e">
        <f t="shared" si="7"/>
        <v>#REF!</v>
      </c>
      <c r="T253" s="34"/>
      <c r="U253" s="41" t="e">
        <f>#REF!</f>
        <v>#REF!</v>
      </c>
      <c r="V253" s="36"/>
      <c r="W253" s="42" t="e">
        <f>#REF!</f>
        <v>#REF!</v>
      </c>
    </row>
    <row r="254" spans="1:23" ht="39.75" customHeight="1" x14ac:dyDescent="0.25">
      <c r="A254" s="37">
        <f t="shared" si="0"/>
        <v>241</v>
      </c>
      <c r="B254" s="50" t="e">
        <f>#REF!</f>
        <v>#REF!</v>
      </c>
      <c r="C254" s="38" t="e">
        <f>#REF!</f>
        <v>#REF!</v>
      </c>
      <c r="D254" s="39" t="e">
        <f>#REF!</f>
        <v>#REF!</v>
      </c>
      <c r="E254" s="128" t="e">
        <f t="shared" si="1"/>
        <v>#REF!</v>
      </c>
      <c r="F254" s="118"/>
      <c r="G254" s="129" t="e">
        <f t="shared" si="2"/>
        <v>#REF!</v>
      </c>
      <c r="H254" s="130"/>
      <c r="I254" s="131" t="e">
        <f t="shared" si="3"/>
        <v>#REF!</v>
      </c>
      <c r="J254" s="118"/>
      <c r="K254" s="132" t="e">
        <f t="shared" si="4"/>
        <v>#REF!</v>
      </c>
      <c r="L254" s="130"/>
      <c r="M254" s="131" t="e">
        <f t="shared" si="5"/>
        <v>#REF!</v>
      </c>
      <c r="N254" s="118"/>
      <c r="O254" s="40" t="e">
        <f>'3TREATMENT DISCHARGE'!D255</f>
        <v>#REF!</v>
      </c>
      <c r="P254" s="34"/>
      <c r="Q254" s="41" t="e">
        <f t="shared" si="6"/>
        <v>#REF!</v>
      </c>
      <c r="R254" s="36" t="s">
        <v>109</v>
      </c>
      <c r="S254" s="41" t="e">
        <f t="shared" si="7"/>
        <v>#REF!</v>
      </c>
      <c r="T254" s="34"/>
      <c r="U254" s="41" t="e">
        <f>#REF!</f>
        <v>#REF!</v>
      </c>
      <c r="V254" s="36"/>
      <c r="W254" s="42" t="e">
        <f>#REF!</f>
        <v>#REF!</v>
      </c>
    </row>
    <row r="255" spans="1:23" ht="39.75" customHeight="1" x14ac:dyDescent="0.25">
      <c r="A255" s="37">
        <f t="shared" si="0"/>
        <v>242</v>
      </c>
      <c r="B255" s="50" t="e">
        <f>#REF!</f>
        <v>#REF!</v>
      </c>
      <c r="C255" s="51" t="e">
        <f>#REF!</f>
        <v>#REF!</v>
      </c>
      <c r="D255" s="39" t="e">
        <f>#REF!</f>
        <v>#REF!</v>
      </c>
      <c r="E255" s="133" t="e">
        <f t="shared" si="1"/>
        <v>#REF!</v>
      </c>
      <c r="F255" s="134"/>
      <c r="G255" s="129" t="e">
        <f t="shared" si="2"/>
        <v>#REF!</v>
      </c>
      <c r="H255" s="130"/>
      <c r="I255" s="135" t="e">
        <f t="shared" si="3"/>
        <v>#REF!</v>
      </c>
      <c r="J255" s="134"/>
      <c r="K255" s="132" t="e">
        <f t="shared" si="4"/>
        <v>#REF!</v>
      </c>
      <c r="L255" s="130"/>
      <c r="M255" s="135" t="e">
        <f t="shared" si="5"/>
        <v>#REF!</v>
      </c>
      <c r="N255" s="134"/>
      <c r="O255" s="40" t="e">
        <f>'3TREATMENT DISCHARGE'!D256</f>
        <v>#REF!</v>
      </c>
      <c r="P255" s="34"/>
      <c r="Q255" s="44" t="e">
        <f t="shared" si="6"/>
        <v>#REF!</v>
      </c>
      <c r="R255" s="36" t="s">
        <v>108</v>
      </c>
      <c r="S255" s="41" t="e">
        <f t="shared" si="7"/>
        <v>#REF!</v>
      </c>
      <c r="T255" s="34"/>
      <c r="U255" s="41" t="e">
        <f>#REF!</f>
        <v>#REF!</v>
      </c>
      <c r="V255" s="36"/>
      <c r="W255" s="42" t="e">
        <f>#REF!</f>
        <v>#REF!</v>
      </c>
    </row>
    <row r="256" spans="1:23" ht="39.75" customHeight="1" x14ac:dyDescent="0.25">
      <c r="A256" s="37">
        <f t="shared" si="0"/>
        <v>243</v>
      </c>
      <c r="B256" s="50" t="e">
        <f>#REF!</f>
        <v>#REF!</v>
      </c>
      <c r="C256" s="38" t="e">
        <f>#REF!</f>
        <v>#REF!</v>
      </c>
      <c r="D256" s="39" t="e">
        <f>#REF!</f>
        <v>#REF!</v>
      </c>
      <c r="E256" s="128" t="e">
        <f t="shared" si="1"/>
        <v>#REF!</v>
      </c>
      <c r="F256" s="118"/>
      <c r="G256" s="129" t="e">
        <f t="shared" si="2"/>
        <v>#REF!</v>
      </c>
      <c r="H256" s="130"/>
      <c r="I256" s="131" t="e">
        <f t="shared" si="3"/>
        <v>#REF!</v>
      </c>
      <c r="J256" s="118"/>
      <c r="K256" s="132" t="e">
        <f t="shared" si="4"/>
        <v>#REF!</v>
      </c>
      <c r="L256" s="130"/>
      <c r="M256" s="131" t="e">
        <f t="shared" si="5"/>
        <v>#REF!</v>
      </c>
      <c r="N256" s="118"/>
      <c r="O256" s="40" t="e">
        <f>'3TREATMENT DISCHARGE'!D257</f>
        <v>#REF!</v>
      </c>
      <c r="P256" s="34"/>
      <c r="Q256" s="41" t="e">
        <f t="shared" si="6"/>
        <v>#REF!</v>
      </c>
      <c r="R256" s="36" t="s">
        <v>109</v>
      </c>
      <c r="S256" s="41" t="e">
        <f t="shared" si="7"/>
        <v>#REF!</v>
      </c>
      <c r="T256" s="34"/>
      <c r="U256" s="41" t="e">
        <f>#REF!</f>
        <v>#REF!</v>
      </c>
      <c r="V256" s="36"/>
      <c r="W256" s="42" t="e">
        <f>#REF!</f>
        <v>#REF!</v>
      </c>
    </row>
    <row r="257" spans="1:23" ht="39.75" customHeight="1" x14ac:dyDescent="0.25">
      <c r="A257" s="37">
        <f t="shared" si="0"/>
        <v>244</v>
      </c>
      <c r="B257" s="50" t="e">
        <f>#REF!</f>
        <v>#REF!</v>
      </c>
      <c r="C257" s="51" t="e">
        <f>#REF!</f>
        <v>#REF!</v>
      </c>
      <c r="D257" s="39" t="e">
        <f>#REF!</f>
        <v>#REF!</v>
      </c>
      <c r="E257" s="133" t="e">
        <f t="shared" si="1"/>
        <v>#REF!</v>
      </c>
      <c r="F257" s="134"/>
      <c r="G257" s="129" t="e">
        <f t="shared" si="2"/>
        <v>#REF!</v>
      </c>
      <c r="H257" s="130"/>
      <c r="I257" s="135" t="e">
        <f t="shared" si="3"/>
        <v>#REF!</v>
      </c>
      <c r="J257" s="134"/>
      <c r="K257" s="132" t="e">
        <f t="shared" si="4"/>
        <v>#REF!</v>
      </c>
      <c r="L257" s="130"/>
      <c r="M257" s="135" t="e">
        <f t="shared" si="5"/>
        <v>#REF!</v>
      </c>
      <c r="N257" s="134"/>
      <c r="O257" s="40" t="e">
        <f>'3TREATMENT DISCHARGE'!D258</f>
        <v>#REF!</v>
      </c>
      <c r="P257" s="34"/>
      <c r="Q257" s="44" t="e">
        <f t="shared" si="6"/>
        <v>#REF!</v>
      </c>
      <c r="R257" s="36" t="s">
        <v>108</v>
      </c>
      <c r="S257" s="41" t="e">
        <f t="shared" si="7"/>
        <v>#REF!</v>
      </c>
      <c r="T257" s="34"/>
      <c r="U257" s="41" t="e">
        <f>#REF!</f>
        <v>#REF!</v>
      </c>
      <c r="V257" s="36"/>
      <c r="W257" s="42" t="e">
        <f>#REF!</f>
        <v>#REF!</v>
      </c>
    </row>
    <row r="258" spans="1:23" ht="39.75" customHeight="1" x14ac:dyDescent="0.25">
      <c r="A258" s="37">
        <f t="shared" si="0"/>
        <v>245</v>
      </c>
      <c r="B258" s="50" t="e">
        <f>#REF!</f>
        <v>#REF!</v>
      </c>
      <c r="C258" s="38" t="e">
        <f>#REF!</f>
        <v>#REF!</v>
      </c>
      <c r="D258" s="39" t="e">
        <f>#REF!</f>
        <v>#REF!</v>
      </c>
      <c r="E258" s="128" t="e">
        <f t="shared" si="1"/>
        <v>#REF!</v>
      </c>
      <c r="F258" s="118"/>
      <c r="G258" s="129" t="e">
        <f t="shared" si="2"/>
        <v>#REF!</v>
      </c>
      <c r="H258" s="130"/>
      <c r="I258" s="131" t="e">
        <f t="shared" si="3"/>
        <v>#REF!</v>
      </c>
      <c r="J258" s="118"/>
      <c r="K258" s="132" t="e">
        <f t="shared" si="4"/>
        <v>#REF!</v>
      </c>
      <c r="L258" s="130"/>
      <c r="M258" s="131" t="e">
        <f t="shared" si="5"/>
        <v>#REF!</v>
      </c>
      <c r="N258" s="118"/>
      <c r="O258" s="40" t="e">
        <f>'3TREATMENT DISCHARGE'!D259</f>
        <v>#REF!</v>
      </c>
      <c r="P258" s="34"/>
      <c r="Q258" s="41" t="e">
        <f t="shared" si="6"/>
        <v>#REF!</v>
      </c>
      <c r="R258" s="36" t="s">
        <v>109</v>
      </c>
      <c r="S258" s="41" t="e">
        <f t="shared" si="7"/>
        <v>#REF!</v>
      </c>
      <c r="T258" s="34"/>
      <c r="U258" s="41" t="e">
        <f>#REF!</f>
        <v>#REF!</v>
      </c>
      <c r="V258" s="36"/>
      <c r="W258" s="42" t="e">
        <f>#REF!</f>
        <v>#REF!</v>
      </c>
    </row>
    <row r="259" spans="1:23" ht="39.75" customHeight="1" x14ac:dyDescent="0.25">
      <c r="A259" s="37">
        <f t="shared" si="0"/>
        <v>246</v>
      </c>
      <c r="B259" s="50" t="e">
        <f>#REF!</f>
        <v>#REF!</v>
      </c>
      <c r="C259" s="51" t="e">
        <f>#REF!</f>
        <v>#REF!</v>
      </c>
      <c r="D259" s="39" t="e">
        <f>#REF!</f>
        <v>#REF!</v>
      </c>
      <c r="E259" s="133" t="e">
        <f t="shared" si="1"/>
        <v>#REF!</v>
      </c>
      <c r="F259" s="134"/>
      <c r="G259" s="129" t="e">
        <f t="shared" si="2"/>
        <v>#REF!</v>
      </c>
      <c r="H259" s="130"/>
      <c r="I259" s="135" t="e">
        <f t="shared" si="3"/>
        <v>#REF!</v>
      </c>
      <c r="J259" s="134"/>
      <c r="K259" s="132" t="e">
        <f t="shared" si="4"/>
        <v>#REF!</v>
      </c>
      <c r="L259" s="130"/>
      <c r="M259" s="135" t="e">
        <f t="shared" si="5"/>
        <v>#REF!</v>
      </c>
      <c r="N259" s="134"/>
      <c r="O259" s="40" t="e">
        <f>'3TREATMENT DISCHARGE'!D260</f>
        <v>#REF!</v>
      </c>
      <c r="P259" s="34"/>
      <c r="Q259" s="44" t="e">
        <f t="shared" si="6"/>
        <v>#REF!</v>
      </c>
      <c r="R259" s="36" t="s">
        <v>108</v>
      </c>
      <c r="S259" s="41" t="e">
        <f t="shared" si="7"/>
        <v>#REF!</v>
      </c>
      <c r="T259" s="34"/>
      <c r="U259" s="41" t="e">
        <f>#REF!</f>
        <v>#REF!</v>
      </c>
      <c r="V259" s="36"/>
      <c r="W259" s="42" t="e">
        <f>#REF!</f>
        <v>#REF!</v>
      </c>
    </row>
    <row r="260" spans="1:23" ht="39.75" customHeight="1" x14ac:dyDescent="0.25">
      <c r="A260" s="37">
        <f t="shared" si="0"/>
        <v>247</v>
      </c>
      <c r="B260" s="50" t="e">
        <f>#REF!</f>
        <v>#REF!</v>
      </c>
      <c r="C260" s="38" t="e">
        <f>#REF!</f>
        <v>#REF!</v>
      </c>
      <c r="D260" s="39" t="e">
        <f>#REF!</f>
        <v>#REF!</v>
      </c>
      <c r="E260" s="128" t="e">
        <f t="shared" si="1"/>
        <v>#REF!</v>
      </c>
      <c r="F260" s="118"/>
      <c r="G260" s="129" t="e">
        <f t="shared" si="2"/>
        <v>#REF!</v>
      </c>
      <c r="H260" s="130"/>
      <c r="I260" s="131" t="e">
        <f t="shared" si="3"/>
        <v>#REF!</v>
      </c>
      <c r="J260" s="118"/>
      <c r="K260" s="132" t="e">
        <f t="shared" si="4"/>
        <v>#REF!</v>
      </c>
      <c r="L260" s="130"/>
      <c r="M260" s="131" t="e">
        <f t="shared" si="5"/>
        <v>#REF!</v>
      </c>
      <c r="N260" s="118"/>
      <c r="O260" s="40" t="e">
        <f>'3TREATMENT DISCHARGE'!D261</f>
        <v>#REF!</v>
      </c>
      <c r="P260" s="34"/>
      <c r="Q260" s="41" t="e">
        <f t="shared" si="6"/>
        <v>#REF!</v>
      </c>
      <c r="R260" s="36" t="s">
        <v>109</v>
      </c>
      <c r="S260" s="41" t="e">
        <f t="shared" si="7"/>
        <v>#REF!</v>
      </c>
      <c r="T260" s="34"/>
      <c r="U260" s="41" t="e">
        <f>#REF!</f>
        <v>#REF!</v>
      </c>
      <c r="V260" s="36"/>
      <c r="W260" s="42" t="e">
        <f>#REF!</f>
        <v>#REF!</v>
      </c>
    </row>
    <row r="261" spans="1:23" ht="39.75" customHeight="1" x14ac:dyDescent="0.25">
      <c r="A261" s="37">
        <f t="shared" si="0"/>
        <v>248</v>
      </c>
      <c r="B261" s="50" t="e">
        <f>#REF!</f>
        <v>#REF!</v>
      </c>
      <c r="C261" s="51" t="e">
        <f>#REF!</f>
        <v>#REF!</v>
      </c>
      <c r="D261" s="39" t="e">
        <f>#REF!</f>
        <v>#REF!</v>
      </c>
      <c r="E261" s="133" t="e">
        <f t="shared" si="1"/>
        <v>#REF!</v>
      </c>
      <c r="F261" s="134"/>
      <c r="G261" s="129" t="e">
        <f t="shared" si="2"/>
        <v>#REF!</v>
      </c>
      <c r="H261" s="130"/>
      <c r="I261" s="135" t="e">
        <f t="shared" si="3"/>
        <v>#REF!</v>
      </c>
      <c r="J261" s="134"/>
      <c r="K261" s="132" t="e">
        <f t="shared" si="4"/>
        <v>#REF!</v>
      </c>
      <c r="L261" s="130"/>
      <c r="M261" s="135" t="e">
        <f t="shared" si="5"/>
        <v>#REF!</v>
      </c>
      <c r="N261" s="134"/>
      <c r="O261" s="40" t="e">
        <f>'3TREATMENT DISCHARGE'!D262</f>
        <v>#REF!</v>
      </c>
      <c r="P261" s="34"/>
      <c r="Q261" s="44" t="e">
        <f t="shared" si="6"/>
        <v>#REF!</v>
      </c>
      <c r="R261" s="36" t="s">
        <v>108</v>
      </c>
      <c r="S261" s="41" t="e">
        <f t="shared" si="7"/>
        <v>#REF!</v>
      </c>
      <c r="T261" s="34"/>
      <c r="U261" s="41" t="e">
        <f>#REF!</f>
        <v>#REF!</v>
      </c>
      <c r="V261" s="36"/>
      <c r="W261" s="42" t="e">
        <f>#REF!</f>
        <v>#REF!</v>
      </c>
    </row>
    <row r="262" spans="1:23" ht="39.75" customHeight="1" x14ac:dyDescent="0.25">
      <c r="A262" s="37">
        <f t="shared" si="0"/>
        <v>249</v>
      </c>
      <c r="B262" s="50" t="e">
        <f>#REF!</f>
        <v>#REF!</v>
      </c>
      <c r="C262" s="38" t="e">
        <f>#REF!</f>
        <v>#REF!</v>
      </c>
      <c r="D262" s="39" t="e">
        <f>#REF!</f>
        <v>#REF!</v>
      </c>
      <c r="E262" s="128" t="e">
        <f t="shared" si="1"/>
        <v>#REF!</v>
      </c>
      <c r="F262" s="118"/>
      <c r="G262" s="129" t="e">
        <f t="shared" si="2"/>
        <v>#REF!</v>
      </c>
      <c r="H262" s="130"/>
      <c r="I262" s="131" t="e">
        <f t="shared" si="3"/>
        <v>#REF!</v>
      </c>
      <c r="J262" s="118"/>
      <c r="K262" s="132" t="e">
        <f t="shared" si="4"/>
        <v>#REF!</v>
      </c>
      <c r="L262" s="130"/>
      <c r="M262" s="131" t="e">
        <f t="shared" si="5"/>
        <v>#REF!</v>
      </c>
      <c r="N262" s="118"/>
      <c r="O262" s="40" t="e">
        <f>'3TREATMENT DISCHARGE'!D263</f>
        <v>#REF!</v>
      </c>
      <c r="P262" s="34"/>
      <c r="Q262" s="41" t="e">
        <f t="shared" si="6"/>
        <v>#REF!</v>
      </c>
      <c r="R262" s="36" t="s">
        <v>109</v>
      </c>
      <c r="S262" s="41" t="e">
        <f t="shared" si="7"/>
        <v>#REF!</v>
      </c>
      <c r="T262" s="34"/>
      <c r="U262" s="41" t="e">
        <f>#REF!</f>
        <v>#REF!</v>
      </c>
      <c r="V262" s="36"/>
      <c r="W262" s="42" t="e">
        <f>#REF!</f>
        <v>#REF!</v>
      </c>
    </row>
    <row r="263" spans="1:23" ht="39.75" customHeight="1" x14ac:dyDescent="0.25">
      <c r="A263" s="37">
        <f t="shared" si="0"/>
        <v>250</v>
      </c>
      <c r="B263" s="50" t="e">
        <f>#REF!</f>
        <v>#REF!</v>
      </c>
      <c r="C263" s="51" t="e">
        <f>#REF!</f>
        <v>#REF!</v>
      </c>
      <c r="D263" s="39" t="e">
        <f>#REF!</f>
        <v>#REF!</v>
      </c>
      <c r="E263" s="133" t="e">
        <f t="shared" si="1"/>
        <v>#REF!</v>
      </c>
      <c r="F263" s="134"/>
      <c r="G263" s="129" t="e">
        <f t="shared" si="2"/>
        <v>#REF!</v>
      </c>
      <c r="H263" s="130"/>
      <c r="I263" s="135" t="e">
        <f t="shared" si="3"/>
        <v>#REF!</v>
      </c>
      <c r="J263" s="134"/>
      <c r="K263" s="132" t="e">
        <f t="shared" si="4"/>
        <v>#REF!</v>
      </c>
      <c r="L263" s="130"/>
      <c r="M263" s="135" t="e">
        <f t="shared" si="5"/>
        <v>#REF!</v>
      </c>
      <c r="N263" s="134"/>
      <c r="O263" s="40" t="e">
        <f>'3TREATMENT DISCHARGE'!D264</f>
        <v>#REF!</v>
      </c>
      <c r="P263" s="34"/>
      <c r="Q263" s="44" t="e">
        <f t="shared" si="6"/>
        <v>#REF!</v>
      </c>
      <c r="R263" s="36" t="s">
        <v>108</v>
      </c>
      <c r="S263" s="41" t="e">
        <f t="shared" si="7"/>
        <v>#REF!</v>
      </c>
      <c r="T263" s="34"/>
      <c r="U263" s="41" t="e">
        <f>#REF!</f>
        <v>#REF!</v>
      </c>
      <c r="V263" s="36"/>
      <c r="W263" s="42" t="e">
        <f>#REF!</f>
        <v>#REF!</v>
      </c>
    </row>
    <row r="264" spans="1:23" ht="39.75" customHeight="1" x14ac:dyDescent="0.25">
      <c r="A264" s="37">
        <f t="shared" si="0"/>
        <v>251</v>
      </c>
      <c r="B264" s="50" t="e">
        <f>#REF!</f>
        <v>#REF!</v>
      </c>
      <c r="C264" s="38" t="e">
        <f>#REF!</f>
        <v>#REF!</v>
      </c>
      <c r="D264" s="39" t="e">
        <f>#REF!</f>
        <v>#REF!</v>
      </c>
      <c r="E264" s="128" t="e">
        <f t="shared" si="1"/>
        <v>#REF!</v>
      </c>
      <c r="F264" s="118"/>
      <c r="G264" s="129" t="e">
        <f t="shared" si="2"/>
        <v>#REF!</v>
      </c>
      <c r="H264" s="130"/>
      <c r="I264" s="131" t="e">
        <f t="shared" si="3"/>
        <v>#REF!</v>
      </c>
      <c r="J264" s="118"/>
      <c r="K264" s="132" t="e">
        <f t="shared" si="4"/>
        <v>#REF!</v>
      </c>
      <c r="L264" s="130"/>
      <c r="M264" s="131" t="e">
        <f t="shared" si="5"/>
        <v>#REF!</v>
      </c>
      <c r="N264" s="118"/>
      <c r="O264" s="40" t="e">
        <f>'3TREATMENT DISCHARGE'!D265</f>
        <v>#REF!</v>
      </c>
      <c r="P264" s="34"/>
      <c r="Q264" s="41" t="e">
        <f t="shared" si="6"/>
        <v>#REF!</v>
      </c>
      <c r="R264" s="36" t="s">
        <v>109</v>
      </c>
      <c r="S264" s="41" t="e">
        <f t="shared" si="7"/>
        <v>#REF!</v>
      </c>
      <c r="T264" s="34"/>
      <c r="U264" s="41" t="e">
        <f>#REF!</f>
        <v>#REF!</v>
      </c>
      <c r="V264" s="36"/>
      <c r="W264" s="42" t="e">
        <f>#REF!</f>
        <v>#REF!</v>
      </c>
    </row>
    <row r="265" spans="1:23" ht="39.75" customHeight="1" x14ac:dyDescent="0.25">
      <c r="A265" s="37">
        <f t="shared" si="0"/>
        <v>252</v>
      </c>
      <c r="B265" s="50" t="e">
        <f>#REF!</f>
        <v>#REF!</v>
      </c>
      <c r="C265" s="51" t="e">
        <f>#REF!</f>
        <v>#REF!</v>
      </c>
      <c r="D265" s="39" t="e">
        <f>#REF!</f>
        <v>#REF!</v>
      </c>
      <c r="E265" s="133" t="e">
        <f t="shared" si="1"/>
        <v>#REF!</v>
      </c>
      <c r="F265" s="134"/>
      <c r="G265" s="129" t="e">
        <f t="shared" si="2"/>
        <v>#REF!</v>
      </c>
      <c r="H265" s="130"/>
      <c r="I265" s="135" t="e">
        <f t="shared" si="3"/>
        <v>#REF!</v>
      </c>
      <c r="J265" s="134"/>
      <c r="K265" s="132" t="e">
        <f t="shared" si="4"/>
        <v>#REF!</v>
      </c>
      <c r="L265" s="130"/>
      <c r="M265" s="135" t="e">
        <f t="shared" si="5"/>
        <v>#REF!</v>
      </c>
      <c r="N265" s="134"/>
      <c r="O265" s="40" t="e">
        <f>'3TREATMENT DISCHARGE'!D266</f>
        <v>#REF!</v>
      </c>
      <c r="P265" s="34"/>
      <c r="Q265" s="44" t="e">
        <f t="shared" si="6"/>
        <v>#REF!</v>
      </c>
      <c r="R265" s="36" t="s">
        <v>108</v>
      </c>
      <c r="S265" s="41" t="e">
        <f t="shared" si="7"/>
        <v>#REF!</v>
      </c>
      <c r="T265" s="34"/>
      <c r="U265" s="41" t="e">
        <f>#REF!</f>
        <v>#REF!</v>
      </c>
      <c r="V265" s="36"/>
      <c r="W265" s="42" t="e">
        <f>#REF!</f>
        <v>#REF!</v>
      </c>
    </row>
    <row r="266" spans="1:23" ht="39.75" customHeight="1" x14ac:dyDescent="0.25">
      <c r="A266" s="37">
        <f t="shared" si="0"/>
        <v>253</v>
      </c>
      <c r="B266" s="50" t="e">
        <f>#REF!</f>
        <v>#REF!</v>
      </c>
      <c r="C266" s="38" t="e">
        <f>#REF!</f>
        <v>#REF!</v>
      </c>
      <c r="D266" s="39" t="e">
        <f>#REF!</f>
        <v>#REF!</v>
      </c>
      <c r="E266" s="128" t="e">
        <f t="shared" si="1"/>
        <v>#REF!</v>
      </c>
      <c r="F266" s="118"/>
      <c r="G266" s="129" t="e">
        <f t="shared" si="2"/>
        <v>#REF!</v>
      </c>
      <c r="H266" s="130"/>
      <c r="I266" s="131" t="e">
        <f t="shared" si="3"/>
        <v>#REF!</v>
      </c>
      <c r="J266" s="118"/>
      <c r="K266" s="132" t="e">
        <f t="shared" si="4"/>
        <v>#REF!</v>
      </c>
      <c r="L266" s="130"/>
      <c r="M266" s="131" t="e">
        <f t="shared" si="5"/>
        <v>#REF!</v>
      </c>
      <c r="N266" s="118"/>
      <c r="O266" s="40" t="e">
        <f>'3TREATMENT DISCHARGE'!D267</f>
        <v>#REF!</v>
      </c>
      <c r="P266" s="34"/>
      <c r="Q266" s="41" t="e">
        <f t="shared" si="6"/>
        <v>#REF!</v>
      </c>
      <c r="R266" s="36" t="s">
        <v>109</v>
      </c>
      <c r="S266" s="41" t="e">
        <f t="shared" si="7"/>
        <v>#REF!</v>
      </c>
      <c r="T266" s="34"/>
      <c r="U266" s="41" t="e">
        <f>#REF!</f>
        <v>#REF!</v>
      </c>
      <c r="V266" s="36"/>
      <c r="W266" s="42" t="e">
        <f>#REF!</f>
        <v>#REF!</v>
      </c>
    </row>
    <row r="267" spans="1:23" ht="39.75" customHeight="1" x14ac:dyDescent="0.25">
      <c r="A267" s="37">
        <f t="shared" si="0"/>
        <v>254</v>
      </c>
      <c r="B267" s="50" t="e">
        <f>#REF!</f>
        <v>#REF!</v>
      </c>
      <c r="C267" s="51" t="e">
        <f>#REF!</f>
        <v>#REF!</v>
      </c>
      <c r="D267" s="39" t="e">
        <f>#REF!</f>
        <v>#REF!</v>
      </c>
      <c r="E267" s="133" t="e">
        <f t="shared" si="1"/>
        <v>#REF!</v>
      </c>
      <c r="F267" s="134"/>
      <c r="G267" s="129" t="e">
        <f t="shared" si="2"/>
        <v>#REF!</v>
      </c>
      <c r="H267" s="130"/>
      <c r="I267" s="135" t="e">
        <f t="shared" si="3"/>
        <v>#REF!</v>
      </c>
      <c r="J267" s="134"/>
      <c r="K267" s="132" t="e">
        <f t="shared" si="4"/>
        <v>#REF!</v>
      </c>
      <c r="L267" s="130"/>
      <c r="M267" s="135" t="e">
        <f t="shared" si="5"/>
        <v>#REF!</v>
      </c>
      <c r="N267" s="134"/>
      <c r="O267" s="40" t="e">
        <f>'3TREATMENT DISCHARGE'!D268</f>
        <v>#REF!</v>
      </c>
      <c r="P267" s="34"/>
      <c r="Q267" s="44" t="e">
        <f t="shared" si="6"/>
        <v>#REF!</v>
      </c>
      <c r="R267" s="36" t="s">
        <v>108</v>
      </c>
      <c r="S267" s="41" t="e">
        <f t="shared" si="7"/>
        <v>#REF!</v>
      </c>
      <c r="T267" s="34"/>
      <c r="U267" s="41" t="e">
        <f>#REF!</f>
        <v>#REF!</v>
      </c>
      <c r="V267" s="36"/>
      <c r="W267" s="42" t="e">
        <f>#REF!</f>
        <v>#REF!</v>
      </c>
    </row>
    <row r="268" spans="1:23" ht="39.75" customHeight="1" x14ac:dyDescent="0.25">
      <c r="A268" s="37">
        <f t="shared" si="0"/>
        <v>255</v>
      </c>
      <c r="B268" s="50" t="e">
        <f>#REF!</f>
        <v>#REF!</v>
      </c>
      <c r="C268" s="38" t="e">
        <f>#REF!</f>
        <v>#REF!</v>
      </c>
      <c r="D268" s="39" t="e">
        <f>#REF!</f>
        <v>#REF!</v>
      </c>
      <c r="E268" s="128" t="e">
        <f t="shared" si="1"/>
        <v>#REF!</v>
      </c>
      <c r="F268" s="118"/>
      <c r="G268" s="129" t="e">
        <f t="shared" si="2"/>
        <v>#REF!</v>
      </c>
      <c r="H268" s="130"/>
      <c r="I268" s="131" t="e">
        <f t="shared" si="3"/>
        <v>#REF!</v>
      </c>
      <c r="J268" s="118"/>
      <c r="K268" s="132" t="e">
        <f t="shared" si="4"/>
        <v>#REF!</v>
      </c>
      <c r="L268" s="130"/>
      <c r="M268" s="131" t="e">
        <f t="shared" si="5"/>
        <v>#REF!</v>
      </c>
      <c r="N268" s="118"/>
      <c r="O268" s="40" t="e">
        <f>'3TREATMENT DISCHARGE'!D269</f>
        <v>#REF!</v>
      </c>
      <c r="P268" s="34"/>
      <c r="Q268" s="41" t="e">
        <f t="shared" si="6"/>
        <v>#REF!</v>
      </c>
      <c r="R268" s="36" t="s">
        <v>109</v>
      </c>
      <c r="S268" s="41" t="e">
        <f t="shared" si="7"/>
        <v>#REF!</v>
      </c>
      <c r="T268" s="34"/>
      <c r="U268" s="41" t="e">
        <f>#REF!</f>
        <v>#REF!</v>
      </c>
      <c r="V268" s="36"/>
      <c r="W268" s="42" t="e">
        <f>#REF!</f>
        <v>#REF!</v>
      </c>
    </row>
    <row r="269" spans="1:23" ht="39.75" customHeight="1" x14ac:dyDescent="0.25">
      <c r="A269" s="37">
        <f t="shared" ref="A269:A523" si="8">ROW(A256)</f>
        <v>256</v>
      </c>
      <c r="B269" s="50" t="e">
        <f>#REF!</f>
        <v>#REF!</v>
      </c>
      <c r="C269" s="51" t="e">
        <f>#REF!</f>
        <v>#REF!</v>
      </c>
      <c r="D269" s="39" t="e">
        <f>#REF!</f>
        <v>#REF!</v>
      </c>
      <c r="E269" s="133" t="e">
        <f t="shared" ref="E269:E523" si="9">D269+30</f>
        <v>#REF!</v>
      </c>
      <c r="F269" s="134"/>
      <c r="G269" s="129" t="e">
        <f t="shared" ref="G269:G523" si="10">D269+60</f>
        <v>#REF!</v>
      </c>
      <c r="H269" s="130"/>
      <c r="I269" s="135" t="e">
        <f t="shared" ref="I269:I523" si="11">D269+90</f>
        <v>#REF!</v>
      </c>
      <c r="J269" s="134"/>
      <c r="K269" s="132" t="e">
        <f t="shared" ref="K269:K523" si="12">D269+180</f>
        <v>#REF!</v>
      </c>
      <c r="L269" s="130"/>
      <c r="M269" s="135" t="e">
        <f t="shared" ref="M269:M523" si="13">D269+365</f>
        <v>#REF!</v>
      </c>
      <c r="N269" s="134"/>
      <c r="O269" s="40" t="e">
        <f>'3TREATMENT DISCHARGE'!D270</f>
        <v>#REF!</v>
      </c>
      <c r="P269" s="34"/>
      <c r="Q269" s="44" t="e">
        <f t="shared" ref="Q269:Q523" si="14">D269+30</f>
        <v>#REF!</v>
      </c>
      <c r="R269" s="36" t="s">
        <v>108</v>
      </c>
      <c r="S269" s="41" t="e">
        <f t="shared" ref="S269:S523" si="15">O269+180</f>
        <v>#REF!</v>
      </c>
      <c r="T269" s="34"/>
      <c r="U269" s="41" t="e">
        <f>#REF!</f>
        <v>#REF!</v>
      </c>
      <c r="V269" s="36"/>
      <c r="W269" s="42" t="e">
        <f>#REF!</f>
        <v>#REF!</v>
      </c>
    </row>
    <row r="270" spans="1:23" ht="39.75" customHeight="1" x14ac:dyDescent="0.25">
      <c r="A270" s="37">
        <f t="shared" si="8"/>
        <v>257</v>
      </c>
      <c r="B270" s="50" t="e">
        <f>#REF!</f>
        <v>#REF!</v>
      </c>
      <c r="C270" s="38" t="e">
        <f>#REF!</f>
        <v>#REF!</v>
      </c>
      <c r="D270" s="39" t="e">
        <f>#REF!</f>
        <v>#REF!</v>
      </c>
      <c r="E270" s="128" t="e">
        <f t="shared" si="9"/>
        <v>#REF!</v>
      </c>
      <c r="F270" s="118"/>
      <c r="G270" s="129" t="e">
        <f t="shared" si="10"/>
        <v>#REF!</v>
      </c>
      <c r="H270" s="130"/>
      <c r="I270" s="131" t="e">
        <f t="shared" si="11"/>
        <v>#REF!</v>
      </c>
      <c r="J270" s="118"/>
      <c r="K270" s="132" t="e">
        <f t="shared" si="12"/>
        <v>#REF!</v>
      </c>
      <c r="L270" s="130"/>
      <c r="M270" s="131" t="e">
        <f t="shared" si="13"/>
        <v>#REF!</v>
      </c>
      <c r="N270" s="118"/>
      <c r="O270" s="40" t="e">
        <f>'3TREATMENT DISCHARGE'!D271</f>
        <v>#REF!</v>
      </c>
      <c r="P270" s="34"/>
      <c r="Q270" s="41" t="e">
        <f t="shared" si="14"/>
        <v>#REF!</v>
      </c>
      <c r="R270" s="36" t="s">
        <v>109</v>
      </c>
      <c r="S270" s="41" t="e">
        <f t="shared" si="15"/>
        <v>#REF!</v>
      </c>
      <c r="T270" s="34"/>
      <c r="U270" s="41" t="e">
        <f>#REF!</f>
        <v>#REF!</v>
      </c>
      <c r="V270" s="36"/>
      <c r="W270" s="42" t="e">
        <f>#REF!</f>
        <v>#REF!</v>
      </c>
    </row>
    <row r="271" spans="1:23" ht="39.75" customHeight="1" x14ac:dyDescent="0.25">
      <c r="A271" s="37">
        <f t="shared" si="8"/>
        <v>258</v>
      </c>
      <c r="B271" s="50" t="e">
        <f>#REF!</f>
        <v>#REF!</v>
      </c>
      <c r="C271" s="51" t="e">
        <f>#REF!</f>
        <v>#REF!</v>
      </c>
      <c r="D271" s="39" t="e">
        <f>#REF!</f>
        <v>#REF!</v>
      </c>
      <c r="E271" s="133" t="e">
        <f t="shared" si="9"/>
        <v>#REF!</v>
      </c>
      <c r="F271" s="134"/>
      <c r="G271" s="129" t="e">
        <f t="shared" si="10"/>
        <v>#REF!</v>
      </c>
      <c r="H271" s="130"/>
      <c r="I271" s="135" t="e">
        <f t="shared" si="11"/>
        <v>#REF!</v>
      </c>
      <c r="J271" s="134"/>
      <c r="K271" s="132" t="e">
        <f t="shared" si="12"/>
        <v>#REF!</v>
      </c>
      <c r="L271" s="130"/>
      <c r="M271" s="135" t="e">
        <f t="shared" si="13"/>
        <v>#REF!</v>
      </c>
      <c r="N271" s="134"/>
      <c r="O271" s="40" t="e">
        <f>'3TREATMENT DISCHARGE'!D272</f>
        <v>#REF!</v>
      </c>
      <c r="P271" s="34"/>
      <c r="Q271" s="44" t="e">
        <f t="shared" si="14"/>
        <v>#REF!</v>
      </c>
      <c r="R271" s="36" t="s">
        <v>108</v>
      </c>
      <c r="S271" s="41" t="e">
        <f t="shared" si="15"/>
        <v>#REF!</v>
      </c>
      <c r="T271" s="34"/>
      <c r="U271" s="41" t="e">
        <f>#REF!</f>
        <v>#REF!</v>
      </c>
      <c r="V271" s="36"/>
      <c r="W271" s="42" t="e">
        <f>#REF!</f>
        <v>#REF!</v>
      </c>
    </row>
    <row r="272" spans="1:23" ht="39.75" customHeight="1" x14ac:dyDescent="0.25">
      <c r="A272" s="37">
        <f t="shared" si="8"/>
        <v>259</v>
      </c>
      <c r="B272" s="50" t="e">
        <f>#REF!</f>
        <v>#REF!</v>
      </c>
      <c r="C272" s="38" t="e">
        <f>#REF!</f>
        <v>#REF!</v>
      </c>
      <c r="D272" s="39" t="e">
        <f>#REF!</f>
        <v>#REF!</v>
      </c>
      <c r="E272" s="128" t="e">
        <f t="shared" si="9"/>
        <v>#REF!</v>
      </c>
      <c r="F272" s="118"/>
      <c r="G272" s="129" t="e">
        <f t="shared" si="10"/>
        <v>#REF!</v>
      </c>
      <c r="H272" s="130"/>
      <c r="I272" s="131" t="e">
        <f t="shared" si="11"/>
        <v>#REF!</v>
      </c>
      <c r="J272" s="118"/>
      <c r="K272" s="132" t="e">
        <f t="shared" si="12"/>
        <v>#REF!</v>
      </c>
      <c r="L272" s="130"/>
      <c r="M272" s="131" t="e">
        <f t="shared" si="13"/>
        <v>#REF!</v>
      </c>
      <c r="N272" s="118"/>
      <c r="O272" s="40" t="e">
        <f>'3TREATMENT DISCHARGE'!D273</f>
        <v>#REF!</v>
      </c>
      <c r="P272" s="34"/>
      <c r="Q272" s="41" t="e">
        <f t="shared" si="14"/>
        <v>#REF!</v>
      </c>
      <c r="R272" s="36" t="s">
        <v>109</v>
      </c>
      <c r="S272" s="41" t="e">
        <f t="shared" si="15"/>
        <v>#REF!</v>
      </c>
      <c r="T272" s="34"/>
      <c r="U272" s="41" t="e">
        <f>#REF!</f>
        <v>#REF!</v>
      </c>
      <c r="V272" s="36"/>
      <c r="W272" s="42" t="e">
        <f>#REF!</f>
        <v>#REF!</v>
      </c>
    </row>
    <row r="273" spans="1:23" ht="39.75" customHeight="1" x14ac:dyDescent="0.25">
      <c r="A273" s="37">
        <f t="shared" si="8"/>
        <v>260</v>
      </c>
      <c r="B273" s="50" t="e">
        <f>#REF!</f>
        <v>#REF!</v>
      </c>
      <c r="C273" s="51" t="e">
        <f>#REF!</f>
        <v>#REF!</v>
      </c>
      <c r="D273" s="39" t="e">
        <f>#REF!</f>
        <v>#REF!</v>
      </c>
      <c r="E273" s="133" t="e">
        <f t="shared" si="9"/>
        <v>#REF!</v>
      </c>
      <c r="F273" s="134"/>
      <c r="G273" s="129" t="e">
        <f t="shared" si="10"/>
        <v>#REF!</v>
      </c>
      <c r="H273" s="130"/>
      <c r="I273" s="135" t="e">
        <f t="shared" si="11"/>
        <v>#REF!</v>
      </c>
      <c r="J273" s="134"/>
      <c r="K273" s="132" t="e">
        <f t="shared" si="12"/>
        <v>#REF!</v>
      </c>
      <c r="L273" s="130"/>
      <c r="M273" s="135" t="e">
        <f t="shared" si="13"/>
        <v>#REF!</v>
      </c>
      <c r="N273" s="134"/>
      <c r="O273" s="40" t="e">
        <f>'3TREATMENT DISCHARGE'!D274</f>
        <v>#REF!</v>
      </c>
      <c r="P273" s="34"/>
      <c r="Q273" s="44" t="e">
        <f t="shared" si="14"/>
        <v>#REF!</v>
      </c>
      <c r="R273" s="36" t="s">
        <v>108</v>
      </c>
      <c r="S273" s="41" t="e">
        <f t="shared" si="15"/>
        <v>#REF!</v>
      </c>
      <c r="T273" s="34"/>
      <c r="U273" s="41" t="e">
        <f>#REF!</f>
        <v>#REF!</v>
      </c>
      <c r="V273" s="36"/>
      <c r="W273" s="42" t="e">
        <f>#REF!</f>
        <v>#REF!</v>
      </c>
    </row>
    <row r="274" spans="1:23" ht="39.75" customHeight="1" x14ac:dyDescent="0.25">
      <c r="A274" s="37">
        <f t="shared" si="8"/>
        <v>261</v>
      </c>
      <c r="B274" s="50" t="e">
        <f>#REF!</f>
        <v>#REF!</v>
      </c>
      <c r="C274" s="38" t="e">
        <f>#REF!</f>
        <v>#REF!</v>
      </c>
      <c r="D274" s="39" t="e">
        <f>#REF!</f>
        <v>#REF!</v>
      </c>
      <c r="E274" s="128" t="e">
        <f t="shared" si="9"/>
        <v>#REF!</v>
      </c>
      <c r="F274" s="118"/>
      <c r="G274" s="129" t="e">
        <f t="shared" si="10"/>
        <v>#REF!</v>
      </c>
      <c r="H274" s="130"/>
      <c r="I274" s="131" t="e">
        <f t="shared" si="11"/>
        <v>#REF!</v>
      </c>
      <c r="J274" s="118"/>
      <c r="K274" s="132" t="e">
        <f t="shared" si="12"/>
        <v>#REF!</v>
      </c>
      <c r="L274" s="130"/>
      <c r="M274" s="131" t="e">
        <f t="shared" si="13"/>
        <v>#REF!</v>
      </c>
      <c r="N274" s="118"/>
      <c r="O274" s="40" t="e">
        <f>'3TREATMENT DISCHARGE'!D275</f>
        <v>#REF!</v>
      </c>
      <c r="P274" s="34"/>
      <c r="Q274" s="41" t="e">
        <f t="shared" si="14"/>
        <v>#REF!</v>
      </c>
      <c r="R274" s="36" t="s">
        <v>109</v>
      </c>
      <c r="S274" s="41" t="e">
        <f t="shared" si="15"/>
        <v>#REF!</v>
      </c>
      <c r="T274" s="34"/>
      <c r="U274" s="41" t="e">
        <f>#REF!</f>
        <v>#REF!</v>
      </c>
      <c r="V274" s="36"/>
      <c r="W274" s="42" t="e">
        <f>#REF!</f>
        <v>#REF!</v>
      </c>
    </row>
    <row r="275" spans="1:23" ht="39.75" customHeight="1" x14ac:dyDescent="0.25">
      <c r="A275" s="37">
        <f t="shared" si="8"/>
        <v>262</v>
      </c>
      <c r="B275" s="50" t="e">
        <f>#REF!</f>
        <v>#REF!</v>
      </c>
      <c r="C275" s="51" t="e">
        <f>#REF!</f>
        <v>#REF!</v>
      </c>
      <c r="D275" s="39" t="e">
        <f>#REF!</f>
        <v>#REF!</v>
      </c>
      <c r="E275" s="133" t="e">
        <f t="shared" si="9"/>
        <v>#REF!</v>
      </c>
      <c r="F275" s="134"/>
      <c r="G275" s="129" t="e">
        <f t="shared" si="10"/>
        <v>#REF!</v>
      </c>
      <c r="H275" s="130"/>
      <c r="I275" s="135" t="e">
        <f t="shared" si="11"/>
        <v>#REF!</v>
      </c>
      <c r="J275" s="134"/>
      <c r="K275" s="132" t="e">
        <f t="shared" si="12"/>
        <v>#REF!</v>
      </c>
      <c r="L275" s="130"/>
      <c r="M275" s="135" t="e">
        <f t="shared" si="13"/>
        <v>#REF!</v>
      </c>
      <c r="N275" s="134"/>
      <c r="O275" s="40" t="e">
        <f>'3TREATMENT DISCHARGE'!D276</f>
        <v>#REF!</v>
      </c>
      <c r="P275" s="34"/>
      <c r="Q275" s="44" t="e">
        <f t="shared" si="14"/>
        <v>#REF!</v>
      </c>
      <c r="R275" s="36" t="s">
        <v>108</v>
      </c>
      <c r="S275" s="41" t="e">
        <f t="shared" si="15"/>
        <v>#REF!</v>
      </c>
      <c r="T275" s="34"/>
      <c r="U275" s="41" t="e">
        <f>#REF!</f>
        <v>#REF!</v>
      </c>
      <c r="V275" s="36"/>
      <c r="W275" s="42" t="e">
        <f>#REF!</f>
        <v>#REF!</v>
      </c>
    </row>
    <row r="276" spans="1:23" ht="39.75" customHeight="1" x14ac:dyDescent="0.25">
      <c r="A276" s="37">
        <f t="shared" si="8"/>
        <v>263</v>
      </c>
      <c r="B276" s="50" t="e">
        <f>#REF!</f>
        <v>#REF!</v>
      </c>
      <c r="C276" s="38" t="e">
        <f>#REF!</f>
        <v>#REF!</v>
      </c>
      <c r="D276" s="39" t="e">
        <f>#REF!</f>
        <v>#REF!</v>
      </c>
      <c r="E276" s="128" t="e">
        <f t="shared" si="9"/>
        <v>#REF!</v>
      </c>
      <c r="F276" s="118"/>
      <c r="G276" s="129" t="e">
        <f t="shared" si="10"/>
        <v>#REF!</v>
      </c>
      <c r="H276" s="130"/>
      <c r="I276" s="131" t="e">
        <f t="shared" si="11"/>
        <v>#REF!</v>
      </c>
      <c r="J276" s="118"/>
      <c r="K276" s="132" t="e">
        <f t="shared" si="12"/>
        <v>#REF!</v>
      </c>
      <c r="L276" s="130"/>
      <c r="M276" s="131" t="e">
        <f t="shared" si="13"/>
        <v>#REF!</v>
      </c>
      <c r="N276" s="118"/>
      <c r="O276" s="40" t="e">
        <f>'3TREATMENT DISCHARGE'!D277</f>
        <v>#REF!</v>
      </c>
      <c r="P276" s="34"/>
      <c r="Q276" s="41" t="e">
        <f t="shared" si="14"/>
        <v>#REF!</v>
      </c>
      <c r="R276" s="36" t="s">
        <v>109</v>
      </c>
      <c r="S276" s="41" t="e">
        <f t="shared" si="15"/>
        <v>#REF!</v>
      </c>
      <c r="T276" s="34"/>
      <c r="U276" s="41" t="e">
        <f>#REF!</f>
        <v>#REF!</v>
      </c>
      <c r="V276" s="36"/>
      <c r="W276" s="42" t="e">
        <f>#REF!</f>
        <v>#REF!</v>
      </c>
    </row>
    <row r="277" spans="1:23" ht="39.75" customHeight="1" x14ac:dyDescent="0.25">
      <c r="A277" s="37">
        <f t="shared" si="8"/>
        <v>264</v>
      </c>
      <c r="B277" s="50" t="e">
        <f>#REF!</f>
        <v>#REF!</v>
      </c>
      <c r="C277" s="51" t="e">
        <f>#REF!</f>
        <v>#REF!</v>
      </c>
      <c r="D277" s="39" t="e">
        <f>#REF!</f>
        <v>#REF!</v>
      </c>
      <c r="E277" s="133" t="e">
        <f t="shared" si="9"/>
        <v>#REF!</v>
      </c>
      <c r="F277" s="134"/>
      <c r="G277" s="129" t="e">
        <f t="shared" si="10"/>
        <v>#REF!</v>
      </c>
      <c r="H277" s="130"/>
      <c r="I277" s="135" t="e">
        <f t="shared" si="11"/>
        <v>#REF!</v>
      </c>
      <c r="J277" s="134"/>
      <c r="K277" s="132" t="e">
        <f t="shared" si="12"/>
        <v>#REF!</v>
      </c>
      <c r="L277" s="130"/>
      <c r="M277" s="135" t="e">
        <f t="shared" si="13"/>
        <v>#REF!</v>
      </c>
      <c r="N277" s="134"/>
      <c r="O277" s="40" t="e">
        <f>'3TREATMENT DISCHARGE'!D278</f>
        <v>#REF!</v>
      </c>
      <c r="P277" s="34"/>
      <c r="Q277" s="44" t="e">
        <f t="shared" si="14"/>
        <v>#REF!</v>
      </c>
      <c r="R277" s="36" t="s">
        <v>108</v>
      </c>
      <c r="S277" s="41" t="e">
        <f t="shared" si="15"/>
        <v>#REF!</v>
      </c>
      <c r="T277" s="34"/>
      <c r="U277" s="41" t="e">
        <f>#REF!</f>
        <v>#REF!</v>
      </c>
      <c r="V277" s="36"/>
      <c r="W277" s="42" t="e">
        <f>#REF!</f>
        <v>#REF!</v>
      </c>
    </row>
    <row r="278" spans="1:23" ht="39.75" customHeight="1" x14ac:dyDescent="0.25">
      <c r="A278" s="37">
        <f t="shared" si="8"/>
        <v>265</v>
      </c>
      <c r="B278" s="50" t="e">
        <f>#REF!</f>
        <v>#REF!</v>
      </c>
      <c r="C278" s="38" t="e">
        <f>#REF!</f>
        <v>#REF!</v>
      </c>
      <c r="D278" s="39" t="e">
        <f>#REF!</f>
        <v>#REF!</v>
      </c>
      <c r="E278" s="128" t="e">
        <f t="shared" si="9"/>
        <v>#REF!</v>
      </c>
      <c r="F278" s="118"/>
      <c r="G278" s="129" t="e">
        <f t="shared" si="10"/>
        <v>#REF!</v>
      </c>
      <c r="H278" s="130"/>
      <c r="I278" s="131" t="e">
        <f t="shared" si="11"/>
        <v>#REF!</v>
      </c>
      <c r="J278" s="118"/>
      <c r="K278" s="132" t="e">
        <f t="shared" si="12"/>
        <v>#REF!</v>
      </c>
      <c r="L278" s="130"/>
      <c r="M278" s="131" t="e">
        <f t="shared" si="13"/>
        <v>#REF!</v>
      </c>
      <c r="N278" s="118"/>
      <c r="O278" s="40" t="e">
        <f>'3TREATMENT DISCHARGE'!D279</f>
        <v>#REF!</v>
      </c>
      <c r="P278" s="34"/>
      <c r="Q278" s="41" t="e">
        <f t="shared" si="14"/>
        <v>#REF!</v>
      </c>
      <c r="R278" s="36" t="s">
        <v>109</v>
      </c>
      <c r="S278" s="41" t="e">
        <f t="shared" si="15"/>
        <v>#REF!</v>
      </c>
      <c r="T278" s="34"/>
      <c r="U278" s="41" t="e">
        <f>#REF!</f>
        <v>#REF!</v>
      </c>
      <c r="V278" s="36"/>
      <c r="W278" s="42" t="e">
        <f>#REF!</f>
        <v>#REF!</v>
      </c>
    </row>
    <row r="279" spans="1:23" ht="39.75" customHeight="1" x14ac:dyDescent="0.25">
      <c r="A279" s="37">
        <f t="shared" si="8"/>
        <v>266</v>
      </c>
      <c r="B279" s="50" t="e">
        <f>#REF!</f>
        <v>#REF!</v>
      </c>
      <c r="C279" s="51" t="e">
        <f>#REF!</f>
        <v>#REF!</v>
      </c>
      <c r="D279" s="39" t="e">
        <f>#REF!</f>
        <v>#REF!</v>
      </c>
      <c r="E279" s="133" t="e">
        <f t="shared" si="9"/>
        <v>#REF!</v>
      </c>
      <c r="F279" s="134"/>
      <c r="G279" s="129" t="e">
        <f t="shared" si="10"/>
        <v>#REF!</v>
      </c>
      <c r="H279" s="130"/>
      <c r="I279" s="135" t="e">
        <f t="shared" si="11"/>
        <v>#REF!</v>
      </c>
      <c r="J279" s="134"/>
      <c r="K279" s="132" t="e">
        <f t="shared" si="12"/>
        <v>#REF!</v>
      </c>
      <c r="L279" s="130"/>
      <c r="M279" s="135" t="e">
        <f t="shared" si="13"/>
        <v>#REF!</v>
      </c>
      <c r="N279" s="134"/>
      <c r="O279" s="40" t="e">
        <f>'3TREATMENT DISCHARGE'!D280</f>
        <v>#REF!</v>
      </c>
      <c r="P279" s="34"/>
      <c r="Q279" s="44" t="e">
        <f t="shared" si="14"/>
        <v>#REF!</v>
      </c>
      <c r="R279" s="36" t="s">
        <v>108</v>
      </c>
      <c r="S279" s="41" t="e">
        <f t="shared" si="15"/>
        <v>#REF!</v>
      </c>
      <c r="T279" s="34"/>
      <c r="U279" s="41" t="e">
        <f>#REF!</f>
        <v>#REF!</v>
      </c>
      <c r="V279" s="36"/>
      <c r="W279" s="42" t="e">
        <f>#REF!</f>
        <v>#REF!</v>
      </c>
    </row>
    <row r="280" spans="1:23" ht="39.75" customHeight="1" x14ac:dyDescent="0.25">
      <c r="A280" s="37">
        <f t="shared" si="8"/>
        <v>267</v>
      </c>
      <c r="B280" s="50" t="e">
        <f>#REF!</f>
        <v>#REF!</v>
      </c>
      <c r="C280" s="38" t="e">
        <f>#REF!</f>
        <v>#REF!</v>
      </c>
      <c r="D280" s="39" t="e">
        <f>#REF!</f>
        <v>#REF!</v>
      </c>
      <c r="E280" s="128" t="e">
        <f t="shared" si="9"/>
        <v>#REF!</v>
      </c>
      <c r="F280" s="118"/>
      <c r="G280" s="129" t="e">
        <f t="shared" si="10"/>
        <v>#REF!</v>
      </c>
      <c r="H280" s="130"/>
      <c r="I280" s="131" t="e">
        <f t="shared" si="11"/>
        <v>#REF!</v>
      </c>
      <c r="J280" s="118"/>
      <c r="K280" s="132" t="e">
        <f t="shared" si="12"/>
        <v>#REF!</v>
      </c>
      <c r="L280" s="130"/>
      <c r="M280" s="131" t="e">
        <f t="shared" si="13"/>
        <v>#REF!</v>
      </c>
      <c r="N280" s="118"/>
      <c r="O280" s="40" t="e">
        <f>'3TREATMENT DISCHARGE'!D281</f>
        <v>#REF!</v>
      </c>
      <c r="P280" s="34"/>
      <c r="Q280" s="41" t="e">
        <f t="shared" si="14"/>
        <v>#REF!</v>
      </c>
      <c r="R280" s="36" t="s">
        <v>109</v>
      </c>
      <c r="S280" s="41" t="e">
        <f t="shared" si="15"/>
        <v>#REF!</v>
      </c>
      <c r="T280" s="34"/>
      <c r="U280" s="41" t="e">
        <f>#REF!</f>
        <v>#REF!</v>
      </c>
      <c r="V280" s="36"/>
      <c r="W280" s="42" t="e">
        <f>#REF!</f>
        <v>#REF!</v>
      </c>
    </row>
    <row r="281" spans="1:23" ht="39.75" customHeight="1" x14ac:dyDescent="0.25">
      <c r="A281" s="37">
        <f t="shared" si="8"/>
        <v>268</v>
      </c>
      <c r="B281" s="50" t="e">
        <f>#REF!</f>
        <v>#REF!</v>
      </c>
      <c r="C281" s="51" t="e">
        <f>#REF!</f>
        <v>#REF!</v>
      </c>
      <c r="D281" s="39" t="e">
        <f>#REF!</f>
        <v>#REF!</v>
      </c>
      <c r="E281" s="133" t="e">
        <f t="shared" si="9"/>
        <v>#REF!</v>
      </c>
      <c r="F281" s="134"/>
      <c r="G281" s="129" t="e">
        <f t="shared" si="10"/>
        <v>#REF!</v>
      </c>
      <c r="H281" s="130"/>
      <c r="I281" s="135" t="e">
        <f t="shared" si="11"/>
        <v>#REF!</v>
      </c>
      <c r="J281" s="134"/>
      <c r="K281" s="132" t="e">
        <f t="shared" si="12"/>
        <v>#REF!</v>
      </c>
      <c r="L281" s="130"/>
      <c r="M281" s="135" t="e">
        <f t="shared" si="13"/>
        <v>#REF!</v>
      </c>
      <c r="N281" s="134"/>
      <c r="O281" s="40" t="e">
        <f>'3TREATMENT DISCHARGE'!D282</f>
        <v>#REF!</v>
      </c>
      <c r="P281" s="34"/>
      <c r="Q281" s="44" t="e">
        <f t="shared" si="14"/>
        <v>#REF!</v>
      </c>
      <c r="R281" s="36" t="s">
        <v>108</v>
      </c>
      <c r="S281" s="41" t="e">
        <f t="shared" si="15"/>
        <v>#REF!</v>
      </c>
      <c r="T281" s="34"/>
      <c r="U281" s="41" t="e">
        <f>#REF!</f>
        <v>#REF!</v>
      </c>
      <c r="V281" s="36"/>
      <c r="W281" s="42" t="e">
        <f>#REF!</f>
        <v>#REF!</v>
      </c>
    </row>
    <row r="282" spans="1:23" ht="39.75" customHeight="1" x14ac:dyDescent="0.25">
      <c r="A282" s="37">
        <f t="shared" si="8"/>
        <v>269</v>
      </c>
      <c r="B282" s="50" t="e">
        <f>#REF!</f>
        <v>#REF!</v>
      </c>
      <c r="C282" s="38" t="e">
        <f>#REF!</f>
        <v>#REF!</v>
      </c>
      <c r="D282" s="39" t="e">
        <f>#REF!</f>
        <v>#REF!</v>
      </c>
      <c r="E282" s="128" t="e">
        <f t="shared" si="9"/>
        <v>#REF!</v>
      </c>
      <c r="F282" s="118"/>
      <c r="G282" s="129" t="e">
        <f t="shared" si="10"/>
        <v>#REF!</v>
      </c>
      <c r="H282" s="130"/>
      <c r="I282" s="131" t="e">
        <f t="shared" si="11"/>
        <v>#REF!</v>
      </c>
      <c r="J282" s="118"/>
      <c r="K282" s="132" t="e">
        <f t="shared" si="12"/>
        <v>#REF!</v>
      </c>
      <c r="L282" s="130"/>
      <c r="M282" s="131" t="e">
        <f t="shared" si="13"/>
        <v>#REF!</v>
      </c>
      <c r="N282" s="118"/>
      <c r="O282" s="40" t="e">
        <f>'3TREATMENT DISCHARGE'!D283</f>
        <v>#REF!</v>
      </c>
      <c r="P282" s="34"/>
      <c r="Q282" s="41" t="e">
        <f t="shared" si="14"/>
        <v>#REF!</v>
      </c>
      <c r="R282" s="36" t="s">
        <v>109</v>
      </c>
      <c r="S282" s="41" t="e">
        <f t="shared" si="15"/>
        <v>#REF!</v>
      </c>
      <c r="T282" s="34"/>
      <c r="U282" s="41" t="e">
        <f>#REF!</f>
        <v>#REF!</v>
      </c>
      <c r="V282" s="36"/>
      <c r="W282" s="42" t="e">
        <f>#REF!</f>
        <v>#REF!</v>
      </c>
    </row>
    <row r="283" spans="1:23" ht="39.75" customHeight="1" x14ac:dyDescent="0.25">
      <c r="A283" s="37">
        <f t="shared" si="8"/>
        <v>270</v>
      </c>
      <c r="B283" s="50" t="e">
        <f>#REF!</f>
        <v>#REF!</v>
      </c>
      <c r="C283" s="51" t="e">
        <f>#REF!</f>
        <v>#REF!</v>
      </c>
      <c r="D283" s="39" t="e">
        <f>#REF!</f>
        <v>#REF!</v>
      </c>
      <c r="E283" s="133" t="e">
        <f t="shared" si="9"/>
        <v>#REF!</v>
      </c>
      <c r="F283" s="134"/>
      <c r="G283" s="129" t="e">
        <f t="shared" si="10"/>
        <v>#REF!</v>
      </c>
      <c r="H283" s="130"/>
      <c r="I283" s="135" t="e">
        <f t="shared" si="11"/>
        <v>#REF!</v>
      </c>
      <c r="J283" s="134"/>
      <c r="K283" s="132" t="e">
        <f t="shared" si="12"/>
        <v>#REF!</v>
      </c>
      <c r="L283" s="130"/>
      <c r="M283" s="135" t="e">
        <f t="shared" si="13"/>
        <v>#REF!</v>
      </c>
      <c r="N283" s="134"/>
      <c r="O283" s="40" t="e">
        <f>'3TREATMENT DISCHARGE'!D284</f>
        <v>#REF!</v>
      </c>
      <c r="P283" s="34"/>
      <c r="Q283" s="44" t="e">
        <f t="shared" si="14"/>
        <v>#REF!</v>
      </c>
      <c r="R283" s="36" t="s">
        <v>108</v>
      </c>
      <c r="S283" s="41" t="e">
        <f t="shared" si="15"/>
        <v>#REF!</v>
      </c>
      <c r="T283" s="34"/>
      <c r="U283" s="41" t="e">
        <f>#REF!</f>
        <v>#REF!</v>
      </c>
      <c r="V283" s="36"/>
      <c r="W283" s="42" t="e">
        <f>#REF!</f>
        <v>#REF!</v>
      </c>
    </row>
    <row r="284" spans="1:23" ht="39.75" customHeight="1" x14ac:dyDescent="0.25">
      <c r="A284" s="37">
        <f t="shared" si="8"/>
        <v>271</v>
      </c>
      <c r="B284" s="50" t="e">
        <f>#REF!</f>
        <v>#REF!</v>
      </c>
      <c r="C284" s="38" t="e">
        <f>#REF!</f>
        <v>#REF!</v>
      </c>
      <c r="D284" s="39" t="e">
        <f>#REF!</f>
        <v>#REF!</v>
      </c>
      <c r="E284" s="128" t="e">
        <f t="shared" si="9"/>
        <v>#REF!</v>
      </c>
      <c r="F284" s="118"/>
      <c r="G284" s="129" t="e">
        <f t="shared" si="10"/>
        <v>#REF!</v>
      </c>
      <c r="H284" s="130"/>
      <c r="I284" s="131" t="e">
        <f t="shared" si="11"/>
        <v>#REF!</v>
      </c>
      <c r="J284" s="118"/>
      <c r="K284" s="132" t="e">
        <f t="shared" si="12"/>
        <v>#REF!</v>
      </c>
      <c r="L284" s="130"/>
      <c r="M284" s="131" t="e">
        <f t="shared" si="13"/>
        <v>#REF!</v>
      </c>
      <c r="N284" s="118"/>
      <c r="O284" s="40" t="e">
        <f>'3TREATMENT DISCHARGE'!D285</f>
        <v>#REF!</v>
      </c>
      <c r="P284" s="34"/>
      <c r="Q284" s="41" t="e">
        <f t="shared" si="14"/>
        <v>#REF!</v>
      </c>
      <c r="R284" s="36" t="s">
        <v>109</v>
      </c>
      <c r="S284" s="41" t="e">
        <f t="shared" si="15"/>
        <v>#REF!</v>
      </c>
      <c r="T284" s="34"/>
      <c r="U284" s="41" t="e">
        <f>#REF!</f>
        <v>#REF!</v>
      </c>
      <c r="V284" s="36"/>
      <c r="W284" s="42" t="e">
        <f>#REF!</f>
        <v>#REF!</v>
      </c>
    </row>
    <row r="285" spans="1:23" ht="39.75" customHeight="1" x14ac:dyDescent="0.25">
      <c r="A285" s="37">
        <f t="shared" si="8"/>
        <v>272</v>
      </c>
      <c r="B285" s="50" t="e">
        <f>#REF!</f>
        <v>#REF!</v>
      </c>
      <c r="C285" s="51" t="e">
        <f>#REF!</f>
        <v>#REF!</v>
      </c>
      <c r="D285" s="39" t="e">
        <f>#REF!</f>
        <v>#REF!</v>
      </c>
      <c r="E285" s="133" t="e">
        <f t="shared" si="9"/>
        <v>#REF!</v>
      </c>
      <c r="F285" s="134"/>
      <c r="G285" s="129" t="e">
        <f t="shared" si="10"/>
        <v>#REF!</v>
      </c>
      <c r="H285" s="130"/>
      <c r="I285" s="135" t="e">
        <f t="shared" si="11"/>
        <v>#REF!</v>
      </c>
      <c r="J285" s="134"/>
      <c r="K285" s="132" t="e">
        <f t="shared" si="12"/>
        <v>#REF!</v>
      </c>
      <c r="L285" s="130"/>
      <c r="M285" s="135" t="e">
        <f t="shared" si="13"/>
        <v>#REF!</v>
      </c>
      <c r="N285" s="134"/>
      <c r="O285" s="40" t="e">
        <f>'3TREATMENT DISCHARGE'!D286</f>
        <v>#REF!</v>
      </c>
      <c r="P285" s="34"/>
      <c r="Q285" s="44" t="e">
        <f t="shared" si="14"/>
        <v>#REF!</v>
      </c>
      <c r="R285" s="36" t="s">
        <v>108</v>
      </c>
      <c r="S285" s="41" t="e">
        <f t="shared" si="15"/>
        <v>#REF!</v>
      </c>
      <c r="T285" s="34"/>
      <c r="U285" s="41" t="e">
        <f>#REF!</f>
        <v>#REF!</v>
      </c>
      <c r="V285" s="36"/>
      <c r="W285" s="42" t="e">
        <f>#REF!</f>
        <v>#REF!</v>
      </c>
    </row>
    <row r="286" spans="1:23" ht="39.75" customHeight="1" x14ac:dyDescent="0.25">
      <c r="A286" s="37">
        <f t="shared" si="8"/>
        <v>273</v>
      </c>
      <c r="B286" s="50" t="e">
        <f>#REF!</f>
        <v>#REF!</v>
      </c>
      <c r="C286" s="38" t="e">
        <f>#REF!</f>
        <v>#REF!</v>
      </c>
      <c r="D286" s="39" t="e">
        <f>#REF!</f>
        <v>#REF!</v>
      </c>
      <c r="E286" s="128" t="e">
        <f t="shared" si="9"/>
        <v>#REF!</v>
      </c>
      <c r="F286" s="118"/>
      <c r="G286" s="129" t="e">
        <f t="shared" si="10"/>
        <v>#REF!</v>
      </c>
      <c r="H286" s="130"/>
      <c r="I286" s="131" t="e">
        <f t="shared" si="11"/>
        <v>#REF!</v>
      </c>
      <c r="J286" s="118"/>
      <c r="K286" s="132" t="e">
        <f t="shared" si="12"/>
        <v>#REF!</v>
      </c>
      <c r="L286" s="130"/>
      <c r="M286" s="131" t="e">
        <f t="shared" si="13"/>
        <v>#REF!</v>
      </c>
      <c r="N286" s="118"/>
      <c r="O286" s="40" t="e">
        <f>'3TREATMENT DISCHARGE'!D287</f>
        <v>#REF!</v>
      </c>
      <c r="P286" s="34"/>
      <c r="Q286" s="41" t="e">
        <f t="shared" si="14"/>
        <v>#REF!</v>
      </c>
      <c r="R286" s="36" t="s">
        <v>109</v>
      </c>
      <c r="S286" s="41" t="e">
        <f t="shared" si="15"/>
        <v>#REF!</v>
      </c>
      <c r="T286" s="34"/>
      <c r="U286" s="41" t="e">
        <f>#REF!</f>
        <v>#REF!</v>
      </c>
      <c r="V286" s="36"/>
      <c r="W286" s="42" t="e">
        <f>#REF!</f>
        <v>#REF!</v>
      </c>
    </row>
    <row r="287" spans="1:23" ht="39.75" customHeight="1" x14ac:dyDescent="0.25">
      <c r="A287" s="37">
        <f t="shared" si="8"/>
        <v>274</v>
      </c>
      <c r="B287" s="50" t="e">
        <f>#REF!</f>
        <v>#REF!</v>
      </c>
      <c r="C287" s="51" t="e">
        <f>#REF!</f>
        <v>#REF!</v>
      </c>
      <c r="D287" s="39" t="e">
        <f>#REF!</f>
        <v>#REF!</v>
      </c>
      <c r="E287" s="133" t="e">
        <f t="shared" si="9"/>
        <v>#REF!</v>
      </c>
      <c r="F287" s="134"/>
      <c r="G287" s="129" t="e">
        <f t="shared" si="10"/>
        <v>#REF!</v>
      </c>
      <c r="H287" s="130"/>
      <c r="I287" s="135" t="e">
        <f t="shared" si="11"/>
        <v>#REF!</v>
      </c>
      <c r="J287" s="134"/>
      <c r="K287" s="132" t="e">
        <f t="shared" si="12"/>
        <v>#REF!</v>
      </c>
      <c r="L287" s="130"/>
      <c r="M287" s="135" t="e">
        <f t="shared" si="13"/>
        <v>#REF!</v>
      </c>
      <c r="N287" s="134"/>
      <c r="O287" s="40" t="e">
        <f>'3TREATMENT DISCHARGE'!D288</f>
        <v>#REF!</v>
      </c>
      <c r="P287" s="34"/>
      <c r="Q287" s="44" t="e">
        <f t="shared" si="14"/>
        <v>#REF!</v>
      </c>
      <c r="R287" s="36" t="s">
        <v>108</v>
      </c>
      <c r="S287" s="41" t="e">
        <f t="shared" si="15"/>
        <v>#REF!</v>
      </c>
      <c r="T287" s="34"/>
      <c r="U287" s="41" t="e">
        <f>#REF!</f>
        <v>#REF!</v>
      </c>
      <c r="V287" s="36"/>
      <c r="W287" s="42" t="e">
        <f>#REF!</f>
        <v>#REF!</v>
      </c>
    </row>
    <row r="288" spans="1:23" ht="39.75" customHeight="1" x14ac:dyDescent="0.25">
      <c r="A288" s="37">
        <f t="shared" si="8"/>
        <v>275</v>
      </c>
      <c r="B288" s="50" t="e">
        <f>#REF!</f>
        <v>#REF!</v>
      </c>
      <c r="C288" s="38" t="e">
        <f>#REF!</f>
        <v>#REF!</v>
      </c>
      <c r="D288" s="39" t="e">
        <f>#REF!</f>
        <v>#REF!</v>
      </c>
      <c r="E288" s="128" t="e">
        <f t="shared" si="9"/>
        <v>#REF!</v>
      </c>
      <c r="F288" s="118"/>
      <c r="G288" s="129" t="e">
        <f t="shared" si="10"/>
        <v>#REF!</v>
      </c>
      <c r="H288" s="130"/>
      <c r="I288" s="131" t="e">
        <f t="shared" si="11"/>
        <v>#REF!</v>
      </c>
      <c r="J288" s="118"/>
      <c r="K288" s="132" t="e">
        <f t="shared" si="12"/>
        <v>#REF!</v>
      </c>
      <c r="L288" s="130"/>
      <c r="M288" s="131" t="e">
        <f t="shared" si="13"/>
        <v>#REF!</v>
      </c>
      <c r="N288" s="118"/>
      <c r="O288" s="40" t="e">
        <f>'3TREATMENT DISCHARGE'!D289</f>
        <v>#REF!</v>
      </c>
      <c r="P288" s="34"/>
      <c r="Q288" s="41" t="e">
        <f t="shared" si="14"/>
        <v>#REF!</v>
      </c>
      <c r="R288" s="36" t="s">
        <v>109</v>
      </c>
      <c r="S288" s="41" t="e">
        <f t="shared" si="15"/>
        <v>#REF!</v>
      </c>
      <c r="T288" s="34"/>
      <c r="U288" s="41" t="e">
        <f>#REF!</f>
        <v>#REF!</v>
      </c>
      <c r="V288" s="36"/>
      <c r="W288" s="42" t="e">
        <f>#REF!</f>
        <v>#REF!</v>
      </c>
    </row>
    <row r="289" spans="1:23" ht="39.75" customHeight="1" x14ac:dyDescent="0.25">
      <c r="A289" s="37">
        <f t="shared" si="8"/>
        <v>276</v>
      </c>
      <c r="B289" s="50" t="e">
        <f>#REF!</f>
        <v>#REF!</v>
      </c>
      <c r="C289" s="51" t="e">
        <f>#REF!</f>
        <v>#REF!</v>
      </c>
      <c r="D289" s="39" t="e">
        <f>#REF!</f>
        <v>#REF!</v>
      </c>
      <c r="E289" s="133" t="e">
        <f t="shared" si="9"/>
        <v>#REF!</v>
      </c>
      <c r="F289" s="134"/>
      <c r="G289" s="129" t="e">
        <f t="shared" si="10"/>
        <v>#REF!</v>
      </c>
      <c r="H289" s="130"/>
      <c r="I289" s="135" t="e">
        <f t="shared" si="11"/>
        <v>#REF!</v>
      </c>
      <c r="J289" s="134"/>
      <c r="K289" s="132" t="e">
        <f t="shared" si="12"/>
        <v>#REF!</v>
      </c>
      <c r="L289" s="130"/>
      <c r="M289" s="135" t="e">
        <f t="shared" si="13"/>
        <v>#REF!</v>
      </c>
      <c r="N289" s="134"/>
      <c r="O289" s="40" t="e">
        <f>'3TREATMENT DISCHARGE'!D290</f>
        <v>#REF!</v>
      </c>
      <c r="P289" s="34"/>
      <c r="Q289" s="44" t="e">
        <f t="shared" si="14"/>
        <v>#REF!</v>
      </c>
      <c r="R289" s="36" t="s">
        <v>108</v>
      </c>
      <c r="S289" s="41" t="e">
        <f t="shared" si="15"/>
        <v>#REF!</v>
      </c>
      <c r="T289" s="34"/>
      <c r="U289" s="41" t="e">
        <f>#REF!</f>
        <v>#REF!</v>
      </c>
      <c r="V289" s="36"/>
      <c r="W289" s="42" t="e">
        <f>#REF!</f>
        <v>#REF!</v>
      </c>
    </row>
    <row r="290" spans="1:23" ht="39.75" customHeight="1" x14ac:dyDescent="0.25">
      <c r="A290" s="37">
        <f t="shared" si="8"/>
        <v>277</v>
      </c>
      <c r="B290" s="50" t="e">
        <f>#REF!</f>
        <v>#REF!</v>
      </c>
      <c r="C290" s="38" t="e">
        <f>#REF!</f>
        <v>#REF!</v>
      </c>
      <c r="D290" s="39" t="e">
        <f>#REF!</f>
        <v>#REF!</v>
      </c>
      <c r="E290" s="128" t="e">
        <f t="shared" si="9"/>
        <v>#REF!</v>
      </c>
      <c r="F290" s="118"/>
      <c r="G290" s="129" t="e">
        <f t="shared" si="10"/>
        <v>#REF!</v>
      </c>
      <c r="H290" s="130"/>
      <c r="I290" s="131" t="e">
        <f t="shared" si="11"/>
        <v>#REF!</v>
      </c>
      <c r="J290" s="118"/>
      <c r="K290" s="132" t="e">
        <f t="shared" si="12"/>
        <v>#REF!</v>
      </c>
      <c r="L290" s="130"/>
      <c r="M290" s="131" t="e">
        <f t="shared" si="13"/>
        <v>#REF!</v>
      </c>
      <c r="N290" s="118"/>
      <c r="O290" s="40" t="e">
        <f>'3TREATMENT DISCHARGE'!D291</f>
        <v>#REF!</v>
      </c>
      <c r="P290" s="34"/>
      <c r="Q290" s="41" t="e">
        <f t="shared" si="14"/>
        <v>#REF!</v>
      </c>
      <c r="R290" s="36" t="s">
        <v>109</v>
      </c>
      <c r="S290" s="41" t="e">
        <f t="shared" si="15"/>
        <v>#REF!</v>
      </c>
      <c r="T290" s="34"/>
      <c r="U290" s="41" t="e">
        <f>#REF!</f>
        <v>#REF!</v>
      </c>
      <c r="V290" s="36"/>
      <c r="W290" s="42" t="e">
        <f>#REF!</f>
        <v>#REF!</v>
      </c>
    </row>
    <row r="291" spans="1:23" ht="39.75" customHeight="1" x14ac:dyDescent="0.25">
      <c r="A291" s="37">
        <f t="shared" si="8"/>
        <v>278</v>
      </c>
      <c r="B291" s="50" t="e">
        <f>#REF!</f>
        <v>#REF!</v>
      </c>
      <c r="C291" s="51" t="e">
        <f>#REF!</f>
        <v>#REF!</v>
      </c>
      <c r="D291" s="39" t="e">
        <f>#REF!</f>
        <v>#REF!</v>
      </c>
      <c r="E291" s="133" t="e">
        <f t="shared" si="9"/>
        <v>#REF!</v>
      </c>
      <c r="F291" s="134"/>
      <c r="G291" s="129" t="e">
        <f t="shared" si="10"/>
        <v>#REF!</v>
      </c>
      <c r="H291" s="130"/>
      <c r="I291" s="135" t="e">
        <f t="shared" si="11"/>
        <v>#REF!</v>
      </c>
      <c r="J291" s="134"/>
      <c r="K291" s="132" t="e">
        <f t="shared" si="12"/>
        <v>#REF!</v>
      </c>
      <c r="L291" s="130"/>
      <c r="M291" s="135" t="e">
        <f t="shared" si="13"/>
        <v>#REF!</v>
      </c>
      <c r="N291" s="134"/>
      <c r="O291" s="40" t="e">
        <f>'3TREATMENT DISCHARGE'!D292</f>
        <v>#REF!</v>
      </c>
      <c r="P291" s="34"/>
      <c r="Q291" s="44" t="e">
        <f t="shared" si="14"/>
        <v>#REF!</v>
      </c>
      <c r="R291" s="36" t="s">
        <v>108</v>
      </c>
      <c r="S291" s="41" t="e">
        <f t="shared" si="15"/>
        <v>#REF!</v>
      </c>
      <c r="T291" s="34"/>
      <c r="U291" s="41" t="e">
        <f>#REF!</f>
        <v>#REF!</v>
      </c>
      <c r="V291" s="36"/>
      <c r="W291" s="42" t="e">
        <f>#REF!</f>
        <v>#REF!</v>
      </c>
    </row>
    <row r="292" spans="1:23" ht="39.75" customHeight="1" x14ac:dyDescent="0.25">
      <c r="A292" s="37">
        <f t="shared" si="8"/>
        <v>279</v>
      </c>
      <c r="B292" s="50" t="e">
        <f>#REF!</f>
        <v>#REF!</v>
      </c>
      <c r="C292" s="38" t="e">
        <f>#REF!</f>
        <v>#REF!</v>
      </c>
      <c r="D292" s="39" t="e">
        <f>#REF!</f>
        <v>#REF!</v>
      </c>
      <c r="E292" s="128" t="e">
        <f t="shared" si="9"/>
        <v>#REF!</v>
      </c>
      <c r="F292" s="118"/>
      <c r="G292" s="129" t="e">
        <f t="shared" si="10"/>
        <v>#REF!</v>
      </c>
      <c r="H292" s="130"/>
      <c r="I292" s="131" t="e">
        <f t="shared" si="11"/>
        <v>#REF!</v>
      </c>
      <c r="J292" s="118"/>
      <c r="K292" s="132" t="e">
        <f t="shared" si="12"/>
        <v>#REF!</v>
      </c>
      <c r="L292" s="130"/>
      <c r="M292" s="131" t="e">
        <f t="shared" si="13"/>
        <v>#REF!</v>
      </c>
      <c r="N292" s="118"/>
      <c r="O292" s="40" t="e">
        <f>'3TREATMENT DISCHARGE'!D293</f>
        <v>#REF!</v>
      </c>
      <c r="P292" s="34"/>
      <c r="Q292" s="41" t="e">
        <f t="shared" si="14"/>
        <v>#REF!</v>
      </c>
      <c r="R292" s="36" t="s">
        <v>109</v>
      </c>
      <c r="S292" s="41" t="e">
        <f t="shared" si="15"/>
        <v>#REF!</v>
      </c>
      <c r="T292" s="34"/>
      <c r="U292" s="41" t="e">
        <f>#REF!</f>
        <v>#REF!</v>
      </c>
      <c r="V292" s="36"/>
      <c r="W292" s="42" t="e">
        <f>#REF!</f>
        <v>#REF!</v>
      </c>
    </row>
    <row r="293" spans="1:23" ht="39.75" customHeight="1" x14ac:dyDescent="0.25">
      <c r="A293" s="37">
        <f t="shared" si="8"/>
        <v>280</v>
      </c>
      <c r="B293" s="50" t="e">
        <f>#REF!</f>
        <v>#REF!</v>
      </c>
      <c r="C293" s="51" t="e">
        <f>#REF!</f>
        <v>#REF!</v>
      </c>
      <c r="D293" s="39" t="e">
        <f>#REF!</f>
        <v>#REF!</v>
      </c>
      <c r="E293" s="133" t="e">
        <f t="shared" si="9"/>
        <v>#REF!</v>
      </c>
      <c r="F293" s="134"/>
      <c r="G293" s="129" t="e">
        <f t="shared" si="10"/>
        <v>#REF!</v>
      </c>
      <c r="H293" s="130"/>
      <c r="I293" s="135" t="e">
        <f t="shared" si="11"/>
        <v>#REF!</v>
      </c>
      <c r="J293" s="134"/>
      <c r="K293" s="132" t="e">
        <f t="shared" si="12"/>
        <v>#REF!</v>
      </c>
      <c r="L293" s="130"/>
      <c r="M293" s="135" t="e">
        <f t="shared" si="13"/>
        <v>#REF!</v>
      </c>
      <c r="N293" s="134"/>
      <c r="O293" s="40" t="e">
        <f>'3TREATMENT DISCHARGE'!D294</f>
        <v>#REF!</v>
      </c>
      <c r="P293" s="34"/>
      <c r="Q293" s="44" t="e">
        <f t="shared" si="14"/>
        <v>#REF!</v>
      </c>
      <c r="R293" s="36" t="s">
        <v>108</v>
      </c>
      <c r="S293" s="41" t="e">
        <f t="shared" si="15"/>
        <v>#REF!</v>
      </c>
      <c r="T293" s="34"/>
      <c r="U293" s="41" t="e">
        <f>#REF!</f>
        <v>#REF!</v>
      </c>
      <c r="V293" s="36"/>
      <c r="W293" s="42" t="e">
        <f>#REF!</f>
        <v>#REF!</v>
      </c>
    </row>
    <row r="294" spans="1:23" ht="39.75" customHeight="1" x14ac:dyDescent="0.25">
      <c r="A294" s="37">
        <f t="shared" si="8"/>
        <v>281</v>
      </c>
      <c r="B294" s="50" t="e">
        <f>#REF!</f>
        <v>#REF!</v>
      </c>
      <c r="C294" s="38" t="e">
        <f>#REF!</f>
        <v>#REF!</v>
      </c>
      <c r="D294" s="39" t="e">
        <f>#REF!</f>
        <v>#REF!</v>
      </c>
      <c r="E294" s="128" t="e">
        <f t="shared" si="9"/>
        <v>#REF!</v>
      </c>
      <c r="F294" s="118"/>
      <c r="G294" s="129" t="e">
        <f t="shared" si="10"/>
        <v>#REF!</v>
      </c>
      <c r="H294" s="130"/>
      <c r="I294" s="131" t="e">
        <f t="shared" si="11"/>
        <v>#REF!</v>
      </c>
      <c r="J294" s="118"/>
      <c r="K294" s="132" t="e">
        <f t="shared" si="12"/>
        <v>#REF!</v>
      </c>
      <c r="L294" s="130"/>
      <c r="M294" s="131" t="e">
        <f t="shared" si="13"/>
        <v>#REF!</v>
      </c>
      <c r="N294" s="118"/>
      <c r="O294" s="40" t="e">
        <f>'3TREATMENT DISCHARGE'!D295</f>
        <v>#REF!</v>
      </c>
      <c r="P294" s="34"/>
      <c r="Q294" s="41" t="e">
        <f t="shared" si="14"/>
        <v>#REF!</v>
      </c>
      <c r="R294" s="36" t="s">
        <v>109</v>
      </c>
      <c r="S294" s="41" t="e">
        <f t="shared" si="15"/>
        <v>#REF!</v>
      </c>
      <c r="T294" s="34"/>
      <c r="U294" s="41" t="e">
        <f>#REF!</f>
        <v>#REF!</v>
      </c>
      <c r="V294" s="36"/>
      <c r="W294" s="42" t="e">
        <f>#REF!</f>
        <v>#REF!</v>
      </c>
    </row>
    <row r="295" spans="1:23" ht="39.75" customHeight="1" x14ac:dyDescent="0.25">
      <c r="A295" s="37">
        <f t="shared" si="8"/>
        <v>282</v>
      </c>
      <c r="B295" s="50" t="e">
        <f>#REF!</f>
        <v>#REF!</v>
      </c>
      <c r="C295" s="51" t="e">
        <f>#REF!</f>
        <v>#REF!</v>
      </c>
      <c r="D295" s="39" t="e">
        <f>#REF!</f>
        <v>#REF!</v>
      </c>
      <c r="E295" s="133" t="e">
        <f t="shared" si="9"/>
        <v>#REF!</v>
      </c>
      <c r="F295" s="134"/>
      <c r="G295" s="129" t="e">
        <f t="shared" si="10"/>
        <v>#REF!</v>
      </c>
      <c r="H295" s="130"/>
      <c r="I295" s="135" t="e">
        <f t="shared" si="11"/>
        <v>#REF!</v>
      </c>
      <c r="J295" s="134"/>
      <c r="K295" s="132" t="e">
        <f t="shared" si="12"/>
        <v>#REF!</v>
      </c>
      <c r="L295" s="130"/>
      <c r="M295" s="135" t="e">
        <f t="shared" si="13"/>
        <v>#REF!</v>
      </c>
      <c r="N295" s="134"/>
      <c r="O295" s="40" t="e">
        <f>'3TREATMENT DISCHARGE'!D296</f>
        <v>#REF!</v>
      </c>
      <c r="P295" s="34"/>
      <c r="Q295" s="44" t="e">
        <f t="shared" si="14"/>
        <v>#REF!</v>
      </c>
      <c r="R295" s="36" t="s">
        <v>108</v>
      </c>
      <c r="S295" s="41" t="e">
        <f t="shared" si="15"/>
        <v>#REF!</v>
      </c>
      <c r="T295" s="34"/>
      <c r="U295" s="41" t="e">
        <f>#REF!</f>
        <v>#REF!</v>
      </c>
      <c r="V295" s="36"/>
      <c r="W295" s="42" t="e">
        <f>#REF!</f>
        <v>#REF!</v>
      </c>
    </row>
    <row r="296" spans="1:23" ht="39.75" customHeight="1" x14ac:dyDescent="0.25">
      <c r="A296" s="37">
        <f t="shared" si="8"/>
        <v>283</v>
      </c>
      <c r="B296" s="50" t="e">
        <f>#REF!</f>
        <v>#REF!</v>
      </c>
      <c r="C296" s="38" t="e">
        <f>#REF!</f>
        <v>#REF!</v>
      </c>
      <c r="D296" s="39" t="e">
        <f>#REF!</f>
        <v>#REF!</v>
      </c>
      <c r="E296" s="128" t="e">
        <f t="shared" si="9"/>
        <v>#REF!</v>
      </c>
      <c r="F296" s="118"/>
      <c r="G296" s="129" t="e">
        <f t="shared" si="10"/>
        <v>#REF!</v>
      </c>
      <c r="H296" s="130"/>
      <c r="I296" s="131" t="e">
        <f t="shared" si="11"/>
        <v>#REF!</v>
      </c>
      <c r="J296" s="118"/>
      <c r="K296" s="132" t="e">
        <f t="shared" si="12"/>
        <v>#REF!</v>
      </c>
      <c r="L296" s="130"/>
      <c r="M296" s="131" t="e">
        <f t="shared" si="13"/>
        <v>#REF!</v>
      </c>
      <c r="N296" s="118"/>
      <c r="O296" s="40" t="e">
        <f>'3TREATMENT DISCHARGE'!D297</f>
        <v>#REF!</v>
      </c>
      <c r="P296" s="34"/>
      <c r="Q296" s="41" t="e">
        <f t="shared" si="14"/>
        <v>#REF!</v>
      </c>
      <c r="R296" s="36" t="s">
        <v>109</v>
      </c>
      <c r="S296" s="41" t="e">
        <f t="shared" si="15"/>
        <v>#REF!</v>
      </c>
      <c r="T296" s="34"/>
      <c r="U296" s="41" t="e">
        <f>#REF!</f>
        <v>#REF!</v>
      </c>
      <c r="V296" s="36"/>
      <c r="W296" s="42" t="e">
        <f>#REF!</f>
        <v>#REF!</v>
      </c>
    </row>
    <row r="297" spans="1:23" ht="39.75" customHeight="1" x14ac:dyDescent="0.25">
      <c r="A297" s="37">
        <f t="shared" si="8"/>
        <v>284</v>
      </c>
      <c r="B297" s="50" t="e">
        <f>#REF!</f>
        <v>#REF!</v>
      </c>
      <c r="C297" s="51" t="e">
        <f>#REF!</f>
        <v>#REF!</v>
      </c>
      <c r="D297" s="39" t="e">
        <f>#REF!</f>
        <v>#REF!</v>
      </c>
      <c r="E297" s="133" t="e">
        <f t="shared" si="9"/>
        <v>#REF!</v>
      </c>
      <c r="F297" s="134"/>
      <c r="G297" s="129" t="e">
        <f t="shared" si="10"/>
        <v>#REF!</v>
      </c>
      <c r="H297" s="130"/>
      <c r="I297" s="135" t="e">
        <f t="shared" si="11"/>
        <v>#REF!</v>
      </c>
      <c r="J297" s="134"/>
      <c r="K297" s="132" t="e">
        <f t="shared" si="12"/>
        <v>#REF!</v>
      </c>
      <c r="L297" s="130"/>
      <c r="M297" s="135" t="e">
        <f t="shared" si="13"/>
        <v>#REF!</v>
      </c>
      <c r="N297" s="134"/>
      <c r="O297" s="40" t="e">
        <f>'3TREATMENT DISCHARGE'!D298</f>
        <v>#REF!</v>
      </c>
      <c r="P297" s="34"/>
      <c r="Q297" s="44" t="e">
        <f t="shared" si="14"/>
        <v>#REF!</v>
      </c>
      <c r="R297" s="36" t="s">
        <v>108</v>
      </c>
      <c r="S297" s="41" t="e">
        <f t="shared" si="15"/>
        <v>#REF!</v>
      </c>
      <c r="T297" s="34"/>
      <c r="U297" s="41" t="e">
        <f>#REF!</f>
        <v>#REF!</v>
      </c>
      <c r="V297" s="36"/>
      <c r="W297" s="42" t="e">
        <f>#REF!</f>
        <v>#REF!</v>
      </c>
    </row>
    <row r="298" spans="1:23" ht="39.75" customHeight="1" x14ac:dyDescent="0.25">
      <c r="A298" s="37">
        <f t="shared" si="8"/>
        <v>285</v>
      </c>
      <c r="B298" s="50" t="e">
        <f>#REF!</f>
        <v>#REF!</v>
      </c>
      <c r="C298" s="38" t="e">
        <f>#REF!</f>
        <v>#REF!</v>
      </c>
      <c r="D298" s="39" t="e">
        <f>#REF!</f>
        <v>#REF!</v>
      </c>
      <c r="E298" s="128" t="e">
        <f t="shared" si="9"/>
        <v>#REF!</v>
      </c>
      <c r="F298" s="118"/>
      <c r="G298" s="129" t="e">
        <f t="shared" si="10"/>
        <v>#REF!</v>
      </c>
      <c r="H298" s="130"/>
      <c r="I298" s="131" t="e">
        <f t="shared" si="11"/>
        <v>#REF!</v>
      </c>
      <c r="J298" s="118"/>
      <c r="K298" s="132" t="e">
        <f t="shared" si="12"/>
        <v>#REF!</v>
      </c>
      <c r="L298" s="130"/>
      <c r="M298" s="131" t="e">
        <f t="shared" si="13"/>
        <v>#REF!</v>
      </c>
      <c r="N298" s="118"/>
      <c r="O298" s="40" t="e">
        <f>'3TREATMENT DISCHARGE'!D299</f>
        <v>#REF!</v>
      </c>
      <c r="P298" s="34"/>
      <c r="Q298" s="41" t="e">
        <f t="shared" si="14"/>
        <v>#REF!</v>
      </c>
      <c r="R298" s="36" t="s">
        <v>109</v>
      </c>
      <c r="S298" s="41" t="e">
        <f t="shared" si="15"/>
        <v>#REF!</v>
      </c>
      <c r="T298" s="34"/>
      <c r="U298" s="41" t="e">
        <f>#REF!</f>
        <v>#REF!</v>
      </c>
      <c r="V298" s="36"/>
      <c r="W298" s="42" t="e">
        <f>#REF!</f>
        <v>#REF!</v>
      </c>
    </row>
    <row r="299" spans="1:23" ht="39.75" customHeight="1" x14ac:dyDescent="0.25">
      <c r="A299" s="37">
        <f t="shared" si="8"/>
        <v>286</v>
      </c>
      <c r="B299" s="50" t="e">
        <f>#REF!</f>
        <v>#REF!</v>
      </c>
      <c r="C299" s="51" t="e">
        <f>#REF!</f>
        <v>#REF!</v>
      </c>
      <c r="D299" s="39" t="e">
        <f>#REF!</f>
        <v>#REF!</v>
      </c>
      <c r="E299" s="133" t="e">
        <f t="shared" si="9"/>
        <v>#REF!</v>
      </c>
      <c r="F299" s="134"/>
      <c r="G299" s="129" t="e">
        <f t="shared" si="10"/>
        <v>#REF!</v>
      </c>
      <c r="H299" s="130"/>
      <c r="I299" s="135" t="e">
        <f t="shared" si="11"/>
        <v>#REF!</v>
      </c>
      <c r="J299" s="134"/>
      <c r="K299" s="132" t="e">
        <f t="shared" si="12"/>
        <v>#REF!</v>
      </c>
      <c r="L299" s="130"/>
      <c r="M299" s="135" t="e">
        <f t="shared" si="13"/>
        <v>#REF!</v>
      </c>
      <c r="N299" s="134"/>
      <c r="O299" s="40" t="e">
        <f>'3TREATMENT DISCHARGE'!D300</f>
        <v>#REF!</v>
      </c>
      <c r="P299" s="34"/>
      <c r="Q299" s="44" t="e">
        <f t="shared" si="14"/>
        <v>#REF!</v>
      </c>
      <c r="R299" s="36" t="s">
        <v>108</v>
      </c>
      <c r="S299" s="41" t="e">
        <f t="shared" si="15"/>
        <v>#REF!</v>
      </c>
      <c r="T299" s="34"/>
      <c r="U299" s="41" t="e">
        <f>#REF!</f>
        <v>#REF!</v>
      </c>
      <c r="V299" s="36"/>
      <c r="W299" s="42" t="e">
        <f>#REF!</f>
        <v>#REF!</v>
      </c>
    </row>
    <row r="300" spans="1:23" ht="39.75" customHeight="1" x14ac:dyDescent="0.25">
      <c r="A300" s="37">
        <f t="shared" si="8"/>
        <v>287</v>
      </c>
      <c r="B300" s="50" t="e">
        <f>#REF!</f>
        <v>#REF!</v>
      </c>
      <c r="C300" s="38" t="e">
        <f>#REF!</f>
        <v>#REF!</v>
      </c>
      <c r="D300" s="39" t="e">
        <f>#REF!</f>
        <v>#REF!</v>
      </c>
      <c r="E300" s="128" t="e">
        <f t="shared" si="9"/>
        <v>#REF!</v>
      </c>
      <c r="F300" s="118"/>
      <c r="G300" s="129" t="e">
        <f t="shared" si="10"/>
        <v>#REF!</v>
      </c>
      <c r="H300" s="130"/>
      <c r="I300" s="131" t="e">
        <f t="shared" si="11"/>
        <v>#REF!</v>
      </c>
      <c r="J300" s="118"/>
      <c r="K300" s="132" t="e">
        <f t="shared" si="12"/>
        <v>#REF!</v>
      </c>
      <c r="L300" s="130"/>
      <c r="M300" s="131" t="e">
        <f t="shared" si="13"/>
        <v>#REF!</v>
      </c>
      <c r="N300" s="118"/>
      <c r="O300" s="40" t="e">
        <f>'3TREATMENT DISCHARGE'!D301</f>
        <v>#REF!</v>
      </c>
      <c r="P300" s="34"/>
      <c r="Q300" s="41" t="e">
        <f t="shared" si="14"/>
        <v>#REF!</v>
      </c>
      <c r="R300" s="36" t="s">
        <v>109</v>
      </c>
      <c r="S300" s="41" t="e">
        <f t="shared" si="15"/>
        <v>#REF!</v>
      </c>
      <c r="T300" s="34"/>
      <c r="U300" s="41" t="e">
        <f>#REF!</f>
        <v>#REF!</v>
      </c>
      <c r="V300" s="36"/>
      <c r="W300" s="42" t="e">
        <f>#REF!</f>
        <v>#REF!</v>
      </c>
    </row>
    <row r="301" spans="1:23" ht="39.75" customHeight="1" x14ac:dyDescent="0.25">
      <c r="A301" s="37">
        <f t="shared" si="8"/>
        <v>288</v>
      </c>
      <c r="B301" s="50" t="e">
        <f>#REF!</f>
        <v>#REF!</v>
      </c>
      <c r="C301" s="51" t="e">
        <f>#REF!</f>
        <v>#REF!</v>
      </c>
      <c r="D301" s="39" t="e">
        <f>#REF!</f>
        <v>#REF!</v>
      </c>
      <c r="E301" s="133" t="e">
        <f t="shared" si="9"/>
        <v>#REF!</v>
      </c>
      <c r="F301" s="134"/>
      <c r="G301" s="129" t="e">
        <f t="shared" si="10"/>
        <v>#REF!</v>
      </c>
      <c r="H301" s="130"/>
      <c r="I301" s="135" t="e">
        <f t="shared" si="11"/>
        <v>#REF!</v>
      </c>
      <c r="J301" s="134"/>
      <c r="K301" s="132" t="e">
        <f t="shared" si="12"/>
        <v>#REF!</v>
      </c>
      <c r="L301" s="130"/>
      <c r="M301" s="135" t="e">
        <f t="shared" si="13"/>
        <v>#REF!</v>
      </c>
      <c r="N301" s="134"/>
      <c r="O301" s="40" t="e">
        <f>'3TREATMENT DISCHARGE'!D302</f>
        <v>#REF!</v>
      </c>
      <c r="P301" s="34"/>
      <c r="Q301" s="44" t="e">
        <f t="shared" si="14"/>
        <v>#REF!</v>
      </c>
      <c r="R301" s="36" t="s">
        <v>108</v>
      </c>
      <c r="S301" s="41" t="e">
        <f t="shared" si="15"/>
        <v>#REF!</v>
      </c>
      <c r="T301" s="34"/>
      <c r="U301" s="41" t="e">
        <f>#REF!</f>
        <v>#REF!</v>
      </c>
      <c r="V301" s="36"/>
      <c r="W301" s="42" t="e">
        <f>#REF!</f>
        <v>#REF!</v>
      </c>
    </row>
    <row r="302" spans="1:23" ht="39.75" customHeight="1" x14ac:dyDescent="0.25">
      <c r="A302" s="37">
        <f t="shared" si="8"/>
        <v>289</v>
      </c>
      <c r="B302" s="50" t="e">
        <f>#REF!</f>
        <v>#REF!</v>
      </c>
      <c r="C302" s="38" t="e">
        <f>#REF!</f>
        <v>#REF!</v>
      </c>
      <c r="D302" s="39" t="e">
        <f>#REF!</f>
        <v>#REF!</v>
      </c>
      <c r="E302" s="128" t="e">
        <f t="shared" si="9"/>
        <v>#REF!</v>
      </c>
      <c r="F302" s="118"/>
      <c r="G302" s="129" t="e">
        <f t="shared" si="10"/>
        <v>#REF!</v>
      </c>
      <c r="H302" s="130"/>
      <c r="I302" s="131" t="e">
        <f t="shared" si="11"/>
        <v>#REF!</v>
      </c>
      <c r="J302" s="118"/>
      <c r="K302" s="132" t="e">
        <f t="shared" si="12"/>
        <v>#REF!</v>
      </c>
      <c r="L302" s="130"/>
      <c r="M302" s="131" t="e">
        <f t="shared" si="13"/>
        <v>#REF!</v>
      </c>
      <c r="N302" s="118"/>
      <c r="O302" s="40" t="e">
        <f>'3TREATMENT DISCHARGE'!D303</f>
        <v>#REF!</v>
      </c>
      <c r="P302" s="34"/>
      <c r="Q302" s="41" t="e">
        <f t="shared" si="14"/>
        <v>#REF!</v>
      </c>
      <c r="R302" s="36" t="s">
        <v>109</v>
      </c>
      <c r="S302" s="41" t="e">
        <f t="shared" si="15"/>
        <v>#REF!</v>
      </c>
      <c r="T302" s="34"/>
      <c r="U302" s="41" t="e">
        <f>#REF!</f>
        <v>#REF!</v>
      </c>
      <c r="V302" s="36"/>
      <c r="W302" s="42" t="e">
        <f>#REF!</f>
        <v>#REF!</v>
      </c>
    </row>
    <row r="303" spans="1:23" ht="39.75" customHeight="1" x14ac:dyDescent="0.25">
      <c r="A303" s="37">
        <f t="shared" si="8"/>
        <v>290</v>
      </c>
      <c r="B303" s="50" t="e">
        <f>#REF!</f>
        <v>#REF!</v>
      </c>
      <c r="C303" s="51" t="e">
        <f>#REF!</f>
        <v>#REF!</v>
      </c>
      <c r="D303" s="39" t="e">
        <f>#REF!</f>
        <v>#REF!</v>
      </c>
      <c r="E303" s="133" t="e">
        <f t="shared" si="9"/>
        <v>#REF!</v>
      </c>
      <c r="F303" s="134"/>
      <c r="G303" s="129" t="e">
        <f t="shared" si="10"/>
        <v>#REF!</v>
      </c>
      <c r="H303" s="130"/>
      <c r="I303" s="135" t="e">
        <f t="shared" si="11"/>
        <v>#REF!</v>
      </c>
      <c r="J303" s="134"/>
      <c r="K303" s="132" t="e">
        <f t="shared" si="12"/>
        <v>#REF!</v>
      </c>
      <c r="L303" s="130"/>
      <c r="M303" s="135" t="e">
        <f t="shared" si="13"/>
        <v>#REF!</v>
      </c>
      <c r="N303" s="134"/>
      <c r="O303" s="40" t="e">
        <f>'3TREATMENT DISCHARGE'!D304</f>
        <v>#REF!</v>
      </c>
      <c r="P303" s="34"/>
      <c r="Q303" s="44" t="e">
        <f t="shared" si="14"/>
        <v>#REF!</v>
      </c>
      <c r="R303" s="36" t="s">
        <v>108</v>
      </c>
      <c r="S303" s="41" t="e">
        <f t="shared" si="15"/>
        <v>#REF!</v>
      </c>
      <c r="T303" s="34"/>
      <c r="U303" s="41" t="e">
        <f>#REF!</f>
        <v>#REF!</v>
      </c>
      <c r="V303" s="36"/>
      <c r="W303" s="42" t="e">
        <f>#REF!</f>
        <v>#REF!</v>
      </c>
    </row>
    <row r="304" spans="1:23" ht="39.75" customHeight="1" x14ac:dyDescent="0.25">
      <c r="A304" s="37">
        <f t="shared" si="8"/>
        <v>291</v>
      </c>
      <c r="B304" s="50" t="e">
        <f>#REF!</f>
        <v>#REF!</v>
      </c>
      <c r="C304" s="38" t="e">
        <f>#REF!</f>
        <v>#REF!</v>
      </c>
      <c r="D304" s="39" t="e">
        <f>#REF!</f>
        <v>#REF!</v>
      </c>
      <c r="E304" s="128" t="e">
        <f t="shared" si="9"/>
        <v>#REF!</v>
      </c>
      <c r="F304" s="118"/>
      <c r="G304" s="129" t="e">
        <f t="shared" si="10"/>
        <v>#REF!</v>
      </c>
      <c r="H304" s="130"/>
      <c r="I304" s="131" t="e">
        <f t="shared" si="11"/>
        <v>#REF!</v>
      </c>
      <c r="J304" s="118"/>
      <c r="K304" s="132" t="e">
        <f t="shared" si="12"/>
        <v>#REF!</v>
      </c>
      <c r="L304" s="130"/>
      <c r="M304" s="131" t="e">
        <f t="shared" si="13"/>
        <v>#REF!</v>
      </c>
      <c r="N304" s="118"/>
      <c r="O304" s="40" t="e">
        <f>'3TREATMENT DISCHARGE'!D305</f>
        <v>#REF!</v>
      </c>
      <c r="P304" s="34"/>
      <c r="Q304" s="41" t="e">
        <f t="shared" si="14"/>
        <v>#REF!</v>
      </c>
      <c r="R304" s="36" t="s">
        <v>109</v>
      </c>
      <c r="S304" s="41" t="e">
        <f t="shared" si="15"/>
        <v>#REF!</v>
      </c>
      <c r="T304" s="34"/>
      <c r="U304" s="41" t="e">
        <f>#REF!</f>
        <v>#REF!</v>
      </c>
      <c r="V304" s="36"/>
      <c r="W304" s="42" t="e">
        <f>#REF!</f>
        <v>#REF!</v>
      </c>
    </row>
    <row r="305" spans="1:23" ht="39.75" customHeight="1" x14ac:dyDescent="0.25">
      <c r="A305" s="37">
        <f t="shared" si="8"/>
        <v>292</v>
      </c>
      <c r="B305" s="50" t="e">
        <f>#REF!</f>
        <v>#REF!</v>
      </c>
      <c r="C305" s="51" t="e">
        <f>#REF!</f>
        <v>#REF!</v>
      </c>
      <c r="D305" s="39" t="e">
        <f>#REF!</f>
        <v>#REF!</v>
      </c>
      <c r="E305" s="133" t="e">
        <f t="shared" si="9"/>
        <v>#REF!</v>
      </c>
      <c r="F305" s="134"/>
      <c r="G305" s="129" t="e">
        <f t="shared" si="10"/>
        <v>#REF!</v>
      </c>
      <c r="H305" s="130"/>
      <c r="I305" s="135" t="e">
        <f t="shared" si="11"/>
        <v>#REF!</v>
      </c>
      <c r="J305" s="134"/>
      <c r="K305" s="132" t="e">
        <f t="shared" si="12"/>
        <v>#REF!</v>
      </c>
      <c r="L305" s="130"/>
      <c r="M305" s="135" t="e">
        <f t="shared" si="13"/>
        <v>#REF!</v>
      </c>
      <c r="N305" s="134"/>
      <c r="O305" s="40" t="e">
        <f>'3TREATMENT DISCHARGE'!D306</f>
        <v>#REF!</v>
      </c>
      <c r="P305" s="34"/>
      <c r="Q305" s="44" t="e">
        <f t="shared" si="14"/>
        <v>#REF!</v>
      </c>
      <c r="R305" s="36" t="s">
        <v>108</v>
      </c>
      <c r="S305" s="41" t="e">
        <f t="shared" si="15"/>
        <v>#REF!</v>
      </c>
      <c r="T305" s="34"/>
      <c r="U305" s="41" t="e">
        <f>#REF!</f>
        <v>#REF!</v>
      </c>
      <c r="V305" s="36"/>
      <c r="W305" s="42" t="e">
        <f>#REF!</f>
        <v>#REF!</v>
      </c>
    </row>
    <row r="306" spans="1:23" ht="39.75" customHeight="1" x14ac:dyDescent="0.25">
      <c r="A306" s="37">
        <f t="shared" si="8"/>
        <v>293</v>
      </c>
      <c r="B306" s="50" t="e">
        <f>#REF!</f>
        <v>#REF!</v>
      </c>
      <c r="C306" s="38" t="e">
        <f>#REF!</f>
        <v>#REF!</v>
      </c>
      <c r="D306" s="39" t="e">
        <f>#REF!</f>
        <v>#REF!</v>
      </c>
      <c r="E306" s="128" t="e">
        <f t="shared" si="9"/>
        <v>#REF!</v>
      </c>
      <c r="F306" s="118"/>
      <c r="G306" s="129" t="e">
        <f t="shared" si="10"/>
        <v>#REF!</v>
      </c>
      <c r="H306" s="130"/>
      <c r="I306" s="131" t="e">
        <f t="shared" si="11"/>
        <v>#REF!</v>
      </c>
      <c r="J306" s="118"/>
      <c r="K306" s="132" t="e">
        <f t="shared" si="12"/>
        <v>#REF!</v>
      </c>
      <c r="L306" s="130"/>
      <c r="M306" s="131" t="e">
        <f t="shared" si="13"/>
        <v>#REF!</v>
      </c>
      <c r="N306" s="118"/>
      <c r="O306" s="40" t="e">
        <f>'3TREATMENT DISCHARGE'!D307</f>
        <v>#REF!</v>
      </c>
      <c r="P306" s="34"/>
      <c r="Q306" s="41" t="e">
        <f t="shared" si="14"/>
        <v>#REF!</v>
      </c>
      <c r="R306" s="36" t="s">
        <v>109</v>
      </c>
      <c r="S306" s="41" t="e">
        <f t="shared" si="15"/>
        <v>#REF!</v>
      </c>
      <c r="T306" s="34"/>
      <c r="U306" s="41" t="e">
        <f>#REF!</f>
        <v>#REF!</v>
      </c>
      <c r="V306" s="36"/>
      <c r="W306" s="42" t="e">
        <f>#REF!</f>
        <v>#REF!</v>
      </c>
    </row>
    <row r="307" spans="1:23" ht="39.75" customHeight="1" x14ac:dyDescent="0.25">
      <c r="A307" s="37">
        <f t="shared" si="8"/>
        <v>294</v>
      </c>
      <c r="B307" s="50" t="e">
        <f>#REF!</f>
        <v>#REF!</v>
      </c>
      <c r="C307" s="51" t="e">
        <f>#REF!</f>
        <v>#REF!</v>
      </c>
      <c r="D307" s="39" t="e">
        <f>#REF!</f>
        <v>#REF!</v>
      </c>
      <c r="E307" s="133" t="e">
        <f t="shared" si="9"/>
        <v>#REF!</v>
      </c>
      <c r="F307" s="134"/>
      <c r="G307" s="129" t="e">
        <f t="shared" si="10"/>
        <v>#REF!</v>
      </c>
      <c r="H307" s="130"/>
      <c r="I307" s="135" t="e">
        <f t="shared" si="11"/>
        <v>#REF!</v>
      </c>
      <c r="J307" s="134"/>
      <c r="K307" s="132" t="e">
        <f t="shared" si="12"/>
        <v>#REF!</v>
      </c>
      <c r="L307" s="130"/>
      <c r="M307" s="135" t="e">
        <f t="shared" si="13"/>
        <v>#REF!</v>
      </c>
      <c r="N307" s="134"/>
      <c r="O307" s="40" t="e">
        <f>'3TREATMENT DISCHARGE'!D308</f>
        <v>#REF!</v>
      </c>
      <c r="P307" s="34"/>
      <c r="Q307" s="44" t="e">
        <f t="shared" si="14"/>
        <v>#REF!</v>
      </c>
      <c r="R307" s="36" t="s">
        <v>108</v>
      </c>
      <c r="S307" s="41" t="e">
        <f t="shared" si="15"/>
        <v>#REF!</v>
      </c>
      <c r="T307" s="34"/>
      <c r="U307" s="41" t="e">
        <f>#REF!</f>
        <v>#REF!</v>
      </c>
      <c r="V307" s="36"/>
      <c r="W307" s="42" t="e">
        <f>#REF!</f>
        <v>#REF!</v>
      </c>
    </row>
    <row r="308" spans="1:23" ht="39.75" customHeight="1" x14ac:dyDescent="0.25">
      <c r="A308" s="37">
        <f t="shared" si="8"/>
        <v>295</v>
      </c>
      <c r="B308" s="50" t="e">
        <f>#REF!</f>
        <v>#REF!</v>
      </c>
      <c r="C308" s="38" t="e">
        <f>#REF!</f>
        <v>#REF!</v>
      </c>
      <c r="D308" s="39" t="e">
        <f>#REF!</f>
        <v>#REF!</v>
      </c>
      <c r="E308" s="128" t="e">
        <f t="shared" si="9"/>
        <v>#REF!</v>
      </c>
      <c r="F308" s="118"/>
      <c r="G308" s="129" t="e">
        <f t="shared" si="10"/>
        <v>#REF!</v>
      </c>
      <c r="H308" s="130"/>
      <c r="I308" s="131" t="e">
        <f t="shared" si="11"/>
        <v>#REF!</v>
      </c>
      <c r="J308" s="118"/>
      <c r="K308" s="132" t="e">
        <f t="shared" si="12"/>
        <v>#REF!</v>
      </c>
      <c r="L308" s="130"/>
      <c r="M308" s="131" t="e">
        <f t="shared" si="13"/>
        <v>#REF!</v>
      </c>
      <c r="N308" s="118"/>
      <c r="O308" s="40" t="e">
        <f>'3TREATMENT DISCHARGE'!D309</f>
        <v>#REF!</v>
      </c>
      <c r="P308" s="34"/>
      <c r="Q308" s="41" t="e">
        <f t="shared" si="14"/>
        <v>#REF!</v>
      </c>
      <c r="R308" s="36" t="s">
        <v>109</v>
      </c>
      <c r="S308" s="41" t="e">
        <f t="shared" si="15"/>
        <v>#REF!</v>
      </c>
      <c r="T308" s="34"/>
      <c r="U308" s="41" t="e">
        <f>#REF!</f>
        <v>#REF!</v>
      </c>
      <c r="V308" s="36"/>
      <c r="W308" s="42" t="e">
        <f>#REF!</f>
        <v>#REF!</v>
      </c>
    </row>
    <row r="309" spans="1:23" ht="39.75" customHeight="1" x14ac:dyDescent="0.25">
      <c r="A309" s="37">
        <f t="shared" si="8"/>
        <v>296</v>
      </c>
      <c r="B309" s="50" t="e">
        <f>#REF!</f>
        <v>#REF!</v>
      </c>
      <c r="C309" s="51" t="e">
        <f>#REF!</f>
        <v>#REF!</v>
      </c>
      <c r="D309" s="39" t="e">
        <f>#REF!</f>
        <v>#REF!</v>
      </c>
      <c r="E309" s="133" t="e">
        <f t="shared" si="9"/>
        <v>#REF!</v>
      </c>
      <c r="F309" s="134"/>
      <c r="G309" s="129" t="e">
        <f t="shared" si="10"/>
        <v>#REF!</v>
      </c>
      <c r="H309" s="130"/>
      <c r="I309" s="135" t="e">
        <f t="shared" si="11"/>
        <v>#REF!</v>
      </c>
      <c r="J309" s="134"/>
      <c r="K309" s="132" t="e">
        <f t="shared" si="12"/>
        <v>#REF!</v>
      </c>
      <c r="L309" s="130"/>
      <c r="M309" s="135" t="e">
        <f t="shared" si="13"/>
        <v>#REF!</v>
      </c>
      <c r="N309" s="134"/>
      <c r="O309" s="40" t="e">
        <f>'3TREATMENT DISCHARGE'!D310</f>
        <v>#REF!</v>
      </c>
      <c r="P309" s="34"/>
      <c r="Q309" s="44" t="e">
        <f t="shared" si="14"/>
        <v>#REF!</v>
      </c>
      <c r="R309" s="36" t="s">
        <v>108</v>
      </c>
      <c r="S309" s="41" t="e">
        <f t="shared" si="15"/>
        <v>#REF!</v>
      </c>
      <c r="T309" s="34"/>
      <c r="U309" s="41" t="e">
        <f>#REF!</f>
        <v>#REF!</v>
      </c>
      <c r="V309" s="36"/>
      <c r="W309" s="42" t="e">
        <f>#REF!</f>
        <v>#REF!</v>
      </c>
    </row>
    <row r="310" spans="1:23" ht="39.75" customHeight="1" x14ac:dyDescent="0.25">
      <c r="A310" s="37">
        <f t="shared" si="8"/>
        <v>297</v>
      </c>
      <c r="B310" s="50" t="e">
        <f>#REF!</f>
        <v>#REF!</v>
      </c>
      <c r="C310" s="38" t="e">
        <f>#REF!</f>
        <v>#REF!</v>
      </c>
      <c r="D310" s="39" t="e">
        <f>#REF!</f>
        <v>#REF!</v>
      </c>
      <c r="E310" s="128" t="e">
        <f t="shared" si="9"/>
        <v>#REF!</v>
      </c>
      <c r="F310" s="118"/>
      <c r="G310" s="129" t="e">
        <f t="shared" si="10"/>
        <v>#REF!</v>
      </c>
      <c r="H310" s="130"/>
      <c r="I310" s="131" t="e">
        <f t="shared" si="11"/>
        <v>#REF!</v>
      </c>
      <c r="J310" s="118"/>
      <c r="K310" s="132" t="e">
        <f t="shared" si="12"/>
        <v>#REF!</v>
      </c>
      <c r="L310" s="130"/>
      <c r="M310" s="131" t="e">
        <f t="shared" si="13"/>
        <v>#REF!</v>
      </c>
      <c r="N310" s="118"/>
      <c r="O310" s="40" t="e">
        <f>'3TREATMENT DISCHARGE'!D311</f>
        <v>#REF!</v>
      </c>
      <c r="P310" s="34"/>
      <c r="Q310" s="41" t="e">
        <f t="shared" si="14"/>
        <v>#REF!</v>
      </c>
      <c r="R310" s="36" t="s">
        <v>109</v>
      </c>
      <c r="S310" s="41" t="e">
        <f t="shared" si="15"/>
        <v>#REF!</v>
      </c>
      <c r="T310" s="34"/>
      <c r="U310" s="41" t="e">
        <f>#REF!</f>
        <v>#REF!</v>
      </c>
      <c r="V310" s="36"/>
      <c r="W310" s="42" t="e">
        <f>#REF!</f>
        <v>#REF!</v>
      </c>
    </row>
    <row r="311" spans="1:23" ht="39.75" customHeight="1" x14ac:dyDescent="0.25">
      <c r="A311" s="37">
        <f t="shared" si="8"/>
        <v>298</v>
      </c>
      <c r="B311" s="50" t="e">
        <f>#REF!</f>
        <v>#REF!</v>
      </c>
      <c r="C311" s="51" t="e">
        <f>#REF!</f>
        <v>#REF!</v>
      </c>
      <c r="D311" s="39" t="e">
        <f>#REF!</f>
        <v>#REF!</v>
      </c>
      <c r="E311" s="133" t="e">
        <f t="shared" si="9"/>
        <v>#REF!</v>
      </c>
      <c r="F311" s="134"/>
      <c r="G311" s="129" t="e">
        <f t="shared" si="10"/>
        <v>#REF!</v>
      </c>
      <c r="H311" s="130"/>
      <c r="I311" s="135" t="e">
        <f t="shared" si="11"/>
        <v>#REF!</v>
      </c>
      <c r="J311" s="134"/>
      <c r="K311" s="132" t="e">
        <f t="shared" si="12"/>
        <v>#REF!</v>
      </c>
      <c r="L311" s="130"/>
      <c r="M311" s="135" t="e">
        <f t="shared" si="13"/>
        <v>#REF!</v>
      </c>
      <c r="N311" s="134"/>
      <c r="O311" s="40" t="e">
        <f>'3TREATMENT DISCHARGE'!D312</f>
        <v>#REF!</v>
      </c>
      <c r="P311" s="34"/>
      <c r="Q311" s="44" t="e">
        <f t="shared" si="14"/>
        <v>#REF!</v>
      </c>
      <c r="R311" s="36" t="s">
        <v>108</v>
      </c>
      <c r="S311" s="41" t="e">
        <f t="shared" si="15"/>
        <v>#REF!</v>
      </c>
      <c r="T311" s="34"/>
      <c r="U311" s="41" t="e">
        <f>#REF!</f>
        <v>#REF!</v>
      </c>
      <c r="V311" s="36"/>
      <c r="W311" s="42" t="e">
        <f>#REF!</f>
        <v>#REF!</v>
      </c>
    </row>
    <row r="312" spans="1:23" ht="39.75" customHeight="1" x14ac:dyDescent="0.25">
      <c r="A312" s="37">
        <f t="shared" si="8"/>
        <v>299</v>
      </c>
      <c r="B312" s="50" t="e">
        <f>#REF!</f>
        <v>#REF!</v>
      </c>
      <c r="C312" s="38" t="e">
        <f>#REF!</f>
        <v>#REF!</v>
      </c>
      <c r="D312" s="39" t="e">
        <f>#REF!</f>
        <v>#REF!</v>
      </c>
      <c r="E312" s="128" t="e">
        <f t="shared" si="9"/>
        <v>#REF!</v>
      </c>
      <c r="F312" s="118"/>
      <c r="G312" s="129" t="e">
        <f t="shared" si="10"/>
        <v>#REF!</v>
      </c>
      <c r="H312" s="130"/>
      <c r="I312" s="131" t="e">
        <f t="shared" si="11"/>
        <v>#REF!</v>
      </c>
      <c r="J312" s="118"/>
      <c r="K312" s="132" t="e">
        <f t="shared" si="12"/>
        <v>#REF!</v>
      </c>
      <c r="L312" s="130"/>
      <c r="M312" s="131" t="e">
        <f t="shared" si="13"/>
        <v>#REF!</v>
      </c>
      <c r="N312" s="118"/>
      <c r="O312" s="40" t="e">
        <f>'3TREATMENT DISCHARGE'!D313</f>
        <v>#REF!</v>
      </c>
      <c r="P312" s="34"/>
      <c r="Q312" s="41" t="e">
        <f t="shared" si="14"/>
        <v>#REF!</v>
      </c>
      <c r="R312" s="36" t="s">
        <v>109</v>
      </c>
      <c r="S312" s="41" t="e">
        <f t="shared" si="15"/>
        <v>#REF!</v>
      </c>
      <c r="T312" s="34"/>
      <c r="U312" s="41" t="e">
        <f>#REF!</f>
        <v>#REF!</v>
      </c>
      <c r="V312" s="36"/>
      <c r="W312" s="42" t="e">
        <f>#REF!</f>
        <v>#REF!</v>
      </c>
    </row>
    <row r="313" spans="1:23" ht="39.75" customHeight="1" x14ac:dyDescent="0.25">
      <c r="A313" s="37">
        <f t="shared" si="8"/>
        <v>300</v>
      </c>
      <c r="B313" s="50" t="e">
        <f>#REF!</f>
        <v>#REF!</v>
      </c>
      <c r="C313" s="51" t="e">
        <f>#REF!</f>
        <v>#REF!</v>
      </c>
      <c r="D313" s="39" t="e">
        <f>#REF!</f>
        <v>#REF!</v>
      </c>
      <c r="E313" s="133" t="e">
        <f t="shared" si="9"/>
        <v>#REF!</v>
      </c>
      <c r="F313" s="134"/>
      <c r="G313" s="129" t="e">
        <f t="shared" si="10"/>
        <v>#REF!</v>
      </c>
      <c r="H313" s="130"/>
      <c r="I313" s="135" t="e">
        <f t="shared" si="11"/>
        <v>#REF!</v>
      </c>
      <c r="J313" s="134"/>
      <c r="K313" s="132" t="e">
        <f t="shared" si="12"/>
        <v>#REF!</v>
      </c>
      <c r="L313" s="130"/>
      <c r="M313" s="135" t="e">
        <f t="shared" si="13"/>
        <v>#REF!</v>
      </c>
      <c r="N313" s="134"/>
      <c r="O313" s="40" t="e">
        <f>'3TREATMENT DISCHARGE'!D314</f>
        <v>#REF!</v>
      </c>
      <c r="P313" s="34"/>
      <c r="Q313" s="44" t="e">
        <f t="shared" si="14"/>
        <v>#REF!</v>
      </c>
      <c r="R313" s="36" t="s">
        <v>108</v>
      </c>
      <c r="S313" s="41" t="e">
        <f t="shared" si="15"/>
        <v>#REF!</v>
      </c>
      <c r="T313" s="34"/>
      <c r="U313" s="41" t="e">
        <f>#REF!</f>
        <v>#REF!</v>
      </c>
      <c r="V313" s="36"/>
      <c r="W313" s="42" t="e">
        <f>#REF!</f>
        <v>#REF!</v>
      </c>
    </row>
    <row r="314" spans="1:23" ht="39.75" customHeight="1" x14ac:dyDescent="0.25">
      <c r="A314" s="37">
        <f t="shared" si="8"/>
        <v>301</v>
      </c>
      <c r="B314" s="50" t="e">
        <f>#REF!</f>
        <v>#REF!</v>
      </c>
      <c r="C314" s="38" t="e">
        <f>#REF!</f>
        <v>#REF!</v>
      </c>
      <c r="D314" s="39" t="e">
        <f>#REF!</f>
        <v>#REF!</v>
      </c>
      <c r="E314" s="128" t="e">
        <f t="shared" si="9"/>
        <v>#REF!</v>
      </c>
      <c r="F314" s="118"/>
      <c r="G314" s="129" t="e">
        <f t="shared" si="10"/>
        <v>#REF!</v>
      </c>
      <c r="H314" s="130"/>
      <c r="I314" s="131" t="e">
        <f t="shared" si="11"/>
        <v>#REF!</v>
      </c>
      <c r="J314" s="118"/>
      <c r="K314" s="132" t="e">
        <f t="shared" si="12"/>
        <v>#REF!</v>
      </c>
      <c r="L314" s="130"/>
      <c r="M314" s="131" t="e">
        <f t="shared" si="13"/>
        <v>#REF!</v>
      </c>
      <c r="N314" s="118"/>
      <c r="O314" s="40" t="e">
        <f>'3TREATMENT DISCHARGE'!D315</f>
        <v>#REF!</v>
      </c>
      <c r="P314" s="34"/>
      <c r="Q314" s="41" t="e">
        <f t="shared" si="14"/>
        <v>#REF!</v>
      </c>
      <c r="R314" s="36" t="s">
        <v>109</v>
      </c>
      <c r="S314" s="41" t="e">
        <f t="shared" si="15"/>
        <v>#REF!</v>
      </c>
      <c r="T314" s="34"/>
      <c r="U314" s="41" t="e">
        <f>#REF!</f>
        <v>#REF!</v>
      </c>
      <c r="V314" s="36"/>
      <c r="W314" s="42" t="e">
        <f>#REF!</f>
        <v>#REF!</v>
      </c>
    </row>
    <row r="315" spans="1:23" ht="39.75" customHeight="1" x14ac:dyDescent="0.25">
      <c r="A315" s="37">
        <f t="shared" si="8"/>
        <v>302</v>
      </c>
      <c r="B315" s="50" t="e">
        <f>#REF!</f>
        <v>#REF!</v>
      </c>
      <c r="C315" s="51" t="e">
        <f>#REF!</f>
        <v>#REF!</v>
      </c>
      <c r="D315" s="39" t="e">
        <f>#REF!</f>
        <v>#REF!</v>
      </c>
      <c r="E315" s="133" t="e">
        <f t="shared" si="9"/>
        <v>#REF!</v>
      </c>
      <c r="F315" s="134"/>
      <c r="G315" s="129" t="e">
        <f t="shared" si="10"/>
        <v>#REF!</v>
      </c>
      <c r="H315" s="130"/>
      <c r="I315" s="135" t="e">
        <f t="shared" si="11"/>
        <v>#REF!</v>
      </c>
      <c r="J315" s="134"/>
      <c r="K315" s="132" t="e">
        <f t="shared" si="12"/>
        <v>#REF!</v>
      </c>
      <c r="L315" s="130"/>
      <c r="M315" s="135" t="e">
        <f t="shared" si="13"/>
        <v>#REF!</v>
      </c>
      <c r="N315" s="134"/>
      <c r="O315" s="40" t="e">
        <f>'3TREATMENT DISCHARGE'!D316</f>
        <v>#REF!</v>
      </c>
      <c r="P315" s="34"/>
      <c r="Q315" s="44" t="e">
        <f t="shared" si="14"/>
        <v>#REF!</v>
      </c>
      <c r="R315" s="36" t="s">
        <v>108</v>
      </c>
      <c r="S315" s="41" t="e">
        <f t="shared" si="15"/>
        <v>#REF!</v>
      </c>
      <c r="T315" s="34"/>
      <c r="U315" s="41" t="e">
        <f>#REF!</f>
        <v>#REF!</v>
      </c>
      <c r="V315" s="36"/>
      <c r="W315" s="42" t="e">
        <f>#REF!</f>
        <v>#REF!</v>
      </c>
    </row>
    <row r="316" spans="1:23" ht="39.75" customHeight="1" x14ac:dyDescent="0.25">
      <c r="A316" s="37">
        <f t="shared" si="8"/>
        <v>303</v>
      </c>
      <c r="B316" s="50" t="e">
        <f>#REF!</f>
        <v>#REF!</v>
      </c>
      <c r="C316" s="38" t="e">
        <f>#REF!</f>
        <v>#REF!</v>
      </c>
      <c r="D316" s="39" t="e">
        <f>#REF!</f>
        <v>#REF!</v>
      </c>
      <c r="E316" s="128" t="e">
        <f t="shared" si="9"/>
        <v>#REF!</v>
      </c>
      <c r="F316" s="118"/>
      <c r="G316" s="129" t="e">
        <f t="shared" si="10"/>
        <v>#REF!</v>
      </c>
      <c r="H316" s="130"/>
      <c r="I316" s="131" t="e">
        <f t="shared" si="11"/>
        <v>#REF!</v>
      </c>
      <c r="J316" s="118"/>
      <c r="K316" s="132" t="e">
        <f t="shared" si="12"/>
        <v>#REF!</v>
      </c>
      <c r="L316" s="130"/>
      <c r="M316" s="131" t="e">
        <f t="shared" si="13"/>
        <v>#REF!</v>
      </c>
      <c r="N316" s="118"/>
      <c r="O316" s="40" t="e">
        <f>'3TREATMENT DISCHARGE'!D317</f>
        <v>#REF!</v>
      </c>
      <c r="P316" s="34"/>
      <c r="Q316" s="41" t="e">
        <f t="shared" si="14"/>
        <v>#REF!</v>
      </c>
      <c r="R316" s="36" t="s">
        <v>109</v>
      </c>
      <c r="S316" s="41" t="e">
        <f t="shared" si="15"/>
        <v>#REF!</v>
      </c>
      <c r="T316" s="34"/>
      <c r="U316" s="41" t="e">
        <f>#REF!</f>
        <v>#REF!</v>
      </c>
      <c r="V316" s="36"/>
      <c r="W316" s="42" t="e">
        <f>#REF!</f>
        <v>#REF!</v>
      </c>
    </row>
    <row r="317" spans="1:23" ht="39.75" customHeight="1" x14ac:dyDescent="0.25">
      <c r="A317" s="37">
        <f t="shared" si="8"/>
        <v>304</v>
      </c>
      <c r="B317" s="50" t="e">
        <f>#REF!</f>
        <v>#REF!</v>
      </c>
      <c r="C317" s="51" t="e">
        <f>#REF!</f>
        <v>#REF!</v>
      </c>
      <c r="D317" s="39" t="e">
        <f>#REF!</f>
        <v>#REF!</v>
      </c>
      <c r="E317" s="133" t="e">
        <f t="shared" si="9"/>
        <v>#REF!</v>
      </c>
      <c r="F317" s="134"/>
      <c r="G317" s="129" t="e">
        <f t="shared" si="10"/>
        <v>#REF!</v>
      </c>
      <c r="H317" s="130"/>
      <c r="I317" s="135" t="e">
        <f t="shared" si="11"/>
        <v>#REF!</v>
      </c>
      <c r="J317" s="134"/>
      <c r="K317" s="132" t="e">
        <f t="shared" si="12"/>
        <v>#REF!</v>
      </c>
      <c r="L317" s="130"/>
      <c r="M317" s="135" t="e">
        <f t="shared" si="13"/>
        <v>#REF!</v>
      </c>
      <c r="N317" s="134"/>
      <c r="O317" s="40" t="e">
        <f>'3TREATMENT DISCHARGE'!D318</f>
        <v>#REF!</v>
      </c>
      <c r="P317" s="34"/>
      <c r="Q317" s="44" t="e">
        <f t="shared" si="14"/>
        <v>#REF!</v>
      </c>
      <c r="R317" s="36" t="s">
        <v>108</v>
      </c>
      <c r="S317" s="41" t="e">
        <f t="shared" si="15"/>
        <v>#REF!</v>
      </c>
      <c r="T317" s="34"/>
      <c r="U317" s="41" t="e">
        <f>#REF!</f>
        <v>#REF!</v>
      </c>
      <c r="V317" s="36"/>
      <c r="W317" s="42" t="e">
        <f>#REF!</f>
        <v>#REF!</v>
      </c>
    </row>
    <row r="318" spans="1:23" ht="39.75" customHeight="1" x14ac:dyDescent="0.25">
      <c r="A318" s="37">
        <f t="shared" si="8"/>
        <v>305</v>
      </c>
      <c r="B318" s="50" t="e">
        <f>#REF!</f>
        <v>#REF!</v>
      </c>
      <c r="C318" s="38" t="e">
        <f>#REF!</f>
        <v>#REF!</v>
      </c>
      <c r="D318" s="39" t="e">
        <f>#REF!</f>
        <v>#REF!</v>
      </c>
      <c r="E318" s="128" t="e">
        <f t="shared" si="9"/>
        <v>#REF!</v>
      </c>
      <c r="F318" s="118"/>
      <c r="G318" s="129" t="e">
        <f t="shared" si="10"/>
        <v>#REF!</v>
      </c>
      <c r="H318" s="130"/>
      <c r="I318" s="131" t="e">
        <f t="shared" si="11"/>
        <v>#REF!</v>
      </c>
      <c r="J318" s="118"/>
      <c r="K318" s="132" t="e">
        <f t="shared" si="12"/>
        <v>#REF!</v>
      </c>
      <c r="L318" s="130"/>
      <c r="M318" s="131" t="e">
        <f t="shared" si="13"/>
        <v>#REF!</v>
      </c>
      <c r="N318" s="118"/>
      <c r="O318" s="40" t="e">
        <f>'3TREATMENT DISCHARGE'!D319</f>
        <v>#REF!</v>
      </c>
      <c r="P318" s="34"/>
      <c r="Q318" s="41" t="e">
        <f t="shared" si="14"/>
        <v>#REF!</v>
      </c>
      <c r="R318" s="36" t="s">
        <v>109</v>
      </c>
      <c r="S318" s="41" t="e">
        <f t="shared" si="15"/>
        <v>#REF!</v>
      </c>
      <c r="T318" s="34"/>
      <c r="U318" s="41" t="e">
        <f>#REF!</f>
        <v>#REF!</v>
      </c>
      <c r="V318" s="36"/>
      <c r="W318" s="42" t="e">
        <f>#REF!</f>
        <v>#REF!</v>
      </c>
    </row>
    <row r="319" spans="1:23" ht="39.75" customHeight="1" x14ac:dyDescent="0.25">
      <c r="A319" s="37">
        <f t="shared" si="8"/>
        <v>306</v>
      </c>
      <c r="B319" s="50" t="e">
        <f>#REF!</f>
        <v>#REF!</v>
      </c>
      <c r="C319" s="51" t="e">
        <f>#REF!</f>
        <v>#REF!</v>
      </c>
      <c r="D319" s="39" t="e">
        <f>#REF!</f>
        <v>#REF!</v>
      </c>
      <c r="E319" s="133" t="e">
        <f t="shared" si="9"/>
        <v>#REF!</v>
      </c>
      <c r="F319" s="134"/>
      <c r="G319" s="129" t="e">
        <f t="shared" si="10"/>
        <v>#REF!</v>
      </c>
      <c r="H319" s="130"/>
      <c r="I319" s="135" t="e">
        <f t="shared" si="11"/>
        <v>#REF!</v>
      </c>
      <c r="J319" s="134"/>
      <c r="K319" s="132" t="e">
        <f t="shared" si="12"/>
        <v>#REF!</v>
      </c>
      <c r="L319" s="130"/>
      <c r="M319" s="135" t="e">
        <f t="shared" si="13"/>
        <v>#REF!</v>
      </c>
      <c r="N319" s="134"/>
      <c r="O319" s="40" t="e">
        <f>'3TREATMENT DISCHARGE'!D320</f>
        <v>#REF!</v>
      </c>
      <c r="P319" s="34"/>
      <c r="Q319" s="44" t="e">
        <f t="shared" si="14"/>
        <v>#REF!</v>
      </c>
      <c r="R319" s="36" t="s">
        <v>108</v>
      </c>
      <c r="S319" s="41" t="e">
        <f t="shared" si="15"/>
        <v>#REF!</v>
      </c>
      <c r="T319" s="34"/>
      <c r="U319" s="41" t="e">
        <f>#REF!</f>
        <v>#REF!</v>
      </c>
      <c r="V319" s="36"/>
      <c r="W319" s="42" t="e">
        <f>#REF!</f>
        <v>#REF!</v>
      </c>
    </row>
    <row r="320" spans="1:23" ht="39.75" customHeight="1" x14ac:dyDescent="0.25">
      <c r="A320" s="37">
        <f t="shared" si="8"/>
        <v>307</v>
      </c>
      <c r="B320" s="50" t="e">
        <f>#REF!</f>
        <v>#REF!</v>
      </c>
      <c r="C320" s="38" t="e">
        <f>#REF!</f>
        <v>#REF!</v>
      </c>
      <c r="D320" s="39" t="e">
        <f>#REF!</f>
        <v>#REF!</v>
      </c>
      <c r="E320" s="128" t="e">
        <f t="shared" si="9"/>
        <v>#REF!</v>
      </c>
      <c r="F320" s="118"/>
      <c r="G320" s="129" t="e">
        <f t="shared" si="10"/>
        <v>#REF!</v>
      </c>
      <c r="H320" s="130"/>
      <c r="I320" s="131" t="e">
        <f t="shared" si="11"/>
        <v>#REF!</v>
      </c>
      <c r="J320" s="118"/>
      <c r="K320" s="132" t="e">
        <f t="shared" si="12"/>
        <v>#REF!</v>
      </c>
      <c r="L320" s="130"/>
      <c r="M320" s="131" t="e">
        <f t="shared" si="13"/>
        <v>#REF!</v>
      </c>
      <c r="N320" s="118"/>
      <c r="O320" s="40" t="e">
        <f>'3TREATMENT DISCHARGE'!D321</f>
        <v>#REF!</v>
      </c>
      <c r="P320" s="34"/>
      <c r="Q320" s="41" t="e">
        <f t="shared" si="14"/>
        <v>#REF!</v>
      </c>
      <c r="R320" s="36" t="s">
        <v>109</v>
      </c>
      <c r="S320" s="41" t="e">
        <f t="shared" si="15"/>
        <v>#REF!</v>
      </c>
      <c r="T320" s="34"/>
      <c r="U320" s="41" t="e">
        <f>#REF!</f>
        <v>#REF!</v>
      </c>
      <c r="V320" s="36"/>
      <c r="W320" s="42" t="e">
        <f>#REF!</f>
        <v>#REF!</v>
      </c>
    </row>
    <row r="321" spans="1:23" ht="39.75" customHeight="1" x14ac:dyDescent="0.25">
      <c r="A321" s="37">
        <f t="shared" si="8"/>
        <v>308</v>
      </c>
      <c r="B321" s="50" t="e">
        <f>#REF!</f>
        <v>#REF!</v>
      </c>
      <c r="C321" s="51" t="e">
        <f>#REF!</f>
        <v>#REF!</v>
      </c>
      <c r="D321" s="39" t="e">
        <f>#REF!</f>
        <v>#REF!</v>
      </c>
      <c r="E321" s="133" t="e">
        <f t="shared" si="9"/>
        <v>#REF!</v>
      </c>
      <c r="F321" s="134"/>
      <c r="G321" s="129" t="e">
        <f t="shared" si="10"/>
        <v>#REF!</v>
      </c>
      <c r="H321" s="130"/>
      <c r="I321" s="135" t="e">
        <f t="shared" si="11"/>
        <v>#REF!</v>
      </c>
      <c r="J321" s="134"/>
      <c r="K321" s="132" t="e">
        <f t="shared" si="12"/>
        <v>#REF!</v>
      </c>
      <c r="L321" s="130"/>
      <c r="M321" s="135" t="e">
        <f t="shared" si="13"/>
        <v>#REF!</v>
      </c>
      <c r="N321" s="134"/>
      <c r="O321" s="40" t="e">
        <f>'3TREATMENT DISCHARGE'!D322</f>
        <v>#REF!</v>
      </c>
      <c r="P321" s="34"/>
      <c r="Q321" s="44" t="e">
        <f t="shared" si="14"/>
        <v>#REF!</v>
      </c>
      <c r="R321" s="36" t="s">
        <v>108</v>
      </c>
      <c r="S321" s="41" t="e">
        <f t="shared" si="15"/>
        <v>#REF!</v>
      </c>
      <c r="T321" s="34"/>
      <c r="U321" s="41" t="e">
        <f>#REF!</f>
        <v>#REF!</v>
      </c>
      <c r="V321" s="36"/>
      <c r="W321" s="42" t="e">
        <f>#REF!</f>
        <v>#REF!</v>
      </c>
    </row>
    <row r="322" spans="1:23" ht="39.75" customHeight="1" x14ac:dyDescent="0.25">
      <c r="A322" s="37">
        <f t="shared" si="8"/>
        <v>309</v>
      </c>
      <c r="B322" s="50" t="e">
        <f>#REF!</f>
        <v>#REF!</v>
      </c>
      <c r="C322" s="38" t="e">
        <f>#REF!</f>
        <v>#REF!</v>
      </c>
      <c r="D322" s="39" t="e">
        <f>#REF!</f>
        <v>#REF!</v>
      </c>
      <c r="E322" s="128" t="e">
        <f t="shared" si="9"/>
        <v>#REF!</v>
      </c>
      <c r="F322" s="118"/>
      <c r="G322" s="129" t="e">
        <f t="shared" si="10"/>
        <v>#REF!</v>
      </c>
      <c r="H322" s="130"/>
      <c r="I322" s="131" t="e">
        <f t="shared" si="11"/>
        <v>#REF!</v>
      </c>
      <c r="J322" s="118"/>
      <c r="K322" s="132" t="e">
        <f t="shared" si="12"/>
        <v>#REF!</v>
      </c>
      <c r="L322" s="130"/>
      <c r="M322" s="131" t="e">
        <f t="shared" si="13"/>
        <v>#REF!</v>
      </c>
      <c r="N322" s="118"/>
      <c r="O322" s="40" t="e">
        <f>'3TREATMENT DISCHARGE'!D323</f>
        <v>#REF!</v>
      </c>
      <c r="P322" s="34"/>
      <c r="Q322" s="41" t="e">
        <f t="shared" si="14"/>
        <v>#REF!</v>
      </c>
      <c r="R322" s="36" t="s">
        <v>109</v>
      </c>
      <c r="S322" s="41" t="e">
        <f t="shared" si="15"/>
        <v>#REF!</v>
      </c>
      <c r="T322" s="34"/>
      <c r="U322" s="41" t="e">
        <f>#REF!</f>
        <v>#REF!</v>
      </c>
      <c r="V322" s="36"/>
      <c r="W322" s="42" t="e">
        <f>#REF!</f>
        <v>#REF!</v>
      </c>
    </row>
    <row r="323" spans="1:23" ht="39.75" customHeight="1" x14ac:dyDescent="0.25">
      <c r="A323" s="37">
        <f t="shared" si="8"/>
        <v>310</v>
      </c>
      <c r="B323" s="50" t="e">
        <f>#REF!</f>
        <v>#REF!</v>
      </c>
      <c r="C323" s="51" t="e">
        <f>#REF!</f>
        <v>#REF!</v>
      </c>
      <c r="D323" s="39" t="e">
        <f>#REF!</f>
        <v>#REF!</v>
      </c>
      <c r="E323" s="133" t="e">
        <f t="shared" si="9"/>
        <v>#REF!</v>
      </c>
      <c r="F323" s="134"/>
      <c r="G323" s="129" t="e">
        <f t="shared" si="10"/>
        <v>#REF!</v>
      </c>
      <c r="H323" s="130"/>
      <c r="I323" s="135" t="e">
        <f t="shared" si="11"/>
        <v>#REF!</v>
      </c>
      <c r="J323" s="134"/>
      <c r="K323" s="132" t="e">
        <f t="shared" si="12"/>
        <v>#REF!</v>
      </c>
      <c r="L323" s="130"/>
      <c r="M323" s="135" t="e">
        <f t="shared" si="13"/>
        <v>#REF!</v>
      </c>
      <c r="N323" s="134"/>
      <c r="O323" s="40" t="e">
        <f>'3TREATMENT DISCHARGE'!D324</f>
        <v>#REF!</v>
      </c>
      <c r="P323" s="34"/>
      <c r="Q323" s="44" t="e">
        <f t="shared" si="14"/>
        <v>#REF!</v>
      </c>
      <c r="R323" s="36" t="s">
        <v>108</v>
      </c>
      <c r="S323" s="41" t="e">
        <f t="shared" si="15"/>
        <v>#REF!</v>
      </c>
      <c r="T323" s="34"/>
      <c r="U323" s="41" t="e">
        <f>#REF!</f>
        <v>#REF!</v>
      </c>
      <c r="V323" s="36"/>
      <c r="W323" s="42" t="e">
        <f>#REF!</f>
        <v>#REF!</v>
      </c>
    </row>
    <row r="324" spans="1:23" ht="39.75" customHeight="1" x14ac:dyDescent="0.25">
      <c r="A324" s="37">
        <f t="shared" si="8"/>
        <v>311</v>
      </c>
      <c r="B324" s="50" t="e">
        <f>#REF!</f>
        <v>#REF!</v>
      </c>
      <c r="C324" s="38" t="e">
        <f>#REF!</f>
        <v>#REF!</v>
      </c>
      <c r="D324" s="39" t="e">
        <f>#REF!</f>
        <v>#REF!</v>
      </c>
      <c r="E324" s="128" t="e">
        <f t="shared" si="9"/>
        <v>#REF!</v>
      </c>
      <c r="F324" s="118"/>
      <c r="G324" s="129" t="e">
        <f t="shared" si="10"/>
        <v>#REF!</v>
      </c>
      <c r="H324" s="130"/>
      <c r="I324" s="131" t="e">
        <f t="shared" si="11"/>
        <v>#REF!</v>
      </c>
      <c r="J324" s="118"/>
      <c r="K324" s="132" t="e">
        <f t="shared" si="12"/>
        <v>#REF!</v>
      </c>
      <c r="L324" s="130"/>
      <c r="M324" s="131" t="e">
        <f t="shared" si="13"/>
        <v>#REF!</v>
      </c>
      <c r="N324" s="118"/>
      <c r="O324" s="40" t="e">
        <f>'3TREATMENT DISCHARGE'!D325</f>
        <v>#REF!</v>
      </c>
      <c r="P324" s="34"/>
      <c r="Q324" s="41" t="e">
        <f t="shared" si="14"/>
        <v>#REF!</v>
      </c>
      <c r="R324" s="36" t="s">
        <v>109</v>
      </c>
      <c r="S324" s="41" t="e">
        <f t="shared" si="15"/>
        <v>#REF!</v>
      </c>
      <c r="T324" s="34"/>
      <c r="U324" s="41" t="e">
        <f>#REF!</f>
        <v>#REF!</v>
      </c>
      <c r="V324" s="36"/>
      <c r="W324" s="42" t="e">
        <f>#REF!</f>
        <v>#REF!</v>
      </c>
    </row>
    <row r="325" spans="1:23" ht="39.75" customHeight="1" x14ac:dyDescent="0.25">
      <c r="A325" s="37">
        <f t="shared" si="8"/>
        <v>312</v>
      </c>
      <c r="B325" s="50" t="e">
        <f>#REF!</f>
        <v>#REF!</v>
      </c>
      <c r="C325" s="51" t="e">
        <f>#REF!</f>
        <v>#REF!</v>
      </c>
      <c r="D325" s="39" t="e">
        <f>#REF!</f>
        <v>#REF!</v>
      </c>
      <c r="E325" s="133" t="e">
        <f t="shared" si="9"/>
        <v>#REF!</v>
      </c>
      <c r="F325" s="134"/>
      <c r="G325" s="129" t="e">
        <f t="shared" si="10"/>
        <v>#REF!</v>
      </c>
      <c r="H325" s="130"/>
      <c r="I325" s="135" t="e">
        <f t="shared" si="11"/>
        <v>#REF!</v>
      </c>
      <c r="J325" s="134"/>
      <c r="K325" s="132" t="e">
        <f t="shared" si="12"/>
        <v>#REF!</v>
      </c>
      <c r="L325" s="130"/>
      <c r="M325" s="135" t="e">
        <f t="shared" si="13"/>
        <v>#REF!</v>
      </c>
      <c r="N325" s="134"/>
      <c r="O325" s="40" t="e">
        <f>'3TREATMENT DISCHARGE'!D326</f>
        <v>#REF!</v>
      </c>
      <c r="P325" s="34"/>
      <c r="Q325" s="44" t="e">
        <f t="shared" si="14"/>
        <v>#REF!</v>
      </c>
      <c r="R325" s="36" t="s">
        <v>108</v>
      </c>
      <c r="S325" s="41" t="e">
        <f t="shared" si="15"/>
        <v>#REF!</v>
      </c>
      <c r="T325" s="34"/>
      <c r="U325" s="41" t="e">
        <f>#REF!</f>
        <v>#REF!</v>
      </c>
      <c r="V325" s="36"/>
      <c r="W325" s="42" t="e">
        <f>#REF!</f>
        <v>#REF!</v>
      </c>
    </row>
    <row r="326" spans="1:23" ht="39.75" customHeight="1" x14ac:dyDescent="0.25">
      <c r="A326" s="37">
        <f t="shared" si="8"/>
        <v>313</v>
      </c>
      <c r="B326" s="50" t="e">
        <f>#REF!</f>
        <v>#REF!</v>
      </c>
      <c r="C326" s="38" t="e">
        <f>#REF!</f>
        <v>#REF!</v>
      </c>
      <c r="D326" s="39" t="e">
        <f>#REF!</f>
        <v>#REF!</v>
      </c>
      <c r="E326" s="128" t="e">
        <f t="shared" si="9"/>
        <v>#REF!</v>
      </c>
      <c r="F326" s="118"/>
      <c r="G326" s="129" t="e">
        <f t="shared" si="10"/>
        <v>#REF!</v>
      </c>
      <c r="H326" s="130"/>
      <c r="I326" s="131" t="e">
        <f t="shared" si="11"/>
        <v>#REF!</v>
      </c>
      <c r="J326" s="118"/>
      <c r="K326" s="132" t="e">
        <f t="shared" si="12"/>
        <v>#REF!</v>
      </c>
      <c r="L326" s="130"/>
      <c r="M326" s="131" t="e">
        <f t="shared" si="13"/>
        <v>#REF!</v>
      </c>
      <c r="N326" s="118"/>
      <c r="O326" s="40" t="e">
        <f>'3TREATMENT DISCHARGE'!D327</f>
        <v>#REF!</v>
      </c>
      <c r="P326" s="34"/>
      <c r="Q326" s="41" t="e">
        <f t="shared" si="14"/>
        <v>#REF!</v>
      </c>
      <c r="R326" s="36" t="s">
        <v>109</v>
      </c>
      <c r="S326" s="41" t="e">
        <f t="shared" si="15"/>
        <v>#REF!</v>
      </c>
      <c r="T326" s="34"/>
      <c r="U326" s="41" t="e">
        <f>#REF!</f>
        <v>#REF!</v>
      </c>
      <c r="V326" s="36"/>
      <c r="W326" s="42" t="e">
        <f>#REF!</f>
        <v>#REF!</v>
      </c>
    </row>
    <row r="327" spans="1:23" ht="39.75" customHeight="1" x14ac:dyDescent="0.25">
      <c r="A327" s="37">
        <f t="shared" si="8"/>
        <v>314</v>
      </c>
      <c r="B327" s="50" t="e">
        <f>#REF!</f>
        <v>#REF!</v>
      </c>
      <c r="C327" s="51" t="e">
        <f>#REF!</f>
        <v>#REF!</v>
      </c>
      <c r="D327" s="39" t="e">
        <f>#REF!</f>
        <v>#REF!</v>
      </c>
      <c r="E327" s="133" t="e">
        <f t="shared" si="9"/>
        <v>#REF!</v>
      </c>
      <c r="F327" s="134"/>
      <c r="G327" s="129" t="e">
        <f t="shared" si="10"/>
        <v>#REF!</v>
      </c>
      <c r="H327" s="130"/>
      <c r="I327" s="135" t="e">
        <f t="shared" si="11"/>
        <v>#REF!</v>
      </c>
      <c r="J327" s="134"/>
      <c r="K327" s="132" t="e">
        <f t="shared" si="12"/>
        <v>#REF!</v>
      </c>
      <c r="L327" s="130"/>
      <c r="M327" s="135" t="e">
        <f t="shared" si="13"/>
        <v>#REF!</v>
      </c>
      <c r="N327" s="134"/>
      <c r="O327" s="40" t="e">
        <f>'3TREATMENT DISCHARGE'!D328</f>
        <v>#REF!</v>
      </c>
      <c r="P327" s="34"/>
      <c r="Q327" s="44" t="e">
        <f t="shared" si="14"/>
        <v>#REF!</v>
      </c>
      <c r="R327" s="36" t="s">
        <v>108</v>
      </c>
      <c r="S327" s="41" t="e">
        <f t="shared" si="15"/>
        <v>#REF!</v>
      </c>
      <c r="T327" s="34"/>
      <c r="U327" s="41" t="e">
        <f>#REF!</f>
        <v>#REF!</v>
      </c>
      <c r="V327" s="36"/>
      <c r="W327" s="42" t="e">
        <f>#REF!</f>
        <v>#REF!</v>
      </c>
    </row>
    <row r="328" spans="1:23" ht="39.75" customHeight="1" x14ac:dyDescent="0.25">
      <c r="A328" s="37">
        <f t="shared" si="8"/>
        <v>315</v>
      </c>
      <c r="B328" s="50" t="e">
        <f>#REF!</f>
        <v>#REF!</v>
      </c>
      <c r="C328" s="38" t="e">
        <f>#REF!</f>
        <v>#REF!</v>
      </c>
      <c r="D328" s="39" t="e">
        <f>#REF!</f>
        <v>#REF!</v>
      </c>
      <c r="E328" s="128" t="e">
        <f t="shared" si="9"/>
        <v>#REF!</v>
      </c>
      <c r="F328" s="118"/>
      <c r="G328" s="129" t="e">
        <f t="shared" si="10"/>
        <v>#REF!</v>
      </c>
      <c r="H328" s="130"/>
      <c r="I328" s="131" t="e">
        <f t="shared" si="11"/>
        <v>#REF!</v>
      </c>
      <c r="J328" s="118"/>
      <c r="K328" s="132" t="e">
        <f t="shared" si="12"/>
        <v>#REF!</v>
      </c>
      <c r="L328" s="130"/>
      <c r="M328" s="131" t="e">
        <f t="shared" si="13"/>
        <v>#REF!</v>
      </c>
      <c r="N328" s="118"/>
      <c r="O328" s="40" t="e">
        <f>'3TREATMENT DISCHARGE'!D329</f>
        <v>#REF!</v>
      </c>
      <c r="P328" s="34"/>
      <c r="Q328" s="41" t="e">
        <f t="shared" si="14"/>
        <v>#REF!</v>
      </c>
      <c r="R328" s="36" t="s">
        <v>109</v>
      </c>
      <c r="S328" s="41" t="e">
        <f t="shared" si="15"/>
        <v>#REF!</v>
      </c>
      <c r="T328" s="34"/>
      <c r="U328" s="41" t="e">
        <f>#REF!</f>
        <v>#REF!</v>
      </c>
      <c r="V328" s="36"/>
      <c r="W328" s="42" t="e">
        <f>#REF!</f>
        <v>#REF!</v>
      </c>
    </row>
    <row r="329" spans="1:23" ht="39.75" customHeight="1" x14ac:dyDescent="0.25">
      <c r="A329" s="37">
        <f t="shared" si="8"/>
        <v>316</v>
      </c>
      <c r="B329" s="50" t="e">
        <f>#REF!</f>
        <v>#REF!</v>
      </c>
      <c r="C329" s="51" t="e">
        <f>#REF!</f>
        <v>#REF!</v>
      </c>
      <c r="D329" s="39" t="e">
        <f>#REF!</f>
        <v>#REF!</v>
      </c>
      <c r="E329" s="133" t="e">
        <f t="shared" si="9"/>
        <v>#REF!</v>
      </c>
      <c r="F329" s="134"/>
      <c r="G329" s="129" t="e">
        <f t="shared" si="10"/>
        <v>#REF!</v>
      </c>
      <c r="H329" s="130"/>
      <c r="I329" s="135" t="e">
        <f t="shared" si="11"/>
        <v>#REF!</v>
      </c>
      <c r="J329" s="134"/>
      <c r="K329" s="132" t="e">
        <f t="shared" si="12"/>
        <v>#REF!</v>
      </c>
      <c r="L329" s="130"/>
      <c r="M329" s="135" t="e">
        <f t="shared" si="13"/>
        <v>#REF!</v>
      </c>
      <c r="N329" s="134"/>
      <c r="O329" s="40" t="e">
        <f>'3TREATMENT DISCHARGE'!D330</f>
        <v>#REF!</v>
      </c>
      <c r="P329" s="34"/>
      <c r="Q329" s="44" t="e">
        <f t="shared" si="14"/>
        <v>#REF!</v>
      </c>
      <c r="R329" s="36" t="s">
        <v>108</v>
      </c>
      <c r="S329" s="41" t="e">
        <f t="shared" si="15"/>
        <v>#REF!</v>
      </c>
      <c r="T329" s="34"/>
      <c r="U329" s="41" t="e">
        <f>#REF!</f>
        <v>#REF!</v>
      </c>
      <c r="V329" s="36"/>
      <c r="W329" s="42" t="e">
        <f>#REF!</f>
        <v>#REF!</v>
      </c>
    </row>
    <row r="330" spans="1:23" ht="39.75" customHeight="1" x14ac:dyDescent="0.25">
      <c r="A330" s="37">
        <f t="shared" si="8"/>
        <v>317</v>
      </c>
      <c r="B330" s="50" t="e">
        <f>#REF!</f>
        <v>#REF!</v>
      </c>
      <c r="C330" s="38" t="e">
        <f>#REF!</f>
        <v>#REF!</v>
      </c>
      <c r="D330" s="39" t="e">
        <f>#REF!</f>
        <v>#REF!</v>
      </c>
      <c r="E330" s="128" t="e">
        <f t="shared" si="9"/>
        <v>#REF!</v>
      </c>
      <c r="F330" s="118"/>
      <c r="G330" s="129" t="e">
        <f t="shared" si="10"/>
        <v>#REF!</v>
      </c>
      <c r="H330" s="130"/>
      <c r="I330" s="131" t="e">
        <f t="shared" si="11"/>
        <v>#REF!</v>
      </c>
      <c r="J330" s="118"/>
      <c r="K330" s="132" t="e">
        <f t="shared" si="12"/>
        <v>#REF!</v>
      </c>
      <c r="L330" s="130"/>
      <c r="M330" s="131" t="e">
        <f t="shared" si="13"/>
        <v>#REF!</v>
      </c>
      <c r="N330" s="118"/>
      <c r="O330" s="40" t="e">
        <f>'3TREATMENT DISCHARGE'!D331</f>
        <v>#REF!</v>
      </c>
      <c r="P330" s="34"/>
      <c r="Q330" s="41" t="e">
        <f t="shared" si="14"/>
        <v>#REF!</v>
      </c>
      <c r="R330" s="36" t="s">
        <v>109</v>
      </c>
      <c r="S330" s="41" t="e">
        <f t="shared" si="15"/>
        <v>#REF!</v>
      </c>
      <c r="T330" s="34"/>
      <c r="U330" s="41" t="e">
        <f>#REF!</f>
        <v>#REF!</v>
      </c>
      <c r="V330" s="36"/>
      <c r="W330" s="42" t="e">
        <f>#REF!</f>
        <v>#REF!</v>
      </c>
    </row>
    <row r="331" spans="1:23" ht="39.75" customHeight="1" x14ac:dyDescent="0.25">
      <c r="A331" s="37">
        <f t="shared" si="8"/>
        <v>318</v>
      </c>
      <c r="B331" s="50" t="e">
        <f>#REF!</f>
        <v>#REF!</v>
      </c>
      <c r="C331" s="51" t="e">
        <f>#REF!</f>
        <v>#REF!</v>
      </c>
      <c r="D331" s="39" t="e">
        <f>#REF!</f>
        <v>#REF!</v>
      </c>
      <c r="E331" s="133" t="e">
        <f t="shared" si="9"/>
        <v>#REF!</v>
      </c>
      <c r="F331" s="134"/>
      <c r="G331" s="129" t="e">
        <f t="shared" si="10"/>
        <v>#REF!</v>
      </c>
      <c r="H331" s="130"/>
      <c r="I331" s="135" t="e">
        <f t="shared" si="11"/>
        <v>#REF!</v>
      </c>
      <c r="J331" s="134"/>
      <c r="K331" s="132" t="e">
        <f t="shared" si="12"/>
        <v>#REF!</v>
      </c>
      <c r="L331" s="130"/>
      <c r="M331" s="135" t="e">
        <f t="shared" si="13"/>
        <v>#REF!</v>
      </c>
      <c r="N331" s="134"/>
      <c r="O331" s="40" t="e">
        <f>'3TREATMENT DISCHARGE'!D332</f>
        <v>#REF!</v>
      </c>
      <c r="P331" s="34"/>
      <c r="Q331" s="44" t="e">
        <f t="shared" si="14"/>
        <v>#REF!</v>
      </c>
      <c r="R331" s="36" t="s">
        <v>108</v>
      </c>
      <c r="S331" s="41" t="e">
        <f t="shared" si="15"/>
        <v>#REF!</v>
      </c>
      <c r="T331" s="34"/>
      <c r="U331" s="41" t="e">
        <f>#REF!</f>
        <v>#REF!</v>
      </c>
      <c r="V331" s="36"/>
      <c r="W331" s="42" t="e">
        <f>#REF!</f>
        <v>#REF!</v>
      </c>
    </row>
    <row r="332" spans="1:23" ht="39.75" customHeight="1" x14ac:dyDescent="0.25">
      <c r="A332" s="37">
        <f t="shared" si="8"/>
        <v>319</v>
      </c>
      <c r="B332" s="50" t="e">
        <f>#REF!</f>
        <v>#REF!</v>
      </c>
      <c r="C332" s="38" t="e">
        <f>#REF!</f>
        <v>#REF!</v>
      </c>
      <c r="D332" s="39" t="e">
        <f>#REF!</f>
        <v>#REF!</v>
      </c>
      <c r="E332" s="128" t="e">
        <f t="shared" si="9"/>
        <v>#REF!</v>
      </c>
      <c r="F332" s="118"/>
      <c r="G332" s="129" t="e">
        <f t="shared" si="10"/>
        <v>#REF!</v>
      </c>
      <c r="H332" s="130"/>
      <c r="I332" s="131" t="e">
        <f t="shared" si="11"/>
        <v>#REF!</v>
      </c>
      <c r="J332" s="118"/>
      <c r="K332" s="132" t="e">
        <f t="shared" si="12"/>
        <v>#REF!</v>
      </c>
      <c r="L332" s="130"/>
      <c r="M332" s="131" t="e">
        <f t="shared" si="13"/>
        <v>#REF!</v>
      </c>
      <c r="N332" s="118"/>
      <c r="O332" s="40" t="e">
        <f>'3TREATMENT DISCHARGE'!D333</f>
        <v>#REF!</v>
      </c>
      <c r="P332" s="34"/>
      <c r="Q332" s="41" t="e">
        <f t="shared" si="14"/>
        <v>#REF!</v>
      </c>
      <c r="R332" s="36" t="s">
        <v>109</v>
      </c>
      <c r="S332" s="41" t="e">
        <f t="shared" si="15"/>
        <v>#REF!</v>
      </c>
      <c r="T332" s="34"/>
      <c r="U332" s="41" t="e">
        <f>#REF!</f>
        <v>#REF!</v>
      </c>
      <c r="V332" s="36"/>
      <c r="W332" s="42" t="e">
        <f>#REF!</f>
        <v>#REF!</v>
      </c>
    </row>
    <row r="333" spans="1:23" ht="39.75" customHeight="1" x14ac:dyDescent="0.25">
      <c r="A333" s="37">
        <f t="shared" si="8"/>
        <v>320</v>
      </c>
      <c r="B333" s="50" t="e">
        <f>#REF!</f>
        <v>#REF!</v>
      </c>
      <c r="C333" s="51" t="e">
        <f>#REF!</f>
        <v>#REF!</v>
      </c>
      <c r="D333" s="39" t="e">
        <f>#REF!</f>
        <v>#REF!</v>
      </c>
      <c r="E333" s="133" t="e">
        <f t="shared" si="9"/>
        <v>#REF!</v>
      </c>
      <c r="F333" s="134"/>
      <c r="G333" s="129" t="e">
        <f t="shared" si="10"/>
        <v>#REF!</v>
      </c>
      <c r="H333" s="130"/>
      <c r="I333" s="135" t="e">
        <f t="shared" si="11"/>
        <v>#REF!</v>
      </c>
      <c r="J333" s="134"/>
      <c r="K333" s="132" t="e">
        <f t="shared" si="12"/>
        <v>#REF!</v>
      </c>
      <c r="L333" s="130"/>
      <c r="M333" s="135" t="e">
        <f t="shared" si="13"/>
        <v>#REF!</v>
      </c>
      <c r="N333" s="134"/>
      <c r="O333" s="40" t="e">
        <f>'3TREATMENT DISCHARGE'!D334</f>
        <v>#REF!</v>
      </c>
      <c r="P333" s="34"/>
      <c r="Q333" s="44" t="e">
        <f t="shared" si="14"/>
        <v>#REF!</v>
      </c>
      <c r="R333" s="36" t="s">
        <v>108</v>
      </c>
      <c r="S333" s="41" t="e">
        <f t="shared" si="15"/>
        <v>#REF!</v>
      </c>
      <c r="T333" s="34"/>
      <c r="U333" s="41" t="e">
        <f>#REF!</f>
        <v>#REF!</v>
      </c>
      <c r="V333" s="36"/>
      <c r="W333" s="42" t="e">
        <f>#REF!</f>
        <v>#REF!</v>
      </c>
    </row>
    <row r="334" spans="1:23" ht="39.75" customHeight="1" x14ac:dyDescent="0.25">
      <c r="A334" s="37">
        <f t="shared" si="8"/>
        <v>321</v>
      </c>
      <c r="B334" s="50" t="e">
        <f>#REF!</f>
        <v>#REF!</v>
      </c>
      <c r="C334" s="38" t="e">
        <f>#REF!</f>
        <v>#REF!</v>
      </c>
      <c r="D334" s="39" t="e">
        <f>#REF!</f>
        <v>#REF!</v>
      </c>
      <c r="E334" s="128" t="e">
        <f t="shared" si="9"/>
        <v>#REF!</v>
      </c>
      <c r="F334" s="118"/>
      <c r="G334" s="129" t="e">
        <f t="shared" si="10"/>
        <v>#REF!</v>
      </c>
      <c r="H334" s="130"/>
      <c r="I334" s="131" t="e">
        <f t="shared" si="11"/>
        <v>#REF!</v>
      </c>
      <c r="J334" s="118"/>
      <c r="K334" s="132" t="e">
        <f t="shared" si="12"/>
        <v>#REF!</v>
      </c>
      <c r="L334" s="130"/>
      <c r="M334" s="131" t="e">
        <f t="shared" si="13"/>
        <v>#REF!</v>
      </c>
      <c r="N334" s="118"/>
      <c r="O334" s="40" t="e">
        <f>'3TREATMENT DISCHARGE'!D335</f>
        <v>#REF!</v>
      </c>
      <c r="P334" s="34"/>
      <c r="Q334" s="41" t="e">
        <f t="shared" si="14"/>
        <v>#REF!</v>
      </c>
      <c r="R334" s="36" t="s">
        <v>109</v>
      </c>
      <c r="S334" s="41" t="e">
        <f t="shared" si="15"/>
        <v>#REF!</v>
      </c>
      <c r="T334" s="34"/>
      <c r="U334" s="41" t="e">
        <f>#REF!</f>
        <v>#REF!</v>
      </c>
      <c r="V334" s="36"/>
      <c r="W334" s="42" t="e">
        <f>#REF!</f>
        <v>#REF!</v>
      </c>
    </row>
    <row r="335" spans="1:23" ht="39.75" customHeight="1" x14ac:dyDescent="0.25">
      <c r="A335" s="37">
        <f t="shared" si="8"/>
        <v>322</v>
      </c>
      <c r="B335" s="50" t="e">
        <f>#REF!</f>
        <v>#REF!</v>
      </c>
      <c r="C335" s="51" t="e">
        <f>#REF!</f>
        <v>#REF!</v>
      </c>
      <c r="D335" s="39" t="e">
        <f>#REF!</f>
        <v>#REF!</v>
      </c>
      <c r="E335" s="133" t="e">
        <f t="shared" si="9"/>
        <v>#REF!</v>
      </c>
      <c r="F335" s="134"/>
      <c r="G335" s="129" t="e">
        <f t="shared" si="10"/>
        <v>#REF!</v>
      </c>
      <c r="H335" s="130"/>
      <c r="I335" s="135" t="e">
        <f t="shared" si="11"/>
        <v>#REF!</v>
      </c>
      <c r="J335" s="134"/>
      <c r="K335" s="132" t="e">
        <f t="shared" si="12"/>
        <v>#REF!</v>
      </c>
      <c r="L335" s="130"/>
      <c r="M335" s="135" t="e">
        <f t="shared" si="13"/>
        <v>#REF!</v>
      </c>
      <c r="N335" s="134"/>
      <c r="O335" s="40" t="e">
        <f>'3TREATMENT DISCHARGE'!D336</f>
        <v>#REF!</v>
      </c>
      <c r="P335" s="34"/>
      <c r="Q335" s="44" t="e">
        <f t="shared" si="14"/>
        <v>#REF!</v>
      </c>
      <c r="R335" s="36" t="s">
        <v>108</v>
      </c>
      <c r="S335" s="41" t="e">
        <f t="shared" si="15"/>
        <v>#REF!</v>
      </c>
      <c r="T335" s="34"/>
      <c r="U335" s="41" t="e">
        <f>#REF!</f>
        <v>#REF!</v>
      </c>
      <c r="V335" s="36"/>
      <c r="W335" s="42" t="e">
        <f>#REF!</f>
        <v>#REF!</v>
      </c>
    </row>
    <row r="336" spans="1:23" ht="39.75" customHeight="1" x14ac:dyDescent="0.25">
      <c r="A336" s="37">
        <f t="shared" si="8"/>
        <v>323</v>
      </c>
      <c r="B336" s="50" t="e">
        <f>#REF!</f>
        <v>#REF!</v>
      </c>
      <c r="C336" s="38" t="e">
        <f>#REF!</f>
        <v>#REF!</v>
      </c>
      <c r="D336" s="39" t="e">
        <f>#REF!</f>
        <v>#REF!</v>
      </c>
      <c r="E336" s="128" t="e">
        <f t="shared" si="9"/>
        <v>#REF!</v>
      </c>
      <c r="F336" s="118"/>
      <c r="G336" s="129" t="e">
        <f t="shared" si="10"/>
        <v>#REF!</v>
      </c>
      <c r="H336" s="130"/>
      <c r="I336" s="131" t="e">
        <f t="shared" si="11"/>
        <v>#REF!</v>
      </c>
      <c r="J336" s="118"/>
      <c r="K336" s="132" t="e">
        <f t="shared" si="12"/>
        <v>#REF!</v>
      </c>
      <c r="L336" s="130"/>
      <c r="M336" s="131" t="e">
        <f t="shared" si="13"/>
        <v>#REF!</v>
      </c>
      <c r="N336" s="118"/>
      <c r="O336" s="40" t="e">
        <f>'3TREATMENT DISCHARGE'!D337</f>
        <v>#REF!</v>
      </c>
      <c r="P336" s="34"/>
      <c r="Q336" s="41" t="e">
        <f t="shared" si="14"/>
        <v>#REF!</v>
      </c>
      <c r="R336" s="36" t="s">
        <v>109</v>
      </c>
      <c r="S336" s="41" t="e">
        <f t="shared" si="15"/>
        <v>#REF!</v>
      </c>
      <c r="T336" s="34"/>
      <c r="U336" s="41" t="e">
        <f>#REF!</f>
        <v>#REF!</v>
      </c>
      <c r="V336" s="36"/>
      <c r="W336" s="42" t="e">
        <f>#REF!</f>
        <v>#REF!</v>
      </c>
    </row>
    <row r="337" spans="1:23" ht="39.75" customHeight="1" x14ac:dyDescent="0.25">
      <c r="A337" s="37">
        <f t="shared" si="8"/>
        <v>324</v>
      </c>
      <c r="B337" s="50" t="e">
        <f>#REF!</f>
        <v>#REF!</v>
      </c>
      <c r="C337" s="51" t="e">
        <f>#REF!</f>
        <v>#REF!</v>
      </c>
      <c r="D337" s="39" t="e">
        <f>#REF!</f>
        <v>#REF!</v>
      </c>
      <c r="E337" s="133" t="e">
        <f t="shared" si="9"/>
        <v>#REF!</v>
      </c>
      <c r="F337" s="134"/>
      <c r="G337" s="129" t="e">
        <f t="shared" si="10"/>
        <v>#REF!</v>
      </c>
      <c r="H337" s="130"/>
      <c r="I337" s="135" t="e">
        <f t="shared" si="11"/>
        <v>#REF!</v>
      </c>
      <c r="J337" s="134"/>
      <c r="K337" s="132" t="e">
        <f t="shared" si="12"/>
        <v>#REF!</v>
      </c>
      <c r="L337" s="130"/>
      <c r="M337" s="135" t="e">
        <f t="shared" si="13"/>
        <v>#REF!</v>
      </c>
      <c r="N337" s="134"/>
      <c r="O337" s="40" t="e">
        <f>'3TREATMENT DISCHARGE'!D338</f>
        <v>#REF!</v>
      </c>
      <c r="P337" s="34"/>
      <c r="Q337" s="44" t="e">
        <f t="shared" si="14"/>
        <v>#REF!</v>
      </c>
      <c r="R337" s="36" t="s">
        <v>108</v>
      </c>
      <c r="S337" s="41" t="e">
        <f t="shared" si="15"/>
        <v>#REF!</v>
      </c>
      <c r="T337" s="34"/>
      <c r="U337" s="41" t="e">
        <f>#REF!</f>
        <v>#REF!</v>
      </c>
      <c r="V337" s="36"/>
      <c r="W337" s="42" t="e">
        <f>#REF!</f>
        <v>#REF!</v>
      </c>
    </row>
    <row r="338" spans="1:23" ht="39.75" customHeight="1" x14ac:dyDescent="0.25">
      <c r="A338" s="37">
        <f t="shared" si="8"/>
        <v>325</v>
      </c>
      <c r="B338" s="50" t="e">
        <f>#REF!</f>
        <v>#REF!</v>
      </c>
      <c r="C338" s="38" t="e">
        <f>#REF!</f>
        <v>#REF!</v>
      </c>
      <c r="D338" s="39" t="e">
        <f>#REF!</f>
        <v>#REF!</v>
      </c>
      <c r="E338" s="128" t="e">
        <f t="shared" si="9"/>
        <v>#REF!</v>
      </c>
      <c r="F338" s="118"/>
      <c r="G338" s="129" t="e">
        <f t="shared" si="10"/>
        <v>#REF!</v>
      </c>
      <c r="H338" s="130"/>
      <c r="I338" s="131" t="e">
        <f t="shared" si="11"/>
        <v>#REF!</v>
      </c>
      <c r="J338" s="118"/>
      <c r="K338" s="132" t="e">
        <f t="shared" si="12"/>
        <v>#REF!</v>
      </c>
      <c r="L338" s="130"/>
      <c r="M338" s="131" t="e">
        <f t="shared" si="13"/>
        <v>#REF!</v>
      </c>
      <c r="N338" s="118"/>
      <c r="O338" s="40" t="e">
        <f>'3TREATMENT DISCHARGE'!D339</f>
        <v>#REF!</v>
      </c>
      <c r="P338" s="34"/>
      <c r="Q338" s="41" t="e">
        <f t="shared" si="14"/>
        <v>#REF!</v>
      </c>
      <c r="R338" s="36" t="s">
        <v>109</v>
      </c>
      <c r="S338" s="41" t="e">
        <f t="shared" si="15"/>
        <v>#REF!</v>
      </c>
      <c r="T338" s="34"/>
      <c r="U338" s="41" t="e">
        <f>#REF!</f>
        <v>#REF!</v>
      </c>
      <c r="V338" s="36"/>
      <c r="W338" s="42" t="e">
        <f>#REF!</f>
        <v>#REF!</v>
      </c>
    </row>
    <row r="339" spans="1:23" ht="39.75" customHeight="1" x14ac:dyDescent="0.25">
      <c r="A339" s="37">
        <f t="shared" si="8"/>
        <v>326</v>
      </c>
      <c r="B339" s="50" t="e">
        <f>#REF!</f>
        <v>#REF!</v>
      </c>
      <c r="C339" s="51" t="e">
        <f>#REF!</f>
        <v>#REF!</v>
      </c>
      <c r="D339" s="39" t="e">
        <f>#REF!</f>
        <v>#REF!</v>
      </c>
      <c r="E339" s="133" t="e">
        <f t="shared" si="9"/>
        <v>#REF!</v>
      </c>
      <c r="F339" s="134"/>
      <c r="G339" s="129" t="e">
        <f t="shared" si="10"/>
        <v>#REF!</v>
      </c>
      <c r="H339" s="130"/>
      <c r="I339" s="135" t="e">
        <f t="shared" si="11"/>
        <v>#REF!</v>
      </c>
      <c r="J339" s="134"/>
      <c r="K339" s="132" t="e">
        <f t="shared" si="12"/>
        <v>#REF!</v>
      </c>
      <c r="L339" s="130"/>
      <c r="M339" s="135" t="e">
        <f t="shared" si="13"/>
        <v>#REF!</v>
      </c>
      <c r="N339" s="134"/>
      <c r="O339" s="40" t="e">
        <f>'3TREATMENT DISCHARGE'!D340</f>
        <v>#REF!</v>
      </c>
      <c r="P339" s="34"/>
      <c r="Q339" s="44" t="e">
        <f t="shared" si="14"/>
        <v>#REF!</v>
      </c>
      <c r="R339" s="36" t="s">
        <v>108</v>
      </c>
      <c r="S339" s="41" t="e">
        <f t="shared" si="15"/>
        <v>#REF!</v>
      </c>
      <c r="T339" s="34"/>
      <c r="U339" s="41" t="e">
        <f>#REF!</f>
        <v>#REF!</v>
      </c>
      <c r="V339" s="36"/>
      <c r="W339" s="42" t="e">
        <f>#REF!</f>
        <v>#REF!</v>
      </c>
    </row>
    <row r="340" spans="1:23" ht="39.75" customHeight="1" x14ac:dyDescent="0.25">
      <c r="A340" s="37">
        <f t="shared" si="8"/>
        <v>327</v>
      </c>
      <c r="B340" s="50" t="e">
        <f>#REF!</f>
        <v>#REF!</v>
      </c>
      <c r="C340" s="38" t="e">
        <f>#REF!</f>
        <v>#REF!</v>
      </c>
      <c r="D340" s="39" t="e">
        <f>#REF!</f>
        <v>#REF!</v>
      </c>
      <c r="E340" s="128" t="e">
        <f t="shared" si="9"/>
        <v>#REF!</v>
      </c>
      <c r="F340" s="118"/>
      <c r="G340" s="129" t="e">
        <f t="shared" si="10"/>
        <v>#REF!</v>
      </c>
      <c r="H340" s="130"/>
      <c r="I340" s="131" t="e">
        <f t="shared" si="11"/>
        <v>#REF!</v>
      </c>
      <c r="J340" s="118"/>
      <c r="K340" s="132" t="e">
        <f t="shared" si="12"/>
        <v>#REF!</v>
      </c>
      <c r="L340" s="130"/>
      <c r="M340" s="131" t="e">
        <f t="shared" si="13"/>
        <v>#REF!</v>
      </c>
      <c r="N340" s="118"/>
      <c r="O340" s="40" t="e">
        <f>'3TREATMENT DISCHARGE'!D341</f>
        <v>#REF!</v>
      </c>
      <c r="P340" s="34"/>
      <c r="Q340" s="41" t="e">
        <f t="shared" si="14"/>
        <v>#REF!</v>
      </c>
      <c r="R340" s="36" t="s">
        <v>109</v>
      </c>
      <c r="S340" s="41" t="e">
        <f t="shared" si="15"/>
        <v>#REF!</v>
      </c>
      <c r="T340" s="34"/>
      <c r="U340" s="41" t="e">
        <f>#REF!</f>
        <v>#REF!</v>
      </c>
      <c r="V340" s="36"/>
      <c r="W340" s="42" t="e">
        <f>#REF!</f>
        <v>#REF!</v>
      </c>
    </row>
    <row r="341" spans="1:23" ht="39.75" customHeight="1" x14ac:dyDescent="0.25">
      <c r="A341" s="37">
        <f t="shared" si="8"/>
        <v>328</v>
      </c>
      <c r="B341" s="50" t="e">
        <f>#REF!</f>
        <v>#REF!</v>
      </c>
      <c r="C341" s="51" t="e">
        <f>#REF!</f>
        <v>#REF!</v>
      </c>
      <c r="D341" s="39" t="e">
        <f>#REF!</f>
        <v>#REF!</v>
      </c>
      <c r="E341" s="133" t="e">
        <f t="shared" si="9"/>
        <v>#REF!</v>
      </c>
      <c r="F341" s="134"/>
      <c r="G341" s="129" t="e">
        <f t="shared" si="10"/>
        <v>#REF!</v>
      </c>
      <c r="H341" s="130"/>
      <c r="I341" s="135" t="e">
        <f t="shared" si="11"/>
        <v>#REF!</v>
      </c>
      <c r="J341" s="134"/>
      <c r="K341" s="132" t="e">
        <f t="shared" si="12"/>
        <v>#REF!</v>
      </c>
      <c r="L341" s="130"/>
      <c r="M341" s="135" t="e">
        <f t="shared" si="13"/>
        <v>#REF!</v>
      </c>
      <c r="N341" s="134"/>
      <c r="O341" s="40" t="e">
        <f>'3TREATMENT DISCHARGE'!D342</f>
        <v>#REF!</v>
      </c>
      <c r="P341" s="34"/>
      <c r="Q341" s="44" t="e">
        <f t="shared" si="14"/>
        <v>#REF!</v>
      </c>
      <c r="R341" s="36" t="s">
        <v>108</v>
      </c>
      <c r="S341" s="41" t="e">
        <f t="shared" si="15"/>
        <v>#REF!</v>
      </c>
      <c r="T341" s="34"/>
      <c r="U341" s="41" t="e">
        <f>#REF!</f>
        <v>#REF!</v>
      </c>
      <c r="V341" s="36"/>
      <c r="W341" s="42" t="e">
        <f>#REF!</f>
        <v>#REF!</v>
      </c>
    </row>
    <row r="342" spans="1:23" ht="39.75" customHeight="1" x14ac:dyDescent="0.25">
      <c r="A342" s="37">
        <f t="shared" si="8"/>
        <v>329</v>
      </c>
      <c r="B342" s="50" t="e">
        <f>#REF!</f>
        <v>#REF!</v>
      </c>
      <c r="C342" s="38" t="e">
        <f>#REF!</f>
        <v>#REF!</v>
      </c>
      <c r="D342" s="39" t="e">
        <f>#REF!</f>
        <v>#REF!</v>
      </c>
      <c r="E342" s="128" t="e">
        <f t="shared" si="9"/>
        <v>#REF!</v>
      </c>
      <c r="F342" s="118"/>
      <c r="G342" s="129" t="e">
        <f t="shared" si="10"/>
        <v>#REF!</v>
      </c>
      <c r="H342" s="130"/>
      <c r="I342" s="131" t="e">
        <f t="shared" si="11"/>
        <v>#REF!</v>
      </c>
      <c r="J342" s="118"/>
      <c r="K342" s="132" t="e">
        <f t="shared" si="12"/>
        <v>#REF!</v>
      </c>
      <c r="L342" s="130"/>
      <c r="M342" s="131" t="e">
        <f t="shared" si="13"/>
        <v>#REF!</v>
      </c>
      <c r="N342" s="118"/>
      <c r="O342" s="40" t="e">
        <f>'3TREATMENT DISCHARGE'!D343</f>
        <v>#REF!</v>
      </c>
      <c r="P342" s="34"/>
      <c r="Q342" s="41" t="e">
        <f t="shared" si="14"/>
        <v>#REF!</v>
      </c>
      <c r="R342" s="36" t="s">
        <v>109</v>
      </c>
      <c r="S342" s="41" t="e">
        <f t="shared" si="15"/>
        <v>#REF!</v>
      </c>
      <c r="T342" s="34"/>
      <c r="U342" s="41" t="e">
        <f>#REF!</f>
        <v>#REF!</v>
      </c>
      <c r="V342" s="36"/>
      <c r="W342" s="42" t="e">
        <f>#REF!</f>
        <v>#REF!</v>
      </c>
    </row>
    <row r="343" spans="1:23" ht="39.75" customHeight="1" x14ac:dyDescent="0.25">
      <c r="A343" s="37">
        <f t="shared" si="8"/>
        <v>330</v>
      </c>
      <c r="B343" s="50" t="e">
        <f>#REF!</f>
        <v>#REF!</v>
      </c>
      <c r="C343" s="51" t="e">
        <f>#REF!</f>
        <v>#REF!</v>
      </c>
      <c r="D343" s="39" t="e">
        <f>#REF!</f>
        <v>#REF!</v>
      </c>
      <c r="E343" s="133" t="e">
        <f t="shared" si="9"/>
        <v>#REF!</v>
      </c>
      <c r="F343" s="134"/>
      <c r="G343" s="129" t="e">
        <f t="shared" si="10"/>
        <v>#REF!</v>
      </c>
      <c r="H343" s="130"/>
      <c r="I343" s="135" t="e">
        <f t="shared" si="11"/>
        <v>#REF!</v>
      </c>
      <c r="J343" s="134"/>
      <c r="K343" s="132" t="e">
        <f t="shared" si="12"/>
        <v>#REF!</v>
      </c>
      <c r="L343" s="130"/>
      <c r="M343" s="135" t="e">
        <f t="shared" si="13"/>
        <v>#REF!</v>
      </c>
      <c r="N343" s="134"/>
      <c r="O343" s="40" t="e">
        <f>'3TREATMENT DISCHARGE'!D344</f>
        <v>#REF!</v>
      </c>
      <c r="P343" s="34"/>
      <c r="Q343" s="44" t="e">
        <f t="shared" si="14"/>
        <v>#REF!</v>
      </c>
      <c r="R343" s="36" t="s">
        <v>108</v>
      </c>
      <c r="S343" s="41" t="e">
        <f t="shared" si="15"/>
        <v>#REF!</v>
      </c>
      <c r="T343" s="34"/>
      <c r="U343" s="41" t="e">
        <f>#REF!</f>
        <v>#REF!</v>
      </c>
      <c r="V343" s="36"/>
      <c r="W343" s="42" t="e">
        <f>#REF!</f>
        <v>#REF!</v>
      </c>
    </row>
    <row r="344" spans="1:23" ht="39.75" customHeight="1" x14ac:dyDescent="0.25">
      <c r="A344" s="37">
        <f t="shared" si="8"/>
        <v>331</v>
      </c>
      <c r="B344" s="50" t="e">
        <f>#REF!</f>
        <v>#REF!</v>
      </c>
      <c r="C344" s="38" t="e">
        <f>#REF!</f>
        <v>#REF!</v>
      </c>
      <c r="D344" s="39" t="e">
        <f>#REF!</f>
        <v>#REF!</v>
      </c>
      <c r="E344" s="128" t="e">
        <f t="shared" si="9"/>
        <v>#REF!</v>
      </c>
      <c r="F344" s="118"/>
      <c r="G344" s="129" t="e">
        <f t="shared" si="10"/>
        <v>#REF!</v>
      </c>
      <c r="H344" s="130"/>
      <c r="I344" s="131" t="e">
        <f t="shared" si="11"/>
        <v>#REF!</v>
      </c>
      <c r="J344" s="118"/>
      <c r="K344" s="132" t="e">
        <f t="shared" si="12"/>
        <v>#REF!</v>
      </c>
      <c r="L344" s="130"/>
      <c r="M344" s="131" t="e">
        <f t="shared" si="13"/>
        <v>#REF!</v>
      </c>
      <c r="N344" s="118"/>
      <c r="O344" s="40" t="e">
        <f>'3TREATMENT DISCHARGE'!D345</f>
        <v>#REF!</v>
      </c>
      <c r="P344" s="34"/>
      <c r="Q344" s="41" t="e">
        <f t="shared" si="14"/>
        <v>#REF!</v>
      </c>
      <c r="R344" s="36" t="s">
        <v>109</v>
      </c>
      <c r="S344" s="41" t="e">
        <f t="shared" si="15"/>
        <v>#REF!</v>
      </c>
      <c r="T344" s="34"/>
      <c r="U344" s="41" t="e">
        <f>#REF!</f>
        <v>#REF!</v>
      </c>
      <c r="V344" s="36"/>
      <c r="W344" s="42" t="e">
        <f>#REF!</f>
        <v>#REF!</v>
      </c>
    </row>
    <row r="345" spans="1:23" ht="39.75" customHeight="1" x14ac:dyDescent="0.25">
      <c r="A345" s="37">
        <f t="shared" si="8"/>
        <v>332</v>
      </c>
      <c r="B345" s="50" t="e">
        <f>#REF!</f>
        <v>#REF!</v>
      </c>
      <c r="C345" s="51" t="e">
        <f>#REF!</f>
        <v>#REF!</v>
      </c>
      <c r="D345" s="39" t="e">
        <f>#REF!</f>
        <v>#REF!</v>
      </c>
      <c r="E345" s="133" t="e">
        <f t="shared" si="9"/>
        <v>#REF!</v>
      </c>
      <c r="F345" s="134"/>
      <c r="G345" s="129" t="e">
        <f t="shared" si="10"/>
        <v>#REF!</v>
      </c>
      <c r="H345" s="130"/>
      <c r="I345" s="135" t="e">
        <f t="shared" si="11"/>
        <v>#REF!</v>
      </c>
      <c r="J345" s="134"/>
      <c r="K345" s="132" t="e">
        <f t="shared" si="12"/>
        <v>#REF!</v>
      </c>
      <c r="L345" s="130"/>
      <c r="M345" s="135" t="e">
        <f t="shared" si="13"/>
        <v>#REF!</v>
      </c>
      <c r="N345" s="134"/>
      <c r="O345" s="40" t="e">
        <f>'3TREATMENT DISCHARGE'!D346</f>
        <v>#REF!</v>
      </c>
      <c r="P345" s="34"/>
      <c r="Q345" s="44" t="e">
        <f t="shared" si="14"/>
        <v>#REF!</v>
      </c>
      <c r="R345" s="36" t="s">
        <v>108</v>
      </c>
      <c r="S345" s="41" t="e">
        <f t="shared" si="15"/>
        <v>#REF!</v>
      </c>
      <c r="T345" s="34"/>
      <c r="U345" s="41" t="e">
        <f>#REF!</f>
        <v>#REF!</v>
      </c>
      <c r="V345" s="36"/>
      <c r="W345" s="42" t="e">
        <f>#REF!</f>
        <v>#REF!</v>
      </c>
    </row>
    <row r="346" spans="1:23" ht="39.75" customHeight="1" x14ac:dyDescent="0.25">
      <c r="A346" s="37">
        <f t="shared" si="8"/>
        <v>333</v>
      </c>
      <c r="B346" s="50" t="e">
        <f>#REF!</f>
        <v>#REF!</v>
      </c>
      <c r="C346" s="38" t="e">
        <f>#REF!</f>
        <v>#REF!</v>
      </c>
      <c r="D346" s="39" t="e">
        <f>#REF!</f>
        <v>#REF!</v>
      </c>
      <c r="E346" s="128" t="e">
        <f t="shared" si="9"/>
        <v>#REF!</v>
      </c>
      <c r="F346" s="118"/>
      <c r="G346" s="129" t="e">
        <f t="shared" si="10"/>
        <v>#REF!</v>
      </c>
      <c r="H346" s="130"/>
      <c r="I346" s="131" t="e">
        <f t="shared" si="11"/>
        <v>#REF!</v>
      </c>
      <c r="J346" s="118"/>
      <c r="K346" s="132" t="e">
        <f t="shared" si="12"/>
        <v>#REF!</v>
      </c>
      <c r="L346" s="130"/>
      <c r="M346" s="131" t="e">
        <f t="shared" si="13"/>
        <v>#REF!</v>
      </c>
      <c r="N346" s="118"/>
      <c r="O346" s="40" t="e">
        <f>'3TREATMENT DISCHARGE'!D347</f>
        <v>#REF!</v>
      </c>
      <c r="P346" s="34"/>
      <c r="Q346" s="41" t="e">
        <f t="shared" si="14"/>
        <v>#REF!</v>
      </c>
      <c r="R346" s="36" t="s">
        <v>109</v>
      </c>
      <c r="S346" s="41" t="e">
        <f t="shared" si="15"/>
        <v>#REF!</v>
      </c>
      <c r="T346" s="34"/>
      <c r="U346" s="41" t="e">
        <f>#REF!</f>
        <v>#REF!</v>
      </c>
      <c r="V346" s="36"/>
      <c r="W346" s="42" t="e">
        <f>#REF!</f>
        <v>#REF!</v>
      </c>
    </row>
    <row r="347" spans="1:23" ht="39.75" customHeight="1" x14ac:dyDescent="0.25">
      <c r="A347" s="37">
        <f t="shared" si="8"/>
        <v>334</v>
      </c>
      <c r="B347" s="50" t="e">
        <f>#REF!</f>
        <v>#REF!</v>
      </c>
      <c r="C347" s="51" t="e">
        <f>#REF!</f>
        <v>#REF!</v>
      </c>
      <c r="D347" s="39" t="e">
        <f>#REF!</f>
        <v>#REF!</v>
      </c>
      <c r="E347" s="133" t="e">
        <f t="shared" si="9"/>
        <v>#REF!</v>
      </c>
      <c r="F347" s="134"/>
      <c r="G347" s="129" t="e">
        <f t="shared" si="10"/>
        <v>#REF!</v>
      </c>
      <c r="H347" s="130"/>
      <c r="I347" s="135" t="e">
        <f t="shared" si="11"/>
        <v>#REF!</v>
      </c>
      <c r="J347" s="134"/>
      <c r="K347" s="132" t="e">
        <f t="shared" si="12"/>
        <v>#REF!</v>
      </c>
      <c r="L347" s="130"/>
      <c r="M347" s="135" t="e">
        <f t="shared" si="13"/>
        <v>#REF!</v>
      </c>
      <c r="N347" s="134"/>
      <c r="O347" s="40" t="e">
        <f>'3TREATMENT DISCHARGE'!D348</f>
        <v>#REF!</v>
      </c>
      <c r="P347" s="34"/>
      <c r="Q347" s="44" t="e">
        <f t="shared" si="14"/>
        <v>#REF!</v>
      </c>
      <c r="R347" s="36" t="s">
        <v>108</v>
      </c>
      <c r="S347" s="41" t="e">
        <f t="shared" si="15"/>
        <v>#REF!</v>
      </c>
      <c r="T347" s="34"/>
      <c r="U347" s="41" t="e">
        <f>#REF!</f>
        <v>#REF!</v>
      </c>
      <c r="V347" s="36"/>
      <c r="W347" s="42" t="e">
        <f>#REF!</f>
        <v>#REF!</v>
      </c>
    </row>
    <row r="348" spans="1:23" ht="39.75" customHeight="1" x14ac:dyDescent="0.25">
      <c r="A348" s="37">
        <f t="shared" si="8"/>
        <v>335</v>
      </c>
      <c r="B348" s="50" t="e">
        <f>#REF!</f>
        <v>#REF!</v>
      </c>
      <c r="C348" s="38" t="e">
        <f>#REF!</f>
        <v>#REF!</v>
      </c>
      <c r="D348" s="39" t="e">
        <f>#REF!</f>
        <v>#REF!</v>
      </c>
      <c r="E348" s="128" t="e">
        <f t="shared" si="9"/>
        <v>#REF!</v>
      </c>
      <c r="F348" s="118"/>
      <c r="G348" s="129" t="e">
        <f t="shared" si="10"/>
        <v>#REF!</v>
      </c>
      <c r="H348" s="130"/>
      <c r="I348" s="131" t="e">
        <f t="shared" si="11"/>
        <v>#REF!</v>
      </c>
      <c r="J348" s="118"/>
      <c r="K348" s="132" t="e">
        <f t="shared" si="12"/>
        <v>#REF!</v>
      </c>
      <c r="L348" s="130"/>
      <c r="M348" s="131" t="e">
        <f t="shared" si="13"/>
        <v>#REF!</v>
      </c>
      <c r="N348" s="118"/>
      <c r="O348" s="40" t="e">
        <f>'3TREATMENT DISCHARGE'!D349</f>
        <v>#REF!</v>
      </c>
      <c r="P348" s="34"/>
      <c r="Q348" s="41" t="e">
        <f t="shared" si="14"/>
        <v>#REF!</v>
      </c>
      <c r="R348" s="36" t="s">
        <v>109</v>
      </c>
      <c r="S348" s="41" t="e">
        <f t="shared" si="15"/>
        <v>#REF!</v>
      </c>
      <c r="T348" s="34"/>
      <c r="U348" s="41" t="e">
        <f>#REF!</f>
        <v>#REF!</v>
      </c>
      <c r="V348" s="36"/>
      <c r="W348" s="42" t="e">
        <f>#REF!</f>
        <v>#REF!</v>
      </c>
    </row>
    <row r="349" spans="1:23" ht="39.75" customHeight="1" x14ac:dyDescent="0.25">
      <c r="A349" s="37">
        <f t="shared" si="8"/>
        <v>336</v>
      </c>
      <c r="B349" s="50" t="e">
        <f>#REF!</f>
        <v>#REF!</v>
      </c>
      <c r="C349" s="51" t="e">
        <f>#REF!</f>
        <v>#REF!</v>
      </c>
      <c r="D349" s="39" t="e">
        <f>#REF!</f>
        <v>#REF!</v>
      </c>
      <c r="E349" s="133" t="e">
        <f t="shared" si="9"/>
        <v>#REF!</v>
      </c>
      <c r="F349" s="134"/>
      <c r="G349" s="129" t="e">
        <f t="shared" si="10"/>
        <v>#REF!</v>
      </c>
      <c r="H349" s="130"/>
      <c r="I349" s="135" t="e">
        <f t="shared" si="11"/>
        <v>#REF!</v>
      </c>
      <c r="J349" s="134"/>
      <c r="K349" s="132" t="e">
        <f t="shared" si="12"/>
        <v>#REF!</v>
      </c>
      <c r="L349" s="130"/>
      <c r="M349" s="135" t="e">
        <f t="shared" si="13"/>
        <v>#REF!</v>
      </c>
      <c r="N349" s="134"/>
      <c r="O349" s="40" t="e">
        <f>'3TREATMENT DISCHARGE'!D350</f>
        <v>#REF!</v>
      </c>
      <c r="P349" s="34"/>
      <c r="Q349" s="44" t="e">
        <f t="shared" si="14"/>
        <v>#REF!</v>
      </c>
      <c r="R349" s="36" t="s">
        <v>108</v>
      </c>
      <c r="S349" s="41" t="e">
        <f t="shared" si="15"/>
        <v>#REF!</v>
      </c>
      <c r="T349" s="34"/>
      <c r="U349" s="41" t="e">
        <f>#REF!</f>
        <v>#REF!</v>
      </c>
      <c r="V349" s="36"/>
      <c r="W349" s="42" t="e">
        <f>#REF!</f>
        <v>#REF!</v>
      </c>
    </row>
    <row r="350" spans="1:23" ht="39.75" customHeight="1" x14ac:dyDescent="0.25">
      <c r="A350" s="37">
        <f t="shared" si="8"/>
        <v>337</v>
      </c>
      <c r="B350" s="50" t="e">
        <f>#REF!</f>
        <v>#REF!</v>
      </c>
      <c r="C350" s="38" t="e">
        <f>#REF!</f>
        <v>#REF!</v>
      </c>
      <c r="D350" s="39" t="e">
        <f>#REF!</f>
        <v>#REF!</v>
      </c>
      <c r="E350" s="128" t="e">
        <f t="shared" si="9"/>
        <v>#REF!</v>
      </c>
      <c r="F350" s="118"/>
      <c r="G350" s="129" t="e">
        <f t="shared" si="10"/>
        <v>#REF!</v>
      </c>
      <c r="H350" s="130"/>
      <c r="I350" s="131" t="e">
        <f t="shared" si="11"/>
        <v>#REF!</v>
      </c>
      <c r="J350" s="118"/>
      <c r="K350" s="132" t="e">
        <f t="shared" si="12"/>
        <v>#REF!</v>
      </c>
      <c r="L350" s="130"/>
      <c r="M350" s="131" t="e">
        <f t="shared" si="13"/>
        <v>#REF!</v>
      </c>
      <c r="N350" s="118"/>
      <c r="O350" s="40" t="e">
        <f>'3TREATMENT DISCHARGE'!D351</f>
        <v>#REF!</v>
      </c>
      <c r="P350" s="34"/>
      <c r="Q350" s="41" t="e">
        <f t="shared" si="14"/>
        <v>#REF!</v>
      </c>
      <c r="R350" s="36" t="s">
        <v>109</v>
      </c>
      <c r="S350" s="41" t="e">
        <f t="shared" si="15"/>
        <v>#REF!</v>
      </c>
      <c r="T350" s="34"/>
      <c r="U350" s="41" t="e">
        <f>#REF!</f>
        <v>#REF!</v>
      </c>
      <c r="V350" s="36"/>
      <c r="W350" s="42" t="e">
        <f>#REF!</f>
        <v>#REF!</v>
      </c>
    </row>
    <row r="351" spans="1:23" ht="39.75" customHeight="1" x14ac:dyDescent="0.25">
      <c r="A351" s="37">
        <f t="shared" si="8"/>
        <v>338</v>
      </c>
      <c r="B351" s="50" t="e">
        <f>#REF!</f>
        <v>#REF!</v>
      </c>
      <c r="C351" s="51" t="e">
        <f>#REF!</f>
        <v>#REF!</v>
      </c>
      <c r="D351" s="39" t="e">
        <f>#REF!</f>
        <v>#REF!</v>
      </c>
      <c r="E351" s="133" t="e">
        <f t="shared" si="9"/>
        <v>#REF!</v>
      </c>
      <c r="F351" s="134"/>
      <c r="G351" s="129" t="e">
        <f t="shared" si="10"/>
        <v>#REF!</v>
      </c>
      <c r="H351" s="130"/>
      <c r="I351" s="135" t="e">
        <f t="shared" si="11"/>
        <v>#REF!</v>
      </c>
      <c r="J351" s="134"/>
      <c r="K351" s="132" t="e">
        <f t="shared" si="12"/>
        <v>#REF!</v>
      </c>
      <c r="L351" s="130"/>
      <c r="M351" s="135" t="e">
        <f t="shared" si="13"/>
        <v>#REF!</v>
      </c>
      <c r="N351" s="134"/>
      <c r="O351" s="40" t="e">
        <f>'3TREATMENT DISCHARGE'!D352</f>
        <v>#REF!</v>
      </c>
      <c r="P351" s="34"/>
      <c r="Q351" s="44" t="e">
        <f t="shared" si="14"/>
        <v>#REF!</v>
      </c>
      <c r="R351" s="36" t="s">
        <v>108</v>
      </c>
      <c r="S351" s="41" t="e">
        <f t="shared" si="15"/>
        <v>#REF!</v>
      </c>
      <c r="T351" s="34"/>
      <c r="U351" s="41" t="e">
        <f>#REF!</f>
        <v>#REF!</v>
      </c>
      <c r="V351" s="36"/>
      <c r="W351" s="42" t="e">
        <f>#REF!</f>
        <v>#REF!</v>
      </c>
    </row>
    <row r="352" spans="1:23" ht="39.75" customHeight="1" x14ac:dyDescent="0.25">
      <c r="A352" s="37">
        <f t="shared" si="8"/>
        <v>339</v>
      </c>
      <c r="B352" s="50" t="e">
        <f>#REF!</f>
        <v>#REF!</v>
      </c>
      <c r="C352" s="38" t="e">
        <f>#REF!</f>
        <v>#REF!</v>
      </c>
      <c r="D352" s="39" t="e">
        <f>#REF!</f>
        <v>#REF!</v>
      </c>
      <c r="E352" s="128" t="e">
        <f t="shared" si="9"/>
        <v>#REF!</v>
      </c>
      <c r="F352" s="118"/>
      <c r="G352" s="129" t="e">
        <f t="shared" si="10"/>
        <v>#REF!</v>
      </c>
      <c r="H352" s="130"/>
      <c r="I352" s="131" t="e">
        <f t="shared" si="11"/>
        <v>#REF!</v>
      </c>
      <c r="J352" s="118"/>
      <c r="K352" s="132" t="e">
        <f t="shared" si="12"/>
        <v>#REF!</v>
      </c>
      <c r="L352" s="130"/>
      <c r="M352" s="131" t="e">
        <f t="shared" si="13"/>
        <v>#REF!</v>
      </c>
      <c r="N352" s="118"/>
      <c r="O352" s="40" t="e">
        <f>'3TREATMENT DISCHARGE'!D353</f>
        <v>#REF!</v>
      </c>
      <c r="P352" s="34"/>
      <c r="Q352" s="41" t="e">
        <f t="shared" si="14"/>
        <v>#REF!</v>
      </c>
      <c r="R352" s="36" t="s">
        <v>109</v>
      </c>
      <c r="S352" s="41" t="e">
        <f t="shared" si="15"/>
        <v>#REF!</v>
      </c>
      <c r="T352" s="34"/>
      <c r="U352" s="41" t="e">
        <f>#REF!</f>
        <v>#REF!</v>
      </c>
      <c r="V352" s="36"/>
      <c r="W352" s="42" t="e">
        <f>#REF!</f>
        <v>#REF!</v>
      </c>
    </row>
    <row r="353" spans="1:23" ht="39.75" customHeight="1" x14ac:dyDescent="0.25">
      <c r="A353" s="37">
        <f t="shared" si="8"/>
        <v>340</v>
      </c>
      <c r="B353" s="50" t="e">
        <f>#REF!</f>
        <v>#REF!</v>
      </c>
      <c r="C353" s="51" t="e">
        <f>#REF!</f>
        <v>#REF!</v>
      </c>
      <c r="D353" s="39" t="e">
        <f>#REF!</f>
        <v>#REF!</v>
      </c>
      <c r="E353" s="133" t="e">
        <f t="shared" si="9"/>
        <v>#REF!</v>
      </c>
      <c r="F353" s="134"/>
      <c r="G353" s="129" t="e">
        <f t="shared" si="10"/>
        <v>#REF!</v>
      </c>
      <c r="H353" s="130"/>
      <c r="I353" s="135" t="e">
        <f t="shared" si="11"/>
        <v>#REF!</v>
      </c>
      <c r="J353" s="134"/>
      <c r="K353" s="132" t="e">
        <f t="shared" si="12"/>
        <v>#REF!</v>
      </c>
      <c r="L353" s="130"/>
      <c r="M353" s="135" t="e">
        <f t="shared" si="13"/>
        <v>#REF!</v>
      </c>
      <c r="N353" s="134"/>
      <c r="O353" s="40" t="e">
        <f>'3TREATMENT DISCHARGE'!D354</f>
        <v>#REF!</v>
      </c>
      <c r="P353" s="34"/>
      <c r="Q353" s="44" t="e">
        <f t="shared" si="14"/>
        <v>#REF!</v>
      </c>
      <c r="R353" s="36" t="s">
        <v>108</v>
      </c>
      <c r="S353" s="41" t="e">
        <f t="shared" si="15"/>
        <v>#REF!</v>
      </c>
      <c r="T353" s="34"/>
      <c r="U353" s="41" t="e">
        <f>#REF!</f>
        <v>#REF!</v>
      </c>
      <c r="V353" s="36"/>
      <c r="W353" s="42" t="e">
        <f>#REF!</f>
        <v>#REF!</v>
      </c>
    </row>
    <row r="354" spans="1:23" ht="39.75" customHeight="1" x14ac:dyDescent="0.25">
      <c r="A354" s="37">
        <f t="shared" si="8"/>
        <v>341</v>
      </c>
      <c r="B354" s="50" t="e">
        <f>#REF!</f>
        <v>#REF!</v>
      </c>
      <c r="C354" s="38" t="e">
        <f>#REF!</f>
        <v>#REF!</v>
      </c>
      <c r="D354" s="39" t="e">
        <f>#REF!</f>
        <v>#REF!</v>
      </c>
      <c r="E354" s="128" t="e">
        <f t="shared" si="9"/>
        <v>#REF!</v>
      </c>
      <c r="F354" s="118"/>
      <c r="G354" s="129" t="e">
        <f t="shared" si="10"/>
        <v>#REF!</v>
      </c>
      <c r="H354" s="130"/>
      <c r="I354" s="131" t="e">
        <f t="shared" si="11"/>
        <v>#REF!</v>
      </c>
      <c r="J354" s="118"/>
      <c r="K354" s="132" t="e">
        <f t="shared" si="12"/>
        <v>#REF!</v>
      </c>
      <c r="L354" s="130"/>
      <c r="M354" s="131" t="e">
        <f t="shared" si="13"/>
        <v>#REF!</v>
      </c>
      <c r="N354" s="118"/>
      <c r="O354" s="40" t="e">
        <f>'3TREATMENT DISCHARGE'!D355</f>
        <v>#REF!</v>
      </c>
      <c r="P354" s="34"/>
      <c r="Q354" s="41" t="e">
        <f t="shared" si="14"/>
        <v>#REF!</v>
      </c>
      <c r="R354" s="36" t="s">
        <v>109</v>
      </c>
      <c r="S354" s="41" t="e">
        <f t="shared" si="15"/>
        <v>#REF!</v>
      </c>
      <c r="T354" s="34"/>
      <c r="U354" s="41" t="e">
        <f>#REF!</f>
        <v>#REF!</v>
      </c>
      <c r="V354" s="36"/>
      <c r="W354" s="42" t="e">
        <f>#REF!</f>
        <v>#REF!</v>
      </c>
    </row>
    <row r="355" spans="1:23" ht="39.75" customHeight="1" x14ac:dyDescent="0.25">
      <c r="A355" s="37">
        <f t="shared" si="8"/>
        <v>342</v>
      </c>
      <c r="B355" s="50" t="e">
        <f>#REF!</f>
        <v>#REF!</v>
      </c>
      <c r="C355" s="51" t="e">
        <f>#REF!</f>
        <v>#REF!</v>
      </c>
      <c r="D355" s="39" t="e">
        <f>#REF!</f>
        <v>#REF!</v>
      </c>
      <c r="E355" s="133" t="e">
        <f t="shared" si="9"/>
        <v>#REF!</v>
      </c>
      <c r="F355" s="134"/>
      <c r="G355" s="129" t="e">
        <f t="shared" si="10"/>
        <v>#REF!</v>
      </c>
      <c r="H355" s="130"/>
      <c r="I355" s="135" t="e">
        <f t="shared" si="11"/>
        <v>#REF!</v>
      </c>
      <c r="J355" s="134"/>
      <c r="K355" s="132" t="e">
        <f t="shared" si="12"/>
        <v>#REF!</v>
      </c>
      <c r="L355" s="130"/>
      <c r="M355" s="135" t="e">
        <f t="shared" si="13"/>
        <v>#REF!</v>
      </c>
      <c r="N355" s="134"/>
      <c r="O355" s="40" t="e">
        <f>'3TREATMENT DISCHARGE'!D356</f>
        <v>#REF!</v>
      </c>
      <c r="P355" s="34"/>
      <c r="Q355" s="44" t="e">
        <f t="shared" si="14"/>
        <v>#REF!</v>
      </c>
      <c r="R355" s="36" t="s">
        <v>108</v>
      </c>
      <c r="S355" s="41" t="e">
        <f t="shared" si="15"/>
        <v>#REF!</v>
      </c>
      <c r="T355" s="34"/>
      <c r="U355" s="41" t="e">
        <f>#REF!</f>
        <v>#REF!</v>
      </c>
      <c r="V355" s="36"/>
      <c r="W355" s="42" t="e">
        <f>#REF!</f>
        <v>#REF!</v>
      </c>
    </row>
    <row r="356" spans="1:23" ht="39.75" customHeight="1" x14ac:dyDescent="0.25">
      <c r="A356" s="37">
        <f t="shared" si="8"/>
        <v>343</v>
      </c>
      <c r="B356" s="50" t="e">
        <f>#REF!</f>
        <v>#REF!</v>
      </c>
      <c r="C356" s="38" t="e">
        <f>#REF!</f>
        <v>#REF!</v>
      </c>
      <c r="D356" s="39" t="e">
        <f>#REF!</f>
        <v>#REF!</v>
      </c>
      <c r="E356" s="128" t="e">
        <f t="shared" si="9"/>
        <v>#REF!</v>
      </c>
      <c r="F356" s="118"/>
      <c r="G356" s="129" t="e">
        <f t="shared" si="10"/>
        <v>#REF!</v>
      </c>
      <c r="H356" s="130"/>
      <c r="I356" s="131" t="e">
        <f t="shared" si="11"/>
        <v>#REF!</v>
      </c>
      <c r="J356" s="118"/>
      <c r="K356" s="132" t="e">
        <f t="shared" si="12"/>
        <v>#REF!</v>
      </c>
      <c r="L356" s="130"/>
      <c r="M356" s="131" t="e">
        <f t="shared" si="13"/>
        <v>#REF!</v>
      </c>
      <c r="N356" s="118"/>
      <c r="O356" s="40" t="e">
        <f>'3TREATMENT DISCHARGE'!D357</f>
        <v>#REF!</v>
      </c>
      <c r="P356" s="34"/>
      <c r="Q356" s="41" t="e">
        <f t="shared" si="14"/>
        <v>#REF!</v>
      </c>
      <c r="R356" s="36" t="s">
        <v>109</v>
      </c>
      <c r="S356" s="41" t="e">
        <f t="shared" si="15"/>
        <v>#REF!</v>
      </c>
      <c r="T356" s="34"/>
      <c r="U356" s="41" t="e">
        <f>#REF!</f>
        <v>#REF!</v>
      </c>
      <c r="V356" s="36"/>
      <c r="W356" s="42" t="e">
        <f>#REF!</f>
        <v>#REF!</v>
      </c>
    </row>
    <row r="357" spans="1:23" ht="39.75" customHeight="1" x14ac:dyDescent="0.25">
      <c r="A357" s="37">
        <f t="shared" si="8"/>
        <v>344</v>
      </c>
      <c r="B357" s="50" t="e">
        <f>#REF!</f>
        <v>#REF!</v>
      </c>
      <c r="C357" s="51" t="e">
        <f>#REF!</f>
        <v>#REF!</v>
      </c>
      <c r="D357" s="39" t="e">
        <f>#REF!</f>
        <v>#REF!</v>
      </c>
      <c r="E357" s="133" t="e">
        <f t="shared" si="9"/>
        <v>#REF!</v>
      </c>
      <c r="F357" s="134"/>
      <c r="G357" s="129" t="e">
        <f t="shared" si="10"/>
        <v>#REF!</v>
      </c>
      <c r="H357" s="130"/>
      <c r="I357" s="135" t="e">
        <f t="shared" si="11"/>
        <v>#REF!</v>
      </c>
      <c r="J357" s="134"/>
      <c r="K357" s="132" t="e">
        <f t="shared" si="12"/>
        <v>#REF!</v>
      </c>
      <c r="L357" s="130"/>
      <c r="M357" s="135" t="e">
        <f t="shared" si="13"/>
        <v>#REF!</v>
      </c>
      <c r="N357" s="134"/>
      <c r="O357" s="40" t="e">
        <f>'3TREATMENT DISCHARGE'!D358</f>
        <v>#REF!</v>
      </c>
      <c r="P357" s="34"/>
      <c r="Q357" s="44" t="e">
        <f t="shared" si="14"/>
        <v>#REF!</v>
      </c>
      <c r="R357" s="36" t="s">
        <v>108</v>
      </c>
      <c r="S357" s="41" t="e">
        <f t="shared" si="15"/>
        <v>#REF!</v>
      </c>
      <c r="T357" s="34"/>
      <c r="U357" s="41" t="e">
        <f>#REF!</f>
        <v>#REF!</v>
      </c>
      <c r="V357" s="36"/>
      <c r="W357" s="42" t="e">
        <f>#REF!</f>
        <v>#REF!</v>
      </c>
    </row>
    <row r="358" spans="1:23" ht="39.75" customHeight="1" x14ac:dyDescent="0.25">
      <c r="A358" s="37">
        <f t="shared" si="8"/>
        <v>345</v>
      </c>
      <c r="B358" s="50" t="e">
        <f>#REF!</f>
        <v>#REF!</v>
      </c>
      <c r="C358" s="38" t="e">
        <f>#REF!</f>
        <v>#REF!</v>
      </c>
      <c r="D358" s="39" t="e">
        <f>#REF!</f>
        <v>#REF!</v>
      </c>
      <c r="E358" s="128" t="e">
        <f t="shared" si="9"/>
        <v>#REF!</v>
      </c>
      <c r="F358" s="118"/>
      <c r="G358" s="129" t="e">
        <f t="shared" si="10"/>
        <v>#REF!</v>
      </c>
      <c r="H358" s="130"/>
      <c r="I358" s="131" t="e">
        <f t="shared" si="11"/>
        <v>#REF!</v>
      </c>
      <c r="J358" s="118"/>
      <c r="K358" s="132" t="e">
        <f t="shared" si="12"/>
        <v>#REF!</v>
      </c>
      <c r="L358" s="130"/>
      <c r="M358" s="131" t="e">
        <f t="shared" si="13"/>
        <v>#REF!</v>
      </c>
      <c r="N358" s="118"/>
      <c r="O358" s="40" t="e">
        <f>'3TREATMENT DISCHARGE'!D359</f>
        <v>#REF!</v>
      </c>
      <c r="P358" s="34"/>
      <c r="Q358" s="41" t="e">
        <f t="shared" si="14"/>
        <v>#REF!</v>
      </c>
      <c r="R358" s="36" t="s">
        <v>109</v>
      </c>
      <c r="S358" s="41" t="e">
        <f t="shared" si="15"/>
        <v>#REF!</v>
      </c>
      <c r="T358" s="34"/>
      <c r="U358" s="41" t="e">
        <f>#REF!</f>
        <v>#REF!</v>
      </c>
      <c r="V358" s="36"/>
      <c r="W358" s="42" t="e">
        <f>#REF!</f>
        <v>#REF!</v>
      </c>
    </row>
    <row r="359" spans="1:23" ht="39.75" customHeight="1" x14ac:dyDescent="0.25">
      <c r="A359" s="37">
        <f t="shared" si="8"/>
        <v>346</v>
      </c>
      <c r="B359" s="50" t="e">
        <f>#REF!</f>
        <v>#REF!</v>
      </c>
      <c r="C359" s="51" t="e">
        <f>#REF!</f>
        <v>#REF!</v>
      </c>
      <c r="D359" s="39" t="e">
        <f>#REF!</f>
        <v>#REF!</v>
      </c>
      <c r="E359" s="133" t="e">
        <f t="shared" si="9"/>
        <v>#REF!</v>
      </c>
      <c r="F359" s="134"/>
      <c r="G359" s="129" t="e">
        <f t="shared" si="10"/>
        <v>#REF!</v>
      </c>
      <c r="H359" s="130"/>
      <c r="I359" s="135" t="e">
        <f t="shared" si="11"/>
        <v>#REF!</v>
      </c>
      <c r="J359" s="134"/>
      <c r="K359" s="132" t="e">
        <f t="shared" si="12"/>
        <v>#REF!</v>
      </c>
      <c r="L359" s="130"/>
      <c r="M359" s="135" t="e">
        <f t="shared" si="13"/>
        <v>#REF!</v>
      </c>
      <c r="N359" s="134"/>
      <c r="O359" s="40" t="e">
        <f>'3TREATMENT DISCHARGE'!D360</f>
        <v>#REF!</v>
      </c>
      <c r="P359" s="34"/>
      <c r="Q359" s="44" t="e">
        <f t="shared" si="14"/>
        <v>#REF!</v>
      </c>
      <c r="R359" s="36" t="s">
        <v>108</v>
      </c>
      <c r="S359" s="41" t="e">
        <f t="shared" si="15"/>
        <v>#REF!</v>
      </c>
      <c r="T359" s="34"/>
      <c r="U359" s="41" t="e">
        <f>#REF!</f>
        <v>#REF!</v>
      </c>
      <c r="V359" s="36"/>
      <c r="W359" s="42" t="e">
        <f>#REF!</f>
        <v>#REF!</v>
      </c>
    </row>
    <row r="360" spans="1:23" ht="39.75" customHeight="1" x14ac:dyDescent="0.25">
      <c r="A360" s="37">
        <f t="shared" si="8"/>
        <v>347</v>
      </c>
      <c r="B360" s="50" t="e">
        <f>#REF!</f>
        <v>#REF!</v>
      </c>
      <c r="C360" s="38" t="e">
        <f>#REF!</f>
        <v>#REF!</v>
      </c>
      <c r="D360" s="39" t="e">
        <f>#REF!</f>
        <v>#REF!</v>
      </c>
      <c r="E360" s="128" t="e">
        <f t="shared" si="9"/>
        <v>#REF!</v>
      </c>
      <c r="F360" s="118"/>
      <c r="G360" s="129" t="e">
        <f t="shared" si="10"/>
        <v>#REF!</v>
      </c>
      <c r="H360" s="130"/>
      <c r="I360" s="131" t="e">
        <f t="shared" si="11"/>
        <v>#REF!</v>
      </c>
      <c r="J360" s="118"/>
      <c r="K360" s="132" t="e">
        <f t="shared" si="12"/>
        <v>#REF!</v>
      </c>
      <c r="L360" s="130"/>
      <c r="M360" s="131" t="e">
        <f t="shared" si="13"/>
        <v>#REF!</v>
      </c>
      <c r="N360" s="118"/>
      <c r="O360" s="40" t="e">
        <f>'3TREATMENT DISCHARGE'!D361</f>
        <v>#REF!</v>
      </c>
      <c r="P360" s="34"/>
      <c r="Q360" s="41" t="e">
        <f t="shared" si="14"/>
        <v>#REF!</v>
      </c>
      <c r="R360" s="36" t="s">
        <v>109</v>
      </c>
      <c r="S360" s="41" t="e">
        <f t="shared" si="15"/>
        <v>#REF!</v>
      </c>
      <c r="T360" s="34"/>
      <c r="U360" s="41" t="e">
        <f>#REF!</f>
        <v>#REF!</v>
      </c>
      <c r="V360" s="36"/>
      <c r="W360" s="42" t="e">
        <f>#REF!</f>
        <v>#REF!</v>
      </c>
    </row>
    <row r="361" spans="1:23" ht="39.75" customHeight="1" x14ac:dyDescent="0.25">
      <c r="A361" s="37">
        <f t="shared" si="8"/>
        <v>348</v>
      </c>
      <c r="B361" s="50" t="e">
        <f>#REF!</f>
        <v>#REF!</v>
      </c>
      <c r="C361" s="51" t="e">
        <f>#REF!</f>
        <v>#REF!</v>
      </c>
      <c r="D361" s="39" t="e">
        <f>#REF!</f>
        <v>#REF!</v>
      </c>
      <c r="E361" s="133" t="e">
        <f t="shared" si="9"/>
        <v>#REF!</v>
      </c>
      <c r="F361" s="134"/>
      <c r="G361" s="129" t="e">
        <f t="shared" si="10"/>
        <v>#REF!</v>
      </c>
      <c r="H361" s="130"/>
      <c r="I361" s="135" t="e">
        <f t="shared" si="11"/>
        <v>#REF!</v>
      </c>
      <c r="J361" s="134"/>
      <c r="K361" s="132" t="e">
        <f t="shared" si="12"/>
        <v>#REF!</v>
      </c>
      <c r="L361" s="130"/>
      <c r="M361" s="135" t="e">
        <f t="shared" si="13"/>
        <v>#REF!</v>
      </c>
      <c r="N361" s="134"/>
      <c r="O361" s="40" t="e">
        <f>'3TREATMENT DISCHARGE'!D362</f>
        <v>#REF!</v>
      </c>
      <c r="P361" s="34"/>
      <c r="Q361" s="44" t="e">
        <f t="shared" si="14"/>
        <v>#REF!</v>
      </c>
      <c r="R361" s="36" t="s">
        <v>108</v>
      </c>
      <c r="S361" s="41" t="e">
        <f t="shared" si="15"/>
        <v>#REF!</v>
      </c>
      <c r="T361" s="34"/>
      <c r="U361" s="41" t="e">
        <f>#REF!</f>
        <v>#REF!</v>
      </c>
      <c r="V361" s="36"/>
      <c r="W361" s="42" t="e">
        <f>#REF!</f>
        <v>#REF!</v>
      </c>
    </row>
    <row r="362" spans="1:23" ht="39.75" customHeight="1" x14ac:dyDescent="0.25">
      <c r="A362" s="37">
        <f t="shared" si="8"/>
        <v>349</v>
      </c>
      <c r="B362" s="50" t="e">
        <f>#REF!</f>
        <v>#REF!</v>
      </c>
      <c r="C362" s="38" t="e">
        <f>#REF!</f>
        <v>#REF!</v>
      </c>
      <c r="D362" s="39" t="e">
        <f>#REF!</f>
        <v>#REF!</v>
      </c>
      <c r="E362" s="128" t="e">
        <f t="shared" si="9"/>
        <v>#REF!</v>
      </c>
      <c r="F362" s="118"/>
      <c r="G362" s="129" t="e">
        <f t="shared" si="10"/>
        <v>#REF!</v>
      </c>
      <c r="H362" s="130"/>
      <c r="I362" s="131" t="e">
        <f t="shared" si="11"/>
        <v>#REF!</v>
      </c>
      <c r="J362" s="118"/>
      <c r="K362" s="132" t="e">
        <f t="shared" si="12"/>
        <v>#REF!</v>
      </c>
      <c r="L362" s="130"/>
      <c r="M362" s="131" t="e">
        <f t="shared" si="13"/>
        <v>#REF!</v>
      </c>
      <c r="N362" s="118"/>
      <c r="O362" s="40" t="e">
        <f>'3TREATMENT DISCHARGE'!D363</f>
        <v>#REF!</v>
      </c>
      <c r="P362" s="34"/>
      <c r="Q362" s="41" t="e">
        <f t="shared" si="14"/>
        <v>#REF!</v>
      </c>
      <c r="R362" s="36" t="s">
        <v>109</v>
      </c>
      <c r="S362" s="41" t="e">
        <f t="shared" si="15"/>
        <v>#REF!</v>
      </c>
      <c r="T362" s="34"/>
      <c r="U362" s="41" t="e">
        <f>#REF!</f>
        <v>#REF!</v>
      </c>
      <c r="V362" s="36"/>
      <c r="W362" s="42" t="e">
        <f>#REF!</f>
        <v>#REF!</v>
      </c>
    </row>
    <row r="363" spans="1:23" ht="39.75" customHeight="1" x14ac:dyDescent="0.25">
      <c r="A363" s="37">
        <f t="shared" si="8"/>
        <v>350</v>
      </c>
      <c r="B363" s="50" t="e">
        <f>#REF!</f>
        <v>#REF!</v>
      </c>
      <c r="C363" s="51" t="e">
        <f>#REF!</f>
        <v>#REF!</v>
      </c>
      <c r="D363" s="39" t="e">
        <f>#REF!</f>
        <v>#REF!</v>
      </c>
      <c r="E363" s="133" t="e">
        <f t="shared" si="9"/>
        <v>#REF!</v>
      </c>
      <c r="F363" s="134"/>
      <c r="G363" s="129" t="e">
        <f t="shared" si="10"/>
        <v>#REF!</v>
      </c>
      <c r="H363" s="130"/>
      <c r="I363" s="135" t="e">
        <f t="shared" si="11"/>
        <v>#REF!</v>
      </c>
      <c r="J363" s="134"/>
      <c r="K363" s="132" t="e">
        <f t="shared" si="12"/>
        <v>#REF!</v>
      </c>
      <c r="L363" s="130"/>
      <c r="M363" s="135" t="e">
        <f t="shared" si="13"/>
        <v>#REF!</v>
      </c>
      <c r="N363" s="134"/>
      <c r="O363" s="40" t="e">
        <f>'3TREATMENT DISCHARGE'!D364</f>
        <v>#REF!</v>
      </c>
      <c r="P363" s="34"/>
      <c r="Q363" s="44" t="e">
        <f t="shared" si="14"/>
        <v>#REF!</v>
      </c>
      <c r="R363" s="36" t="s">
        <v>108</v>
      </c>
      <c r="S363" s="41" t="e">
        <f t="shared" si="15"/>
        <v>#REF!</v>
      </c>
      <c r="T363" s="34"/>
      <c r="U363" s="41" t="e">
        <f>#REF!</f>
        <v>#REF!</v>
      </c>
      <c r="V363" s="36"/>
      <c r="W363" s="42" t="e">
        <f>#REF!</f>
        <v>#REF!</v>
      </c>
    </row>
    <row r="364" spans="1:23" ht="39.75" customHeight="1" x14ac:dyDescent="0.25">
      <c r="A364" s="37">
        <f t="shared" si="8"/>
        <v>351</v>
      </c>
      <c r="B364" s="50" t="e">
        <f>#REF!</f>
        <v>#REF!</v>
      </c>
      <c r="C364" s="38" t="e">
        <f>#REF!</f>
        <v>#REF!</v>
      </c>
      <c r="D364" s="39" t="e">
        <f>#REF!</f>
        <v>#REF!</v>
      </c>
      <c r="E364" s="128" t="e">
        <f t="shared" si="9"/>
        <v>#REF!</v>
      </c>
      <c r="F364" s="118"/>
      <c r="G364" s="129" t="e">
        <f t="shared" si="10"/>
        <v>#REF!</v>
      </c>
      <c r="H364" s="130"/>
      <c r="I364" s="131" t="e">
        <f t="shared" si="11"/>
        <v>#REF!</v>
      </c>
      <c r="J364" s="118"/>
      <c r="K364" s="132" t="e">
        <f t="shared" si="12"/>
        <v>#REF!</v>
      </c>
      <c r="L364" s="130"/>
      <c r="M364" s="131" t="e">
        <f t="shared" si="13"/>
        <v>#REF!</v>
      </c>
      <c r="N364" s="118"/>
      <c r="O364" s="40" t="e">
        <f>'3TREATMENT DISCHARGE'!D365</f>
        <v>#REF!</v>
      </c>
      <c r="P364" s="34"/>
      <c r="Q364" s="41" t="e">
        <f t="shared" si="14"/>
        <v>#REF!</v>
      </c>
      <c r="R364" s="36" t="s">
        <v>109</v>
      </c>
      <c r="S364" s="41" t="e">
        <f t="shared" si="15"/>
        <v>#REF!</v>
      </c>
      <c r="T364" s="34"/>
      <c r="U364" s="41" t="e">
        <f>#REF!</f>
        <v>#REF!</v>
      </c>
      <c r="V364" s="36"/>
      <c r="W364" s="42" t="e">
        <f>#REF!</f>
        <v>#REF!</v>
      </c>
    </row>
    <row r="365" spans="1:23" ht="39.75" customHeight="1" x14ac:dyDescent="0.25">
      <c r="A365" s="37">
        <f t="shared" si="8"/>
        <v>352</v>
      </c>
      <c r="B365" s="50" t="e">
        <f>#REF!</f>
        <v>#REF!</v>
      </c>
      <c r="C365" s="51" t="e">
        <f>#REF!</f>
        <v>#REF!</v>
      </c>
      <c r="D365" s="39" t="e">
        <f>#REF!</f>
        <v>#REF!</v>
      </c>
      <c r="E365" s="133" t="e">
        <f t="shared" si="9"/>
        <v>#REF!</v>
      </c>
      <c r="F365" s="134"/>
      <c r="G365" s="129" t="e">
        <f t="shared" si="10"/>
        <v>#REF!</v>
      </c>
      <c r="H365" s="130"/>
      <c r="I365" s="135" t="e">
        <f t="shared" si="11"/>
        <v>#REF!</v>
      </c>
      <c r="J365" s="134"/>
      <c r="K365" s="132" t="e">
        <f t="shared" si="12"/>
        <v>#REF!</v>
      </c>
      <c r="L365" s="130"/>
      <c r="M365" s="135" t="e">
        <f t="shared" si="13"/>
        <v>#REF!</v>
      </c>
      <c r="N365" s="134"/>
      <c r="O365" s="40" t="e">
        <f>'3TREATMENT DISCHARGE'!D366</f>
        <v>#REF!</v>
      </c>
      <c r="P365" s="34"/>
      <c r="Q365" s="44" t="e">
        <f t="shared" si="14"/>
        <v>#REF!</v>
      </c>
      <c r="R365" s="36" t="s">
        <v>108</v>
      </c>
      <c r="S365" s="41" t="e">
        <f t="shared" si="15"/>
        <v>#REF!</v>
      </c>
      <c r="T365" s="34"/>
      <c r="U365" s="41" t="e">
        <f>#REF!</f>
        <v>#REF!</v>
      </c>
      <c r="V365" s="36"/>
      <c r="W365" s="42" t="e">
        <f>#REF!</f>
        <v>#REF!</v>
      </c>
    </row>
    <row r="366" spans="1:23" ht="39.75" customHeight="1" x14ac:dyDescent="0.25">
      <c r="A366" s="37">
        <f t="shared" si="8"/>
        <v>353</v>
      </c>
      <c r="B366" s="50" t="e">
        <f>#REF!</f>
        <v>#REF!</v>
      </c>
      <c r="C366" s="38" t="e">
        <f>#REF!</f>
        <v>#REF!</v>
      </c>
      <c r="D366" s="39" t="e">
        <f>#REF!</f>
        <v>#REF!</v>
      </c>
      <c r="E366" s="128" t="e">
        <f t="shared" si="9"/>
        <v>#REF!</v>
      </c>
      <c r="F366" s="118"/>
      <c r="G366" s="129" t="e">
        <f t="shared" si="10"/>
        <v>#REF!</v>
      </c>
      <c r="H366" s="130"/>
      <c r="I366" s="131" t="e">
        <f t="shared" si="11"/>
        <v>#REF!</v>
      </c>
      <c r="J366" s="118"/>
      <c r="K366" s="132" t="e">
        <f t="shared" si="12"/>
        <v>#REF!</v>
      </c>
      <c r="L366" s="130"/>
      <c r="M366" s="131" t="e">
        <f t="shared" si="13"/>
        <v>#REF!</v>
      </c>
      <c r="N366" s="118"/>
      <c r="O366" s="40" t="e">
        <f>'3TREATMENT DISCHARGE'!D367</f>
        <v>#REF!</v>
      </c>
      <c r="P366" s="34"/>
      <c r="Q366" s="41" t="e">
        <f t="shared" si="14"/>
        <v>#REF!</v>
      </c>
      <c r="R366" s="36" t="s">
        <v>109</v>
      </c>
      <c r="S366" s="41" t="e">
        <f t="shared" si="15"/>
        <v>#REF!</v>
      </c>
      <c r="T366" s="34"/>
      <c r="U366" s="41" t="e">
        <f>#REF!</f>
        <v>#REF!</v>
      </c>
      <c r="V366" s="36"/>
      <c r="W366" s="42" t="e">
        <f>#REF!</f>
        <v>#REF!</v>
      </c>
    </row>
    <row r="367" spans="1:23" ht="39.75" customHeight="1" x14ac:dyDescent="0.25">
      <c r="A367" s="37">
        <f t="shared" si="8"/>
        <v>354</v>
      </c>
      <c r="B367" s="50" t="e">
        <f>#REF!</f>
        <v>#REF!</v>
      </c>
      <c r="C367" s="51" t="e">
        <f>#REF!</f>
        <v>#REF!</v>
      </c>
      <c r="D367" s="39" t="e">
        <f>#REF!</f>
        <v>#REF!</v>
      </c>
      <c r="E367" s="133" t="e">
        <f t="shared" si="9"/>
        <v>#REF!</v>
      </c>
      <c r="F367" s="134"/>
      <c r="G367" s="129" t="e">
        <f t="shared" si="10"/>
        <v>#REF!</v>
      </c>
      <c r="H367" s="130"/>
      <c r="I367" s="135" t="e">
        <f t="shared" si="11"/>
        <v>#REF!</v>
      </c>
      <c r="J367" s="134"/>
      <c r="K367" s="132" t="e">
        <f t="shared" si="12"/>
        <v>#REF!</v>
      </c>
      <c r="L367" s="130"/>
      <c r="M367" s="135" t="e">
        <f t="shared" si="13"/>
        <v>#REF!</v>
      </c>
      <c r="N367" s="134"/>
      <c r="O367" s="40" t="e">
        <f>'3TREATMENT DISCHARGE'!D368</f>
        <v>#REF!</v>
      </c>
      <c r="P367" s="34"/>
      <c r="Q367" s="44" t="e">
        <f t="shared" si="14"/>
        <v>#REF!</v>
      </c>
      <c r="R367" s="36" t="s">
        <v>108</v>
      </c>
      <c r="S367" s="41" t="e">
        <f t="shared" si="15"/>
        <v>#REF!</v>
      </c>
      <c r="T367" s="34"/>
      <c r="U367" s="41" t="e">
        <f>#REF!</f>
        <v>#REF!</v>
      </c>
      <c r="V367" s="36"/>
      <c r="W367" s="42" t="e">
        <f>#REF!</f>
        <v>#REF!</v>
      </c>
    </row>
    <row r="368" spans="1:23" ht="39.75" customHeight="1" x14ac:dyDescent="0.25">
      <c r="A368" s="37">
        <f t="shared" si="8"/>
        <v>355</v>
      </c>
      <c r="B368" s="50" t="e">
        <f>#REF!</f>
        <v>#REF!</v>
      </c>
      <c r="C368" s="38" t="e">
        <f>#REF!</f>
        <v>#REF!</v>
      </c>
      <c r="D368" s="39" t="e">
        <f>#REF!</f>
        <v>#REF!</v>
      </c>
      <c r="E368" s="128" t="e">
        <f t="shared" si="9"/>
        <v>#REF!</v>
      </c>
      <c r="F368" s="118"/>
      <c r="G368" s="129" t="e">
        <f t="shared" si="10"/>
        <v>#REF!</v>
      </c>
      <c r="H368" s="130"/>
      <c r="I368" s="131" t="e">
        <f t="shared" si="11"/>
        <v>#REF!</v>
      </c>
      <c r="J368" s="118"/>
      <c r="K368" s="132" t="e">
        <f t="shared" si="12"/>
        <v>#REF!</v>
      </c>
      <c r="L368" s="130"/>
      <c r="M368" s="131" t="e">
        <f t="shared" si="13"/>
        <v>#REF!</v>
      </c>
      <c r="N368" s="118"/>
      <c r="O368" s="40" t="e">
        <f>'3TREATMENT DISCHARGE'!D369</f>
        <v>#REF!</v>
      </c>
      <c r="P368" s="34"/>
      <c r="Q368" s="41" t="e">
        <f t="shared" si="14"/>
        <v>#REF!</v>
      </c>
      <c r="R368" s="36" t="s">
        <v>109</v>
      </c>
      <c r="S368" s="41" t="e">
        <f t="shared" si="15"/>
        <v>#REF!</v>
      </c>
      <c r="T368" s="34"/>
      <c r="U368" s="41" t="e">
        <f>#REF!</f>
        <v>#REF!</v>
      </c>
      <c r="V368" s="36"/>
      <c r="W368" s="42" t="e">
        <f>#REF!</f>
        <v>#REF!</v>
      </c>
    </row>
    <row r="369" spans="1:23" ht="39.75" customHeight="1" x14ac:dyDescent="0.25">
      <c r="A369" s="37">
        <f t="shared" si="8"/>
        <v>356</v>
      </c>
      <c r="B369" s="50" t="e">
        <f>#REF!</f>
        <v>#REF!</v>
      </c>
      <c r="C369" s="51" t="e">
        <f>#REF!</f>
        <v>#REF!</v>
      </c>
      <c r="D369" s="39" t="e">
        <f>#REF!</f>
        <v>#REF!</v>
      </c>
      <c r="E369" s="133" t="e">
        <f t="shared" si="9"/>
        <v>#REF!</v>
      </c>
      <c r="F369" s="134"/>
      <c r="G369" s="129" t="e">
        <f t="shared" si="10"/>
        <v>#REF!</v>
      </c>
      <c r="H369" s="130"/>
      <c r="I369" s="135" t="e">
        <f t="shared" si="11"/>
        <v>#REF!</v>
      </c>
      <c r="J369" s="134"/>
      <c r="K369" s="132" t="e">
        <f t="shared" si="12"/>
        <v>#REF!</v>
      </c>
      <c r="L369" s="130"/>
      <c r="M369" s="135" t="e">
        <f t="shared" si="13"/>
        <v>#REF!</v>
      </c>
      <c r="N369" s="134"/>
      <c r="O369" s="40" t="e">
        <f>'3TREATMENT DISCHARGE'!D370</f>
        <v>#REF!</v>
      </c>
      <c r="P369" s="34"/>
      <c r="Q369" s="44" t="e">
        <f t="shared" si="14"/>
        <v>#REF!</v>
      </c>
      <c r="R369" s="36" t="s">
        <v>108</v>
      </c>
      <c r="S369" s="41" t="e">
        <f t="shared" si="15"/>
        <v>#REF!</v>
      </c>
      <c r="T369" s="34"/>
      <c r="U369" s="41" t="e">
        <f>#REF!</f>
        <v>#REF!</v>
      </c>
      <c r="V369" s="36"/>
      <c r="W369" s="42" t="e">
        <f>#REF!</f>
        <v>#REF!</v>
      </c>
    </row>
    <row r="370" spans="1:23" ht="39.75" customHeight="1" x14ac:dyDescent="0.25">
      <c r="A370" s="37">
        <f t="shared" si="8"/>
        <v>357</v>
      </c>
      <c r="B370" s="50" t="e">
        <f>#REF!</f>
        <v>#REF!</v>
      </c>
      <c r="C370" s="38" t="e">
        <f>#REF!</f>
        <v>#REF!</v>
      </c>
      <c r="D370" s="39" t="e">
        <f>#REF!</f>
        <v>#REF!</v>
      </c>
      <c r="E370" s="128" t="e">
        <f t="shared" si="9"/>
        <v>#REF!</v>
      </c>
      <c r="F370" s="118"/>
      <c r="G370" s="129" t="e">
        <f t="shared" si="10"/>
        <v>#REF!</v>
      </c>
      <c r="H370" s="130"/>
      <c r="I370" s="131" t="e">
        <f t="shared" si="11"/>
        <v>#REF!</v>
      </c>
      <c r="J370" s="118"/>
      <c r="K370" s="132" t="e">
        <f t="shared" si="12"/>
        <v>#REF!</v>
      </c>
      <c r="L370" s="130"/>
      <c r="M370" s="131" t="e">
        <f t="shared" si="13"/>
        <v>#REF!</v>
      </c>
      <c r="N370" s="118"/>
      <c r="O370" s="40" t="e">
        <f>'3TREATMENT DISCHARGE'!D371</f>
        <v>#REF!</v>
      </c>
      <c r="P370" s="34"/>
      <c r="Q370" s="41" t="e">
        <f t="shared" si="14"/>
        <v>#REF!</v>
      </c>
      <c r="R370" s="36" t="s">
        <v>109</v>
      </c>
      <c r="S370" s="41" t="e">
        <f t="shared" si="15"/>
        <v>#REF!</v>
      </c>
      <c r="T370" s="34"/>
      <c r="U370" s="41" t="e">
        <f>#REF!</f>
        <v>#REF!</v>
      </c>
      <c r="V370" s="36"/>
      <c r="W370" s="42" t="e">
        <f>#REF!</f>
        <v>#REF!</v>
      </c>
    </row>
    <row r="371" spans="1:23" ht="39.75" customHeight="1" x14ac:dyDescent="0.25">
      <c r="A371" s="37">
        <f t="shared" si="8"/>
        <v>358</v>
      </c>
      <c r="B371" s="50" t="e">
        <f>#REF!</f>
        <v>#REF!</v>
      </c>
      <c r="C371" s="51" t="e">
        <f>#REF!</f>
        <v>#REF!</v>
      </c>
      <c r="D371" s="39" t="e">
        <f>#REF!</f>
        <v>#REF!</v>
      </c>
      <c r="E371" s="133" t="e">
        <f t="shared" si="9"/>
        <v>#REF!</v>
      </c>
      <c r="F371" s="134"/>
      <c r="G371" s="129" t="e">
        <f t="shared" si="10"/>
        <v>#REF!</v>
      </c>
      <c r="H371" s="130"/>
      <c r="I371" s="135" t="e">
        <f t="shared" si="11"/>
        <v>#REF!</v>
      </c>
      <c r="J371" s="134"/>
      <c r="K371" s="132" t="e">
        <f t="shared" si="12"/>
        <v>#REF!</v>
      </c>
      <c r="L371" s="130"/>
      <c r="M371" s="135" t="e">
        <f t="shared" si="13"/>
        <v>#REF!</v>
      </c>
      <c r="N371" s="134"/>
      <c r="O371" s="40" t="e">
        <f>'3TREATMENT DISCHARGE'!D372</f>
        <v>#REF!</v>
      </c>
      <c r="P371" s="34"/>
      <c r="Q371" s="44" t="e">
        <f t="shared" si="14"/>
        <v>#REF!</v>
      </c>
      <c r="R371" s="36" t="s">
        <v>108</v>
      </c>
      <c r="S371" s="41" t="e">
        <f t="shared" si="15"/>
        <v>#REF!</v>
      </c>
      <c r="T371" s="34"/>
      <c r="U371" s="41" t="e">
        <f>#REF!</f>
        <v>#REF!</v>
      </c>
      <c r="V371" s="36"/>
      <c r="W371" s="42" t="e">
        <f>#REF!</f>
        <v>#REF!</v>
      </c>
    </row>
    <row r="372" spans="1:23" ht="39.75" customHeight="1" x14ac:dyDescent="0.25">
      <c r="A372" s="37">
        <f t="shared" si="8"/>
        <v>359</v>
      </c>
      <c r="B372" s="50" t="e">
        <f>#REF!</f>
        <v>#REF!</v>
      </c>
      <c r="C372" s="38" t="e">
        <f>#REF!</f>
        <v>#REF!</v>
      </c>
      <c r="D372" s="39" t="e">
        <f>#REF!</f>
        <v>#REF!</v>
      </c>
      <c r="E372" s="128" t="e">
        <f t="shared" si="9"/>
        <v>#REF!</v>
      </c>
      <c r="F372" s="118"/>
      <c r="G372" s="129" t="e">
        <f t="shared" si="10"/>
        <v>#REF!</v>
      </c>
      <c r="H372" s="130"/>
      <c r="I372" s="131" t="e">
        <f t="shared" si="11"/>
        <v>#REF!</v>
      </c>
      <c r="J372" s="118"/>
      <c r="K372" s="132" t="e">
        <f t="shared" si="12"/>
        <v>#REF!</v>
      </c>
      <c r="L372" s="130"/>
      <c r="M372" s="131" t="e">
        <f t="shared" si="13"/>
        <v>#REF!</v>
      </c>
      <c r="N372" s="118"/>
      <c r="O372" s="40" t="e">
        <f>'3TREATMENT DISCHARGE'!D373</f>
        <v>#REF!</v>
      </c>
      <c r="P372" s="34"/>
      <c r="Q372" s="41" t="e">
        <f t="shared" si="14"/>
        <v>#REF!</v>
      </c>
      <c r="R372" s="36" t="s">
        <v>109</v>
      </c>
      <c r="S372" s="41" t="e">
        <f t="shared" si="15"/>
        <v>#REF!</v>
      </c>
      <c r="T372" s="34"/>
      <c r="U372" s="41" t="e">
        <f>#REF!</f>
        <v>#REF!</v>
      </c>
      <c r="V372" s="36"/>
      <c r="W372" s="42" t="e">
        <f>#REF!</f>
        <v>#REF!</v>
      </c>
    </row>
    <row r="373" spans="1:23" ht="39.75" customHeight="1" x14ac:dyDescent="0.25">
      <c r="A373" s="37">
        <f t="shared" si="8"/>
        <v>360</v>
      </c>
      <c r="B373" s="50" t="e">
        <f>#REF!</f>
        <v>#REF!</v>
      </c>
      <c r="C373" s="51" t="e">
        <f>#REF!</f>
        <v>#REF!</v>
      </c>
      <c r="D373" s="39" t="e">
        <f>#REF!</f>
        <v>#REF!</v>
      </c>
      <c r="E373" s="133" t="e">
        <f t="shared" si="9"/>
        <v>#REF!</v>
      </c>
      <c r="F373" s="134"/>
      <c r="G373" s="129" t="e">
        <f t="shared" si="10"/>
        <v>#REF!</v>
      </c>
      <c r="H373" s="130"/>
      <c r="I373" s="135" t="e">
        <f t="shared" si="11"/>
        <v>#REF!</v>
      </c>
      <c r="J373" s="134"/>
      <c r="K373" s="132" t="e">
        <f t="shared" si="12"/>
        <v>#REF!</v>
      </c>
      <c r="L373" s="130"/>
      <c r="M373" s="135" t="e">
        <f t="shared" si="13"/>
        <v>#REF!</v>
      </c>
      <c r="N373" s="134"/>
      <c r="O373" s="40" t="e">
        <f>'3TREATMENT DISCHARGE'!D374</f>
        <v>#REF!</v>
      </c>
      <c r="P373" s="34"/>
      <c r="Q373" s="44" t="e">
        <f t="shared" si="14"/>
        <v>#REF!</v>
      </c>
      <c r="R373" s="36" t="s">
        <v>108</v>
      </c>
      <c r="S373" s="41" t="e">
        <f t="shared" si="15"/>
        <v>#REF!</v>
      </c>
      <c r="T373" s="34"/>
      <c r="U373" s="41" t="e">
        <f>#REF!</f>
        <v>#REF!</v>
      </c>
      <c r="V373" s="36"/>
      <c r="W373" s="42" t="e">
        <f>#REF!</f>
        <v>#REF!</v>
      </c>
    </row>
    <row r="374" spans="1:23" ht="39.75" customHeight="1" x14ac:dyDescent="0.25">
      <c r="A374" s="37">
        <f t="shared" si="8"/>
        <v>361</v>
      </c>
      <c r="B374" s="50" t="e">
        <f>#REF!</f>
        <v>#REF!</v>
      </c>
      <c r="C374" s="38" t="e">
        <f>#REF!</f>
        <v>#REF!</v>
      </c>
      <c r="D374" s="39" t="e">
        <f>#REF!</f>
        <v>#REF!</v>
      </c>
      <c r="E374" s="128" t="e">
        <f t="shared" si="9"/>
        <v>#REF!</v>
      </c>
      <c r="F374" s="118"/>
      <c r="G374" s="129" t="e">
        <f t="shared" si="10"/>
        <v>#REF!</v>
      </c>
      <c r="H374" s="130"/>
      <c r="I374" s="131" t="e">
        <f t="shared" si="11"/>
        <v>#REF!</v>
      </c>
      <c r="J374" s="118"/>
      <c r="K374" s="132" t="e">
        <f t="shared" si="12"/>
        <v>#REF!</v>
      </c>
      <c r="L374" s="130"/>
      <c r="M374" s="131" t="e">
        <f t="shared" si="13"/>
        <v>#REF!</v>
      </c>
      <c r="N374" s="118"/>
      <c r="O374" s="40" t="e">
        <f>'3TREATMENT DISCHARGE'!D375</f>
        <v>#REF!</v>
      </c>
      <c r="P374" s="34"/>
      <c r="Q374" s="41" t="e">
        <f t="shared" si="14"/>
        <v>#REF!</v>
      </c>
      <c r="R374" s="36" t="s">
        <v>109</v>
      </c>
      <c r="S374" s="41" t="e">
        <f t="shared" si="15"/>
        <v>#REF!</v>
      </c>
      <c r="T374" s="34"/>
      <c r="U374" s="41" t="e">
        <f>#REF!</f>
        <v>#REF!</v>
      </c>
      <c r="V374" s="36"/>
      <c r="W374" s="42" t="e">
        <f>#REF!</f>
        <v>#REF!</v>
      </c>
    </row>
    <row r="375" spans="1:23" ht="39.75" customHeight="1" x14ac:dyDescent="0.25">
      <c r="A375" s="37">
        <f t="shared" si="8"/>
        <v>362</v>
      </c>
      <c r="B375" s="50" t="e">
        <f>#REF!</f>
        <v>#REF!</v>
      </c>
      <c r="C375" s="51" t="e">
        <f>#REF!</f>
        <v>#REF!</v>
      </c>
      <c r="D375" s="39" t="e">
        <f>#REF!</f>
        <v>#REF!</v>
      </c>
      <c r="E375" s="133" t="e">
        <f t="shared" si="9"/>
        <v>#REF!</v>
      </c>
      <c r="F375" s="134"/>
      <c r="G375" s="129" t="e">
        <f t="shared" si="10"/>
        <v>#REF!</v>
      </c>
      <c r="H375" s="130"/>
      <c r="I375" s="135" t="e">
        <f t="shared" si="11"/>
        <v>#REF!</v>
      </c>
      <c r="J375" s="134"/>
      <c r="K375" s="132" t="e">
        <f t="shared" si="12"/>
        <v>#REF!</v>
      </c>
      <c r="L375" s="130"/>
      <c r="M375" s="135" t="e">
        <f t="shared" si="13"/>
        <v>#REF!</v>
      </c>
      <c r="N375" s="134"/>
      <c r="O375" s="40" t="e">
        <f>'3TREATMENT DISCHARGE'!D376</f>
        <v>#REF!</v>
      </c>
      <c r="P375" s="34"/>
      <c r="Q375" s="44" t="e">
        <f t="shared" si="14"/>
        <v>#REF!</v>
      </c>
      <c r="R375" s="36" t="s">
        <v>108</v>
      </c>
      <c r="S375" s="41" t="e">
        <f t="shared" si="15"/>
        <v>#REF!</v>
      </c>
      <c r="T375" s="34"/>
      <c r="U375" s="41" t="e">
        <f>#REF!</f>
        <v>#REF!</v>
      </c>
      <c r="V375" s="36"/>
      <c r="W375" s="42" t="e">
        <f>#REF!</f>
        <v>#REF!</v>
      </c>
    </row>
    <row r="376" spans="1:23" ht="39.75" customHeight="1" x14ac:dyDescent="0.25">
      <c r="A376" s="37">
        <f t="shared" si="8"/>
        <v>363</v>
      </c>
      <c r="B376" s="50" t="e">
        <f>#REF!</f>
        <v>#REF!</v>
      </c>
      <c r="C376" s="38" t="e">
        <f>#REF!</f>
        <v>#REF!</v>
      </c>
      <c r="D376" s="39" t="e">
        <f>#REF!</f>
        <v>#REF!</v>
      </c>
      <c r="E376" s="128" t="e">
        <f t="shared" si="9"/>
        <v>#REF!</v>
      </c>
      <c r="F376" s="118"/>
      <c r="G376" s="129" t="e">
        <f t="shared" si="10"/>
        <v>#REF!</v>
      </c>
      <c r="H376" s="130"/>
      <c r="I376" s="131" t="e">
        <f t="shared" si="11"/>
        <v>#REF!</v>
      </c>
      <c r="J376" s="118"/>
      <c r="K376" s="132" t="e">
        <f t="shared" si="12"/>
        <v>#REF!</v>
      </c>
      <c r="L376" s="130"/>
      <c r="M376" s="131" t="e">
        <f t="shared" si="13"/>
        <v>#REF!</v>
      </c>
      <c r="N376" s="118"/>
      <c r="O376" s="40" t="e">
        <f>'3TREATMENT DISCHARGE'!D377</f>
        <v>#REF!</v>
      </c>
      <c r="P376" s="34"/>
      <c r="Q376" s="41" t="e">
        <f t="shared" si="14"/>
        <v>#REF!</v>
      </c>
      <c r="R376" s="36" t="s">
        <v>109</v>
      </c>
      <c r="S376" s="41" t="e">
        <f t="shared" si="15"/>
        <v>#REF!</v>
      </c>
      <c r="T376" s="34"/>
      <c r="U376" s="41" t="e">
        <f>#REF!</f>
        <v>#REF!</v>
      </c>
      <c r="V376" s="36"/>
      <c r="W376" s="42" t="e">
        <f>#REF!</f>
        <v>#REF!</v>
      </c>
    </row>
    <row r="377" spans="1:23" ht="39.75" customHeight="1" x14ac:dyDescent="0.25">
      <c r="A377" s="37">
        <f t="shared" si="8"/>
        <v>364</v>
      </c>
      <c r="B377" s="50" t="e">
        <f>#REF!</f>
        <v>#REF!</v>
      </c>
      <c r="C377" s="51" t="e">
        <f>#REF!</f>
        <v>#REF!</v>
      </c>
      <c r="D377" s="39" t="e">
        <f>#REF!</f>
        <v>#REF!</v>
      </c>
      <c r="E377" s="133" t="e">
        <f t="shared" si="9"/>
        <v>#REF!</v>
      </c>
      <c r="F377" s="134"/>
      <c r="G377" s="129" t="e">
        <f t="shared" si="10"/>
        <v>#REF!</v>
      </c>
      <c r="H377" s="130"/>
      <c r="I377" s="135" t="e">
        <f t="shared" si="11"/>
        <v>#REF!</v>
      </c>
      <c r="J377" s="134"/>
      <c r="K377" s="132" t="e">
        <f t="shared" si="12"/>
        <v>#REF!</v>
      </c>
      <c r="L377" s="130"/>
      <c r="M377" s="135" t="e">
        <f t="shared" si="13"/>
        <v>#REF!</v>
      </c>
      <c r="N377" s="134"/>
      <c r="O377" s="40" t="e">
        <f>'3TREATMENT DISCHARGE'!D378</f>
        <v>#REF!</v>
      </c>
      <c r="P377" s="34"/>
      <c r="Q377" s="44" t="e">
        <f t="shared" si="14"/>
        <v>#REF!</v>
      </c>
      <c r="R377" s="36" t="s">
        <v>108</v>
      </c>
      <c r="S377" s="41" t="e">
        <f t="shared" si="15"/>
        <v>#REF!</v>
      </c>
      <c r="T377" s="34"/>
      <c r="U377" s="41" t="e">
        <f>#REF!</f>
        <v>#REF!</v>
      </c>
      <c r="V377" s="36"/>
      <c r="W377" s="42" t="e">
        <f>#REF!</f>
        <v>#REF!</v>
      </c>
    </row>
    <row r="378" spans="1:23" ht="39.75" customHeight="1" x14ac:dyDescent="0.25">
      <c r="A378" s="37">
        <f t="shared" si="8"/>
        <v>365</v>
      </c>
      <c r="B378" s="50" t="e">
        <f>#REF!</f>
        <v>#REF!</v>
      </c>
      <c r="C378" s="38" t="e">
        <f>#REF!</f>
        <v>#REF!</v>
      </c>
      <c r="D378" s="39" t="e">
        <f>#REF!</f>
        <v>#REF!</v>
      </c>
      <c r="E378" s="128" t="e">
        <f t="shared" si="9"/>
        <v>#REF!</v>
      </c>
      <c r="F378" s="118"/>
      <c r="G378" s="129" t="e">
        <f t="shared" si="10"/>
        <v>#REF!</v>
      </c>
      <c r="H378" s="130"/>
      <c r="I378" s="131" t="e">
        <f t="shared" si="11"/>
        <v>#REF!</v>
      </c>
      <c r="J378" s="118"/>
      <c r="K378" s="132" t="e">
        <f t="shared" si="12"/>
        <v>#REF!</v>
      </c>
      <c r="L378" s="130"/>
      <c r="M378" s="131" t="e">
        <f t="shared" si="13"/>
        <v>#REF!</v>
      </c>
      <c r="N378" s="118"/>
      <c r="O378" s="40" t="e">
        <f>'3TREATMENT DISCHARGE'!D379</f>
        <v>#REF!</v>
      </c>
      <c r="P378" s="34"/>
      <c r="Q378" s="41" t="e">
        <f t="shared" si="14"/>
        <v>#REF!</v>
      </c>
      <c r="R378" s="36" t="s">
        <v>109</v>
      </c>
      <c r="S378" s="41" t="e">
        <f t="shared" si="15"/>
        <v>#REF!</v>
      </c>
      <c r="T378" s="34"/>
      <c r="U378" s="41" t="e">
        <f>#REF!</f>
        <v>#REF!</v>
      </c>
      <c r="V378" s="36"/>
      <c r="W378" s="42" t="e">
        <f>#REF!</f>
        <v>#REF!</v>
      </c>
    </row>
    <row r="379" spans="1:23" ht="39.75" customHeight="1" x14ac:dyDescent="0.25">
      <c r="A379" s="37">
        <f t="shared" si="8"/>
        <v>366</v>
      </c>
      <c r="B379" s="50" t="e">
        <f>#REF!</f>
        <v>#REF!</v>
      </c>
      <c r="C379" s="51" t="e">
        <f>#REF!</f>
        <v>#REF!</v>
      </c>
      <c r="D379" s="39" t="e">
        <f>#REF!</f>
        <v>#REF!</v>
      </c>
      <c r="E379" s="133" t="e">
        <f t="shared" si="9"/>
        <v>#REF!</v>
      </c>
      <c r="F379" s="134"/>
      <c r="G379" s="129" t="e">
        <f t="shared" si="10"/>
        <v>#REF!</v>
      </c>
      <c r="H379" s="130"/>
      <c r="I379" s="135" t="e">
        <f t="shared" si="11"/>
        <v>#REF!</v>
      </c>
      <c r="J379" s="134"/>
      <c r="K379" s="132" t="e">
        <f t="shared" si="12"/>
        <v>#REF!</v>
      </c>
      <c r="L379" s="130"/>
      <c r="M379" s="135" t="e">
        <f t="shared" si="13"/>
        <v>#REF!</v>
      </c>
      <c r="N379" s="134"/>
      <c r="O379" s="40" t="e">
        <f>'3TREATMENT DISCHARGE'!D380</f>
        <v>#REF!</v>
      </c>
      <c r="P379" s="34"/>
      <c r="Q379" s="44" t="e">
        <f t="shared" si="14"/>
        <v>#REF!</v>
      </c>
      <c r="R379" s="36" t="s">
        <v>108</v>
      </c>
      <c r="S379" s="41" t="e">
        <f t="shared" si="15"/>
        <v>#REF!</v>
      </c>
      <c r="T379" s="34"/>
      <c r="U379" s="41" t="e">
        <f>#REF!</f>
        <v>#REF!</v>
      </c>
      <c r="V379" s="36"/>
      <c r="W379" s="42" t="e">
        <f>#REF!</f>
        <v>#REF!</v>
      </c>
    </row>
    <row r="380" spans="1:23" ht="39.75" customHeight="1" x14ac:dyDescent="0.25">
      <c r="A380" s="37">
        <f t="shared" si="8"/>
        <v>367</v>
      </c>
      <c r="B380" s="50" t="e">
        <f>#REF!</f>
        <v>#REF!</v>
      </c>
      <c r="C380" s="38" t="e">
        <f>#REF!</f>
        <v>#REF!</v>
      </c>
      <c r="D380" s="39" t="e">
        <f>#REF!</f>
        <v>#REF!</v>
      </c>
      <c r="E380" s="128" t="e">
        <f t="shared" si="9"/>
        <v>#REF!</v>
      </c>
      <c r="F380" s="118"/>
      <c r="G380" s="129" t="e">
        <f t="shared" si="10"/>
        <v>#REF!</v>
      </c>
      <c r="H380" s="130"/>
      <c r="I380" s="131" t="e">
        <f t="shared" si="11"/>
        <v>#REF!</v>
      </c>
      <c r="J380" s="118"/>
      <c r="K380" s="132" t="e">
        <f t="shared" si="12"/>
        <v>#REF!</v>
      </c>
      <c r="L380" s="130"/>
      <c r="M380" s="131" t="e">
        <f t="shared" si="13"/>
        <v>#REF!</v>
      </c>
      <c r="N380" s="118"/>
      <c r="O380" s="40" t="e">
        <f>'3TREATMENT DISCHARGE'!D381</f>
        <v>#REF!</v>
      </c>
      <c r="P380" s="34"/>
      <c r="Q380" s="41" t="e">
        <f t="shared" si="14"/>
        <v>#REF!</v>
      </c>
      <c r="R380" s="36" t="s">
        <v>109</v>
      </c>
      <c r="S380" s="41" t="e">
        <f t="shared" si="15"/>
        <v>#REF!</v>
      </c>
      <c r="T380" s="34"/>
      <c r="U380" s="41" t="e">
        <f>#REF!</f>
        <v>#REF!</v>
      </c>
      <c r="V380" s="36"/>
      <c r="W380" s="42" t="e">
        <f>#REF!</f>
        <v>#REF!</v>
      </c>
    </row>
    <row r="381" spans="1:23" ht="39.75" customHeight="1" x14ac:dyDescent="0.25">
      <c r="A381" s="37">
        <f t="shared" si="8"/>
        <v>368</v>
      </c>
      <c r="B381" s="50" t="e">
        <f>#REF!</f>
        <v>#REF!</v>
      </c>
      <c r="C381" s="51" t="e">
        <f>#REF!</f>
        <v>#REF!</v>
      </c>
      <c r="D381" s="39" t="e">
        <f>#REF!</f>
        <v>#REF!</v>
      </c>
      <c r="E381" s="133" t="e">
        <f t="shared" si="9"/>
        <v>#REF!</v>
      </c>
      <c r="F381" s="134"/>
      <c r="G381" s="129" t="e">
        <f t="shared" si="10"/>
        <v>#REF!</v>
      </c>
      <c r="H381" s="130"/>
      <c r="I381" s="135" t="e">
        <f t="shared" si="11"/>
        <v>#REF!</v>
      </c>
      <c r="J381" s="134"/>
      <c r="K381" s="132" t="e">
        <f t="shared" si="12"/>
        <v>#REF!</v>
      </c>
      <c r="L381" s="130"/>
      <c r="M381" s="135" t="e">
        <f t="shared" si="13"/>
        <v>#REF!</v>
      </c>
      <c r="N381" s="134"/>
      <c r="O381" s="40" t="e">
        <f>'3TREATMENT DISCHARGE'!D382</f>
        <v>#REF!</v>
      </c>
      <c r="P381" s="34"/>
      <c r="Q381" s="44" t="e">
        <f t="shared" si="14"/>
        <v>#REF!</v>
      </c>
      <c r="R381" s="36" t="s">
        <v>108</v>
      </c>
      <c r="S381" s="41" t="e">
        <f t="shared" si="15"/>
        <v>#REF!</v>
      </c>
      <c r="T381" s="34"/>
      <c r="U381" s="41" t="e">
        <f>#REF!</f>
        <v>#REF!</v>
      </c>
      <c r="V381" s="36"/>
      <c r="W381" s="42" t="e">
        <f>#REF!</f>
        <v>#REF!</v>
      </c>
    </row>
    <row r="382" spans="1:23" ht="39.75" customHeight="1" x14ac:dyDescent="0.25">
      <c r="A382" s="37">
        <f t="shared" si="8"/>
        <v>369</v>
      </c>
      <c r="B382" s="50" t="e">
        <f>#REF!</f>
        <v>#REF!</v>
      </c>
      <c r="C382" s="38" t="e">
        <f>#REF!</f>
        <v>#REF!</v>
      </c>
      <c r="D382" s="39" t="e">
        <f>#REF!</f>
        <v>#REF!</v>
      </c>
      <c r="E382" s="128" t="e">
        <f t="shared" si="9"/>
        <v>#REF!</v>
      </c>
      <c r="F382" s="118"/>
      <c r="G382" s="129" t="e">
        <f t="shared" si="10"/>
        <v>#REF!</v>
      </c>
      <c r="H382" s="130"/>
      <c r="I382" s="131" t="e">
        <f t="shared" si="11"/>
        <v>#REF!</v>
      </c>
      <c r="J382" s="118"/>
      <c r="K382" s="132" t="e">
        <f t="shared" si="12"/>
        <v>#REF!</v>
      </c>
      <c r="L382" s="130"/>
      <c r="M382" s="131" t="e">
        <f t="shared" si="13"/>
        <v>#REF!</v>
      </c>
      <c r="N382" s="118"/>
      <c r="O382" s="40" t="e">
        <f>'3TREATMENT DISCHARGE'!D383</f>
        <v>#REF!</v>
      </c>
      <c r="P382" s="34"/>
      <c r="Q382" s="41" t="e">
        <f t="shared" si="14"/>
        <v>#REF!</v>
      </c>
      <c r="R382" s="36" t="s">
        <v>109</v>
      </c>
      <c r="S382" s="41" t="e">
        <f t="shared" si="15"/>
        <v>#REF!</v>
      </c>
      <c r="T382" s="34"/>
      <c r="U382" s="41" t="e">
        <f>#REF!</f>
        <v>#REF!</v>
      </c>
      <c r="V382" s="36"/>
      <c r="W382" s="42" t="e">
        <f>#REF!</f>
        <v>#REF!</v>
      </c>
    </row>
    <row r="383" spans="1:23" ht="39.75" customHeight="1" x14ac:dyDescent="0.25">
      <c r="A383" s="37">
        <f t="shared" si="8"/>
        <v>370</v>
      </c>
      <c r="B383" s="50" t="e">
        <f>#REF!</f>
        <v>#REF!</v>
      </c>
      <c r="C383" s="51" t="e">
        <f>#REF!</f>
        <v>#REF!</v>
      </c>
      <c r="D383" s="39" t="e">
        <f>#REF!</f>
        <v>#REF!</v>
      </c>
      <c r="E383" s="133" t="e">
        <f t="shared" si="9"/>
        <v>#REF!</v>
      </c>
      <c r="F383" s="134"/>
      <c r="G383" s="129" t="e">
        <f t="shared" si="10"/>
        <v>#REF!</v>
      </c>
      <c r="H383" s="130"/>
      <c r="I383" s="135" t="e">
        <f t="shared" si="11"/>
        <v>#REF!</v>
      </c>
      <c r="J383" s="134"/>
      <c r="K383" s="132" t="e">
        <f t="shared" si="12"/>
        <v>#REF!</v>
      </c>
      <c r="L383" s="130"/>
      <c r="M383" s="135" t="e">
        <f t="shared" si="13"/>
        <v>#REF!</v>
      </c>
      <c r="N383" s="134"/>
      <c r="O383" s="40" t="e">
        <f>'3TREATMENT DISCHARGE'!D384</f>
        <v>#REF!</v>
      </c>
      <c r="P383" s="34"/>
      <c r="Q383" s="44" t="e">
        <f t="shared" si="14"/>
        <v>#REF!</v>
      </c>
      <c r="R383" s="36" t="s">
        <v>108</v>
      </c>
      <c r="S383" s="41" t="e">
        <f t="shared" si="15"/>
        <v>#REF!</v>
      </c>
      <c r="T383" s="34"/>
      <c r="U383" s="41" t="e">
        <f>#REF!</f>
        <v>#REF!</v>
      </c>
      <c r="V383" s="36"/>
      <c r="W383" s="42" t="e">
        <f>#REF!</f>
        <v>#REF!</v>
      </c>
    </row>
    <row r="384" spans="1:23" ht="39.75" customHeight="1" x14ac:dyDescent="0.25">
      <c r="A384" s="37">
        <f t="shared" si="8"/>
        <v>371</v>
      </c>
      <c r="B384" s="50" t="e">
        <f>#REF!</f>
        <v>#REF!</v>
      </c>
      <c r="C384" s="38" t="e">
        <f>#REF!</f>
        <v>#REF!</v>
      </c>
      <c r="D384" s="39" t="e">
        <f>#REF!</f>
        <v>#REF!</v>
      </c>
      <c r="E384" s="128" t="e">
        <f t="shared" si="9"/>
        <v>#REF!</v>
      </c>
      <c r="F384" s="118"/>
      <c r="G384" s="129" t="e">
        <f t="shared" si="10"/>
        <v>#REF!</v>
      </c>
      <c r="H384" s="130"/>
      <c r="I384" s="131" t="e">
        <f t="shared" si="11"/>
        <v>#REF!</v>
      </c>
      <c r="J384" s="118"/>
      <c r="K384" s="132" t="e">
        <f t="shared" si="12"/>
        <v>#REF!</v>
      </c>
      <c r="L384" s="130"/>
      <c r="M384" s="131" t="e">
        <f t="shared" si="13"/>
        <v>#REF!</v>
      </c>
      <c r="N384" s="118"/>
      <c r="O384" s="40" t="e">
        <f>'3TREATMENT DISCHARGE'!D385</f>
        <v>#REF!</v>
      </c>
      <c r="P384" s="34"/>
      <c r="Q384" s="41" t="e">
        <f t="shared" si="14"/>
        <v>#REF!</v>
      </c>
      <c r="R384" s="36" t="s">
        <v>109</v>
      </c>
      <c r="S384" s="41" t="e">
        <f t="shared" si="15"/>
        <v>#REF!</v>
      </c>
      <c r="T384" s="34"/>
      <c r="U384" s="41" t="e">
        <f>#REF!</f>
        <v>#REF!</v>
      </c>
      <c r="V384" s="36"/>
      <c r="W384" s="42" t="e">
        <f>#REF!</f>
        <v>#REF!</v>
      </c>
    </row>
    <row r="385" spans="1:23" ht="39.75" customHeight="1" x14ac:dyDescent="0.25">
      <c r="A385" s="37">
        <f t="shared" si="8"/>
        <v>372</v>
      </c>
      <c r="B385" s="50" t="e">
        <f>#REF!</f>
        <v>#REF!</v>
      </c>
      <c r="C385" s="51" t="e">
        <f>#REF!</f>
        <v>#REF!</v>
      </c>
      <c r="D385" s="39" t="e">
        <f>#REF!</f>
        <v>#REF!</v>
      </c>
      <c r="E385" s="133" t="e">
        <f t="shared" si="9"/>
        <v>#REF!</v>
      </c>
      <c r="F385" s="134"/>
      <c r="G385" s="129" t="e">
        <f t="shared" si="10"/>
        <v>#REF!</v>
      </c>
      <c r="H385" s="130"/>
      <c r="I385" s="135" t="e">
        <f t="shared" si="11"/>
        <v>#REF!</v>
      </c>
      <c r="J385" s="134"/>
      <c r="K385" s="132" t="e">
        <f t="shared" si="12"/>
        <v>#REF!</v>
      </c>
      <c r="L385" s="130"/>
      <c r="M385" s="135" t="e">
        <f t="shared" si="13"/>
        <v>#REF!</v>
      </c>
      <c r="N385" s="134"/>
      <c r="O385" s="40" t="e">
        <f>'3TREATMENT DISCHARGE'!D386</f>
        <v>#REF!</v>
      </c>
      <c r="P385" s="34"/>
      <c r="Q385" s="44" t="e">
        <f t="shared" si="14"/>
        <v>#REF!</v>
      </c>
      <c r="R385" s="36" t="s">
        <v>108</v>
      </c>
      <c r="S385" s="41" t="e">
        <f t="shared" si="15"/>
        <v>#REF!</v>
      </c>
      <c r="T385" s="34"/>
      <c r="U385" s="41" t="e">
        <f>#REF!</f>
        <v>#REF!</v>
      </c>
      <c r="V385" s="36"/>
      <c r="W385" s="42" t="e">
        <f>#REF!</f>
        <v>#REF!</v>
      </c>
    </row>
    <row r="386" spans="1:23" ht="39.75" customHeight="1" x14ac:dyDescent="0.25">
      <c r="A386" s="37">
        <f t="shared" si="8"/>
        <v>373</v>
      </c>
      <c r="B386" s="50" t="e">
        <f>#REF!</f>
        <v>#REF!</v>
      </c>
      <c r="C386" s="38" t="e">
        <f>#REF!</f>
        <v>#REF!</v>
      </c>
      <c r="D386" s="39" t="e">
        <f>#REF!</f>
        <v>#REF!</v>
      </c>
      <c r="E386" s="128" t="e">
        <f t="shared" si="9"/>
        <v>#REF!</v>
      </c>
      <c r="F386" s="118"/>
      <c r="G386" s="129" t="e">
        <f t="shared" si="10"/>
        <v>#REF!</v>
      </c>
      <c r="H386" s="130"/>
      <c r="I386" s="131" t="e">
        <f t="shared" si="11"/>
        <v>#REF!</v>
      </c>
      <c r="J386" s="118"/>
      <c r="K386" s="132" t="e">
        <f t="shared" si="12"/>
        <v>#REF!</v>
      </c>
      <c r="L386" s="130"/>
      <c r="M386" s="131" t="e">
        <f t="shared" si="13"/>
        <v>#REF!</v>
      </c>
      <c r="N386" s="118"/>
      <c r="O386" s="40" t="e">
        <f>'3TREATMENT DISCHARGE'!D387</f>
        <v>#REF!</v>
      </c>
      <c r="P386" s="34"/>
      <c r="Q386" s="41" t="e">
        <f t="shared" si="14"/>
        <v>#REF!</v>
      </c>
      <c r="R386" s="36" t="s">
        <v>109</v>
      </c>
      <c r="S386" s="41" t="e">
        <f t="shared" si="15"/>
        <v>#REF!</v>
      </c>
      <c r="T386" s="34"/>
      <c r="U386" s="41" t="e">
        <f>#REF!</f>
        <v>#REF!</v>
      </c>
      <c r="V386" s="36"/>
      <c r="W386" s="42" t="e">
        <f>#REF!</f>
        <v>#REF!</v>
      </c>
    </row>
    <row r="387" spans="1:23" ht="39.75" customHeight="1" x14ac:dyDescent="0.25">
      <c r="A387" s="37">
        <f t="shared" si="8"/>
        <v>374</v>
      </c>
      <c r="B387" s="50" t="e">
        <f>#REF!</f>
        <v>#REF!</v>
      </c>
      <c r="C387" s="51" t="e">
        <f>#REF!</f>
        <v>#REF!</v>
      </c>
      <c r="D387" s="39" t="e">
        <f>#REF!</f>
        <v>#REF!</v>
      </c>
      <c r="E387" s="133" t="e">
        <f t="shared" si="9"/>
        <v>#REF!</v>
      </c>
      <c r="F387" s="134"/>
      <c r="G387" s="129" t="e">
        <f t="shared" si="10"/>
        <v>#REF!</v>
      </c>
      <c r="H387" s="130"/>
      <c r="I387" s="135" t="e">
        <f t="shared" si="11"/>
        <v>#REF!</v>
      </c>
      <c r="J387" s="134"/>
      <c r="K387" s="132" t="e">
        <f t="shared" si="12"/>
        <v>#REF!</v>
      </c>
      <c r="L387" s="130"/>
      <c r="M387" s="135" t="e">
        <f t="shared" si="13"/>
        <v>#REF!</v>
      </c>
      <c r="N387" s="134"/>
      <c r="O387" s="40" t="e">
        <f>'3TREATMENT DISCHARGE'!D388</f>
        <v>#REF!</v>
      </c>
      <c r="P387" s="34"/>
      <c r="Q387" s="44" t="e">
        <f t="shared" si="14"/>
        <v>#REF!</v>
      </c>
      <c r="R387" s="36" t="s">
        <v>108</v>
      </c>
      <c r="S387" s="41" t="e">
        <f t="shared" si="15"/>
        <v>#REF!</v>
      </c>
      <c r="T387" s="34"/>
      <c r="U387" s="41" t="e">
        <f>#REF!</f>
        <v>#REF!</v>
      </c>
      <c r="V387" s="36"/>
      <c r="W387" s="42" t="e">
        <f>#REF!</f>
        <v>#REF!</v>
      </c>
    </row>
    <row r="388" spans="1:23" ht="39.75" customHeight="1" x14ac:dyDescent="0.25">
      <c r="A388" s="37">
        <f t="shared" si="8"/>
        <v>375</v>
      </c>
      <c r="B388" s="50" t="e">
        <f>#REF!</f>
        <v>#REF!</v>
      </c>
      <c r="C388" s="38" t="e">
        <f>#REF!</f>
        <v>#REF!</v>
      </c>
      <c r="D388" s="39" t="e">
        <f>#REF!</f>
        <v>#REF!</v>
      </c>
      <c r="E388" s="128" t="e">
        <f t="shared" si="9"/>
        <v>#REF!</v>
      </c>
      <c r="F388" s="118"/>
      <c r="G388" s="129" t="e">
        <f t="shared" si="10"/>
        <v>#REF!</v>
      </c>
      <c r="H388" s="130"/>
      <c r="I388" s="131" t="e">
        <f t="shared" si="11"/>
        <v>#REF!</v>
      </c>
      <c r="J388" s="118"/>
      <c r="K388" s="132" t="e">
        <f t="shared" si="12"/>
        <v>#REF!</v>
      </c>
      <c r="L388" s="130"/>
      <c r="M388" s="131" t="e">
        <f t="shared" si="13"/>
        <v>#REF!</v>
      </c>
      <c r="N388" s="118"/>
      <c r="O388" s="40" t="e">
        <f>'3TREATMENT DISCHARGE'!D389</f>
        <v>#REF!</v>
      </c>
      <c r="P388" s="34"/>
      <c r="Q388" s="41" t="e">
        <f t="shared" si="14"/>
        <v>#REF!</v>
      </c>
      <c r="R388" s="36" t="s">
        <v>109</v>
      </c>
      <c r="S388" s="41" t="e">
        <f t="shared" si="15"/>
        <v>#REF!</v>
      </c>
      <c r="T388" s="34"/>
      <c r="U388" s="41" t="e">
        <f>#REF!</f>
        <v>#REF!</v>
      </c>
      <c r="V388" s="36"/>
      <c r="W388" s="42" t="e">
        <f>#REF!</f>
        <v>#REF!</v>
      </c>
    </row>
    <row r="389" spans="1:23" ht="39.75" customHeight="1" x14ac:dyDescent="0.25">
      <c r="A389" s="37">
        <f t="shared" si="8"/>
        <v>376</v>
      </c>
      <c r="B389" s="50" t="e">
        <f>#REF!</f>
        <v>#REF!</v>
      </c>
      <c r="C389" s="51" t="e">
        <f>#REF!</f>
        <v>#REF!</v>
      </c>
      <c r="D389" s="39" t="e">
        <f>#REF!</f>
        <v>#REF!</v>
      </c>
      <c r="E389" s="133" t="e">
        <f t="shared" si="9"/>
        <v>#REF!</v>
      </c>
      <c r="F389" s="134"/>
      <c r="G389" s="129" t="e">
        <f t="shared" si="10"/>
        <v>#REF!</v>
      </c>
      <c r="H389" s="130"/>
      <c r="I389" s="135" t="e">
        <f t="shared" si="11"/>
        <v>#REF!</v>
      </c>
      <c r="J389" s="134"/>
      <c r="K389" s="132" t="e">
        <f t="shared" si="12"/>
        <v>#REF!</v>
      </c>
      <c r="L389" s="130"/>
      <c r="M389" s="135" t="e">
        <f t="shared" si="13"/>
        <v>#REF!</v>
      </c>
      <c r="N389" s="134"/>
      <c r="O389" s="40" t="e">
        <f>'3TREATMENT DISCHARGE'!D390</f>
        <v>#REF!</v>
      </c>
      <c r="P389" s="34"/>
      <c r="Q389" s="44" t="e">
        <f t="shared" si="14"/>
        <v>#REF!</v>
      </c>
      <c r="R389" s="36" t="s">
        <v>108</v>
      </c>
      <c r="S389" s="41" t="e">
        <f t="shared" si="15"/>
        <v>#REF!</v>
      </c>
      <c r="T389" s="34"/>
      <c r="U389" s="41" t="e">
        <f>#REF!</f>
        <v>#REF!</v>
      </c>
      <c r="V389" s="36"/>
      <c r="W389" s="42" t="e">
        <f>#REF!</f>
        <v>#REF!</v>
      </c>
    </row>
    <row r="390" spans="1:23" ht="39.75" customHeight="1" x14ac:dyDescent="0.25">
      <c r="A390" s="37">
        <f t="shared" si="8"/>
        <v>377</v>
      </c>
      <c r="B390" s="50" t="e">
        <f>#REF!</f>
        <v>#REF!</v>
      </c>
      <c r="C390" s="38" t="e">
        <f>#REF!</f>
        <v>#REF!</v>
      </c>
      <c r="D390" s="39" t="e">
        <f>#REF!</f>
        <v>#REF!</v>
      </c>
      <c r="E390" s="128" t="e">
        <f t="shared" si="9"/>
        <v>#REF!</v>
      </c>
      <c r="F390" s="118"/>
      <c r="G390" s="129" t="e">
        <f t="shared" si="10"/>
        <v>#REF!</v>
      </c>
      <c r="H390" s="130"/>
      <c r="I390" s="131" t="e">
        <f t="shared" si="11"/>
        <v>#REF!</v>
      </c>
      <c r="J390" s="118"/>
      <c r="K390" s="132" t="e">
        <f t="shared" si="12"/>
        <v>#REF!</v>
      </c>
      <c r="L390" s="130"/>
      <c r="M390" s="131" t="e">
        <f t="shared" si="13"/>
        <v>#REF!</v>
      </c>
      <c r="N390" s="118"/>
      <c r="O390" s="40" t="e">
        <f>'3TREATMENT DISCHARGE'!D391</f>
        <v>#REF!</v>
      </c>
      <c r="P390" s="34"/>
      <c r="Q390" s="41" t="e">
        <f t="shared" si="14"/>
        <v>#REF!</v>
      </c>
      <c r="R390" s="36" t="s">
        <v>109</v>
      </c>
      <c r="S390" s="41" t="e">
        <f t="shared" si="15"/>
        <v>#REF!</v>
      </c>
      <c r="T390" s="34"/>
      <c r="U390" s="41" t="e">
        <f>#REF!</f>
        <v>#REF!</v>
      </c>
      <c r="V390" s="36"/>
      <c r="W390" s="42" t="e">
        <f>#REF!</f>
        <v>#REF!</v>
      </c>
    </row>
    <row r="391" spans="1:23" ht="39.75" customHeight="1" x14ac:dyDescent="0.25">
      <c r="A391" s="37">
        <f t="shared" si="8"/>
        <v>378</v>
      </c>
      <c r="B391" s="50" t="e">
        <f>#REF!</f>
        <v>#REF!</v>
      </c>
      <c r="C391" s="51" t="e">
        <f>#REF!</f>
        <v>#REF!</v>
      </c>
      <c r="D391" s="39" t="e">
        <f>#REF!</f>
        <v>#REF!</v>
      </c>
      <c r="E391" s="133" t="e">
        <f t="shared" si="9"/>
        <v>#REF!</v>
      </c>
      <c r="F391" s="134"/>
      <c r="G391" s="129" t="e">
        <f t="shared" si="10"/>
        <v>#REF!</v>
      </c>
      <c r="H391" s="130"/>
      <c r="I391" s="135" t="e">
        <f t="shared" si="11"/>
        <v>#REF!</v>
      </c>
      <c r="J391" s="134"/>
      <c r="K391" s="132" t="e">
        <f t="shared" si="12"/>
        <v>#REF!</v>
      </c>
      <c r="L391" s="130"/>
      <c r="M391" s="135" t="e">
        <f t="shared" si="13"/>
        <v>#REF!</v>
      </c>
      <c r="N391" s="134"/>
      <c r="O391" s="40" t="e">
        <f>'3TREATMENT DISCHARGE'!D392</f>
        <v>#REF!</v>
      </c>
      <c r="P391" s="34"/>
      <c r="Q391" s="44" t="e">
        <f t="shared" si="14"/>
        <v>#REF!</v>
      </c>
      <c r="R391" s="36" t="s">
        <v>108</v>
      </c>
      <c r="S391" s="41" t="e">
        <f t="shared" si="15"/>
        <v>#REF!</v>
      </c>
      <c r="T391" s="34"/>
      <c r="U391" s="41" t="e">
        <f>#REF!</f>
        <v>#REF!</v>
      </c>
      <c r="V391" s="36"/>
      <c r="W391" s="42" t="e">
        <f>#REF!</f>
        <v>#REF!</v>
      </c>
    </row>
    <row r="392" spans="1:23" ht="39.75" customHeight="1" x14ac:dyDescent="0.25">
      <c r="A392" s="37">
        <f t="shared" si="8"/>
        <v>379</v>
      </c>
      <c r="B392" s="50" t="e">
        <f>#REF!</f>
        <v>#REF!</v>
      </c>
      <c r="C392" s="38" t="e">
        <f>#REF!</f>
        <v>#REF!</v>
      </c>
      <c r="D392" s="39" t="e">
        <f>#REF!</f>
        <v>#REF!</v>
      </c>
      <c r="E392" s="128" t="e">
        <f t="shared" si="9"/>
        <v>#REF!</v>
      </c>
      <c r="F392" s="118"/>
      <c r="G392" s="129" t="e">
        <f t="shared" si="10"/>
        <v>#REF!</v>
      </c>
      <c r="H392" s="130"/>
      <c r="I392" s="131" t="e">
        <f t="shared" si="11"/>
        <v>#REF!</v>
      </c>
      <c r="J392" s="118"/>
      <c r="K392" s="132" t="e">
        <f t="shared" si="12"/>
        <v>#REF!</v>
      </c>
      <c r="L392" s="130"/>
      <c r="M392" s="131" t="e">
        <f t="shared" si="13"/>
        <v>#REF!</v>
      </c>
      <c r="N392" s="118"/>
      <c r="O392" s="40" t="e">
        <f>'3TREATMENT DISCHARGE'!D393</f>
        <v>#REF!</v>
      </c>
      <c r="P392" s="34"/>
      <c r="Q392" s="41" t="e">
        <f t="shared" si="14"/>
        <v>#REF!</v>
      </c>
      <c r="R392" s="36" t="s">
        <v>109</v>
      </c>
      <c r="S392" s="41" t="e">
        <f t="shared" si="15"/>
        <v>#REF!</v>
      </c>
      <c r="T392" s="34"/>
      <c r="U392" s="41" t="e">
        <f>#REF!</f>
        <v>#REF!</v>
      </c>
      <c r="V392" s="36"/>
      <c r="W392" s="42" t="e">
        <f>#REF!</f>
        <v>#REF!</v>
      </c>
    </row>
    <row r="393" spans="1:23" ht="39.75" customHeight="1" x14ac:dyDescent="0.25">
      <c r="A393" s="37">
        <f t="shared" si="8"/>
        <v>380</v>
      </c>
      <c r="B393" s="50" t="e">
        <f>#REF!</f>
        <v>#REF!</v>
      </c>
      <c r="C393" s="51" t="e">
        <f>#REF!</f>
        <v>#REF!</v>
      </c>
      <c r="D393" s="39" t="e">
        <f>#REF!</f>
        <v>#REF!</v>
      </c>
      <c r="E393" s="133" t="e">
        <f t="shared" si="9"/>
        <v>#REF!</v>
      </c>
      <c r="F393" s="134"/>
      <c r="G393" s="129" t="e">
        <f t="shared" si="10"/>
        <v>#REF!</v>
      </c>
      <c r="H393" s="130"/>
      <c r="I393" s="135" t="e">
        <f t="shared" si="11"/>
        <v>#REF!</v>
      </c>
      <c r="J393" s="134"/>
      <c r="K393" s="132" t="e">
        <f t="shared" si="12"/>
        <v>#REF!</v>
      </c>
      <c r="L393" s="130"/>
      <c r="M393" s="135" t="e">
        <f t="shared" si="13"/>
        <v>#REF!</v>
      </c>
      <c r="N393" s="134"/>
      <c r="O393" s="40" t="e">
        <f>'3TREATMENT DISCHARGE'!D394</f>
        <v>#REF!</v>
      </c>
      <c r="P393" s="34"/>
      <c r="Q393" s="44" t="e">
        <f t="shared" si="14"/>
        <v>#REF!</v>
      </c>
      <c r="R393" s="36" t="s">
        <v>108</v>
      </c>
      <c r="S393" s="41" t="e">
        <f t="shared" si="15"/>
        <v>#REF!</v>
      </c>
      <c r="T393" s="34"/>
      <c r="U393" s="41" t="e">
        <f>#REF!</f>
        <v>#REF!</v>
      </c>
      <c r="V393" s="36"/>
      <c r="W393" s="42" t="e">
        <f>#REF!</f>
        <v>#REF!</v>
      </c>
    </row>
    <row r="394" spans="1:23" ht="39.75" customHeight="1" x14ac:dyDescent="0.25">
      <c r="A394" s="37">
        <f t="shared" si="8"/>
        <v>381</v>
      </c>
      <c r="B394" s="50" t="e">
        <f>#REF!</f>
        <v>#REF!</v>
      </c>
      <c r="C394" s="38" t="e">
        <f>#REF!</f>
        <v>#REF!</v>
      </c>
      <c r="D394" s="39" t="e">
        <f>#REF!</f>
        <v>#REF!</v>
      </c>
      <c r="E394" s="128" t="e">
        <f t="shared" si="9"/>
        <v>#REF!</v>
      </c>
      <c r="F394" s="118"/>
      <c r="G394" s="129" t="e">
        <f t="shared" si="10"/>
        <v>#REF!</v>
      </c>
      <c r="H394" s="130"/>
      <c r="I394" s="131" t="e">
        <f t="shared" si="11"/>
        <v>#REF!</v>
      </c>
      <c r="J394" s="118"/>
      <c r="K394" s="132" t="e">
        <f t="shared" si="12"/>
        <v>#REF!</v>
      </c>
      <c r="L394" s="130"/>
      <c r="M394" s="131" t="e">
        <f t="shared" si="13"/>
        <v>#REF!</v>
      </c>
      <c r="N394" s="118"/>
      <c r="O394" s="40" t="e">
        <f>'3TREATMENT DISCHARGE'!D395</f>
        <v>#REF!</v>
      </c>
      <c r="P394" s="34"/>
      <c r="Q394" s="41" t="e">
        <f t="shared" si="14"/>
        <v>#REF!</v>
      </c>
      <c r="R394" s="36" t="s">
        <v>109</v>
      </c>
      <c r="S394" s="41" t="e">
        <f t="shared" si="15"/>
        <v>#REF!</v>
      </c>
      <c r="T394" s="34"/>
      <c r="U394" s="41" t="e">
        <f>#REF!</f>
        <v>#REF!</v>
      </c>
      <c r="V394" s="36"/>
      <c r="W394" s="42" t="e">
        <f>#REF!</f>
        <v>#REF!</v>
      </c>
    </row>
    <row r="395" spans="1:23" ht="39.75" customHeight="1" x14ac:dyDescent="0.25">
      <c r="A395" s="37">
        <f t="shared" si="8"/>
        <v>382</v>
      </c>
      <c r="B395" s="50" t="e">
        <f>#REF!</f>
        <v>#REF!</v>
      </c>
      <c r="C395" s="51" t="e">
        <f>#REF!</f>
        <v>#REF!</v>
      </c>
      <c r="D395" s="39" t="e">
        <f>#REF!</f>
        <v>#REF!</v>
      </c>
      <c r="E395" s="133" t="e">
        <f t="shared" si="9"/>
        <v>#REF!</v>
      </c>
      <c r="F395" s="134"/>
      <c r="G395" s="129" t="e">
        <f t="shared" si="10"/>
        <v>#REF!</v>
      </c>
      <c r="H395" s="130"/>
      <c r="I395" s="135" t="e">
        <f t="shared" si="11"/>
        <v>#REF!</v>
      </c>
      <c r="J395" s="134"/>
      <c r="K395" s="132" t="e">
        <f t="shared" si="12"/>
        <v>#REF!</v>
      </c>
      <c r="L395" s="130"/>
      <c r="M395" s="135" t="e">
        <f t="shared" si="13"/>
        <v>#REF!</v>
      </c>
      <c r="N395" s="134"/>
      <c r="O395" s="40" t="e">
        <f>'3TREATMENT DISCHARGE'!D396</f>
        <v>#REF!</v>
      </c>
      <c r="P395" s="34"/>
      <c r="Q395" s="44" t="e">
        <f t="shared" si="14"/>
        <v>#REF!</v>
      </c>
      <c r="R395" s="36" t="s">
        <v>108</v>
      </c>
      <c r="S395" s="41" t="e">
        <f t="shared" si="15"/>
        <v>#REF!</v>
      </c>
      <c r="T395" s="34"/>
      <c r="U395" s="41" t="e">
        <f>#REF!</f>
        <v>#REF!</v>
      </c>
      <c r="V395" s="36"/>
      <c r="W395" s="42" t="e">
        <f>#REF!</f>
        <v>#REF!</v>
      </c>
    </row>
    <row r="396" spans="1:23" ht="39.75" customHeight="1" x14ac:dyDescent="0.25">
      <c r="A396" s="37">
        <f t="shared" si="8"/>
        <v>383</v>
      </c>
      <c r="B396" s="50" t="e">
        <f>#REF!</f>
        <v>#REF!</v>
      </c>
      <c r="C396" s="38" t="e">
        <f>#REF!</f>
        <v>#REF!</v>
      </c>
      <c r="D396" s="39" t="e">
        <f>#REF!</f>
        <v>#REF!</v>
      </c>
      <c r="E396" s="128" t="e">
        <f t="shared" si="9"/>
        <v>#REF!</v>
      </c>
      <c r="F396" s="118"/>
      <c r="G396" s="129" t="e">
        <f t="shared" si="10"/>
        <v>#REF!</v>
      </c>
      <c r="H396" s="130"/>
      <c r="I396" s="131" t="e">
        <f t="shared" si="11"/>
        <v>#REF!</v>
      </c>
      <c r="J396" s="118"/>
      <c r="K396" s="132" t="e">
        <f t="shared" si="12"/>
        <v>#REF!</v>
      </c>
      <c r="L396" s="130"/>
      <c r="M396" s="131" t="e">
        <f t="shared" si="13"/>
        <v>#REF!</v>
      </c>
      <c r="N396" s="118"/>
      <c r="O396" s="40" t="e">
        <f>'3TREATMENT DISCHARGE'!D397</f>
        <v>#REF!</v>
      </c>
      <c r="P396" s="34"/>
      <c r="Q396" s="41" t="e">
        <f t="shared" si="14"/>
        <v>#REF!</v>
      </c>
      <c r="R396" s="36" t="s">
        <v>109</v>
      </c>
      <c r="S396" s="41" t="e">
        <f t="shared" si="15"/>
        <v>#REF!</v>
      </c>
      <c r="T396" s="34"/>
      <c r="U396" s="41" t="e">
        <f>#REF!</f>
        <v>#REF!</v>
      </c>
      <c r="V396" s="36"/>
      <c r="W396" s="42" t="e">
        <f>#REF!</f>
        <v>#REF!</v>
      </c>
    </row>
    <row r="397" spans="1:23" ht="39.75" customHeight="1" x14ac:dyDescent="0.25">
      <c r="A397" s="37">
        <f t="shared" si="8"/>
        <v>384</v>
      </c>
      <c r="B397" s="50" t="e">
        <f>#REF!</f>
        <v>#REF!</v>
      </c>
      <c r="C397" s="51" t="e">
        <f>#REF!</f>
        <v>#REF!</v>
      </c>
      <c r="D397" s="39" t="e">
        <f>#REF!</f>
        <v>#REF!</v>
      </c>
      <c r="E397" s="133" t="e">
        <f t="shared" si="9"/>
        <v>#REF!</v>
      </c>
      <c r="F397" s="134"/>
      <c r="G397" s="129" t="e">
        <f t="shared" si="10"/>
        <v>#REF!</v>
      </c>
      <c r="H397" s="130"/>
      <c r="I397" s="135" t="e">
        <f t="shared" si="11"/>
        <v>#REF!</v>
      </c>
      <c r="J397" s="134"/>
      <c r="K397" s="132" t="e">
        <f t="shared" si="12"/>
        <v>#REF!</v>
      </c>
      <c r="L397" s="130"/>
      <c r="M397" s="135" t="e">
        <f t="shared" si="13"/>
        <v>#REF!</v>
      </c>
      <c r="N397" s="134"/>
      <c r="O397" s="40" t="e">
        <f>'3TREATMENT DISCHARGE'!D398</f>
        <v>#REF!</v>
      </c>
      <c r="P397" s="34"/>
      <c r="Q397" s="44" t="e">
        <f t="shared" si="14"/>
        <v>#REF!</v>
      </c>
      <c r="R397" s="36" t="s">
        <v>108</v>
      </c>
      <c r="S397" s="41" t="e">
        <f t="shared" si="15"/>
        <v>#REF!</v>
      </c>
      <c r="T397" s="34"/>
      <c r="U397" s="41" t="e">
        <f>#REF!</f>
        <v>#REF!</v>
      </c>
      <c r="V397" s="36"/>
      <c r="W397" s="42" t="e">
        <f>#REF!</f>
        <v>#REF!</v>
      </c>
    </row>
    <row r="398" spans="1:23" ht="39.75" customHeight="1" x14ac:dyDescent="0.25">
      <c r="A398" s="37">
        <f t="shared" si="8"/>
        <v>385</v>
      </c>
      <c r="B398" s="50" t="e">
        <f>#REF!</f>
        <v>#REF!</v>
      </c>
      <c r="C398" s="38" t="e">
        <f>#REF!</f>
        <v>#REF!</v>
      </c>
      <c r="D398" s="39" t="e">
        <f>#REF!</f>
        <v>#REF!</v>
      </c>
      <c r="E398" s="128" t="e">
        <f t="shared" si="9"/>
        <v>#REF!</v>
      </c>
      <c r="F398" s="118"/>
      <c r="G398" s="129" t="e">
        <f t="shared" si="10"/>
        <v>#REF!</v>
      </c>
      <c r="H398" s="130"/>
      <c r="I398" s="131" t="e">
        <f t="shared" si="11"/>
        <v>#REF!</v>
      </c>
      <c r="J398" s="118"/>
      <c r="K398" s="132" t="e">
        <f t="shared" si="12"/>
        <v>#REF!</v>
      </c>
      <c r="L398" s="130"/>
      <c r="M398" s="131" t="e">
        <f t="shared" si="13"/>
        <v>#REF!</v>
      </c>
      <c r="N398" s="118"/>
      <c r="O398" s="40" t="e">
        <f>'3TREATMENT DISCHARGE'!D399</f>
        <v>#REF!</v>
      </c>
      <c r="P398" s="34"/>
      <c r="Q398" s="41" t="e">
        <f t="shared" si="14"/>
        <v>#REF!</v>
      </c>
      <c r="R398" s="36" t="s">
        <v>109</v>
      </c>
      <c r="S398" s="41" t="e">
        <f t="shared" si="15"/>
        <v>#REF!</v>
      </c>
      <c r="T398" s="34"/>
      <c r="U398" s="41" t="e">
        <f>#REF!</f>
        <v>#REF!</v>
      </c>
      <c r="V398" s="36"/>
      <c r="W398" s="42" t="e">
        <f>#REF!</f>
        <v>#REF!</v>
      </c>
    </row>
    <row r="399" spans="1:23" ht="39.75" customHeight="1" x14ac:dyDescent="0.25">
      <c r="A399" s="37">
        <f t="shared" si="8"/>
        <v>386</v>
      </c>
      <c r="B399" s="50" t="e">
        <f>#REF!</f>
        <v>#REF!</v>
      </c>
      <c r="C399" s="51" t="e">
        <f>#REF!</f>
        <v>#REF!</v>
      </c>
      <c r="D399" s="39" t="e">
        <f>#REF!</f>
        <v>#REF!</v>
      </c>
      <c r="E399" s="133" t="e">
        <f t="shared" si="9"/>
        <v>#REF!</v>
      </c>
      <c r="F399" s="134"/>
      <c r="G399" s="129" t="e">
        <f t="shared" si="10"/>
        <v>#REF!</v>
      </c>
      <c r="H399" s="130"/>
      <c r="I399" s="135" t="e">
        <f t="shared" si="11"/>
        <v>#REF!</v>
      </c>
      <c r="J399" s="134"/>
      <c r="K399" s="132" t="e">
        <f t="shared" si="12"/>
        <v>#REF!</v>
      </c>
      <c r="L399" s="130"/>
      <c r="M399" s="135" t="e">
        <f t="shared" si="13"/>
        <v>#REF!</v>
      </c>
      <c r="N399" s="134"/>
      <c r="O399" s="40" t="e">
        <f>'3TREATMENT DISCHARGE'!D400</f>
        <v>#REF!</v>
      </c>
      <c r="P399" s="34"/>
      <c r="Q399" s="44" t="e">
        <f t="shared" si="14"/>
        <v>#REF!</v>
      </c>
      <c r="R399" s="36" t="s">
        <v>108</v>
      </c>
      <c r="S399" s="41" t="e">
        <f t="shared" si="15"/>
        <v>#REF!</v>
      </c>
      <c r="T399" s="34"/>
      <c r="U399" s="41" t="e">
        <f>#REF!</f>
        <v>#REF!</v>
      </c>
      <c r="V399" s="36"/>
      <c r="W399" s="42" t="e">
        <f>#REF!</f>
        <v>#REF!</v>
      </c>
    </row>
    <row r="400" spans="1:23" ht="39.75" customHeight="1" x14ac:dyDescent="0.25">
      <c r="A400" s="37">
        <f t="shared" si="8"/>
        <v>387</v>
      </c>
      <c r="B400" s="50" t="e">
        <f>#REF!</f>
        <v>#REF!</v>
      </c>
      <c r="C400" s="38" t="e">
        <f>#REF!</f>
        <v>#REF!</v>
      </c>
      <c r="D400" s="39" t="e">
        <f>#REF!</f>
        <v>#REF!</v>
      </c>
      <c r="E400" s="128" t="e">
        <f t="shared" si="9"/>
        <v>#REF!</v>
      </c>
      <c r="F400" s="118"/>
      <c r="G400" s="129" t="e">
        <f t="shared" si="10"/>
        <v>#REF!</v>
      </c>
      <c r="H400" s="130"/>
      <c r="I400" s="131" t="e">
        <f t="shared" si="11"/>
        <v>#REF!</v>
      </c>
      <c r="J400" s="118"/>
      <c r="K400" s="132" t="e">
        <f t="shared" si="12"/>
        <v>#REF!</v>
      </c>
      <c r="L400" s="130"/>
      <c r="M400" s="131" t="e">
        <f t="shared" si="13"/>
        <v>#REF!</v>
      </c>
      <c r="N400" s="118"/>
      <c r="O400" s="40" t="e">
        <f>'3TREATMENT DISCHARGE'!D401</f>
        <v>#REF!</v>
      </c>
      <c r="P400" s="34"/>
      <c r="Q400" s="41" t="e">
        <f t="shared" si="14"/>
        <v>#REF!</v>
      </c>
      <c r="R400" s="36" t="s">
        <v>109</v>
      </c>
      <c r="S400" s="41" t="e">
        <f t="shared" si="15"/>
        <v>#REF!</v>
      </c>
      <c r="T400" s="34"/>
      <c r="U400" s="41" t="e">
        <f>#REF!</f>
        <v>#REF!</v>
      </c>
      <c r="V400" s="36"/>
      <c r="W400" s="42" t="e">
        <f>#REF!</f>
        <v>#REF!</v>
      </c>
    </row>
    <row r="401" spans="1:23" ht="39.75" customHeight="1" x14ac:dyDescent="0.25">
      <c r="A401" s="37">
        <f t="shared" si="8"/>
        <v>388</v>
      </c>
      <c r="B401" s="50" t="e">
        <f>#REF!</f>
        <v>#REF!</v>
      </c>
      <c r="C401" s="51" t="e">
        <f>#REF!</f>
        <v>#REF!</v>
      </c>
      <c r="D401" s="39" t="e">
        <f>#REF!</f>
        <v>#REF!</v>
      </c>
      <c r="E401" s="133" t="e">
        <f t="shared" si="9"/>
        <v>#REF!</v>
      </c>
      <c r="F401" s="134"/>
      <c r="G401" s="129" t="e">
        <f t="shared" si="10"/>
        <v>#REF!</v>
      </c>
      <c r="H401" s="130"/>
      <c r="I401" s="135" t="e">
        <f t="shared" si="11"/>
        <v>#REF!</v>
      </c>
      <c r="J401" s="134"/>
      <c r="K401" s="132" t="e">
        <f t="shared" si="12"/>
        <v>#REF!</v>
      </c>
      <c r="L401" s="130"/>
      <c r="M401" s="135" t="e">
        <f t="shared" si="13"/>
        <v>#REF!</v>
      </c>
      <c r="N401" s="134"/>
      <c r="O401" s="40" t="e">
        <f>'3TREATMENT DISCHARGE'!D402</f>
        <v>#REF!</v>
      </c>
      <c r="P401" s="34"/>
      <c r="Q401" s="44" t="e">
        <f t="shared" si="14"/>
        <v>#REF!</v>
      </c>
      <c r="R401" s="36" t="s">
        <v>108</v>
      </c>
      <c r="S401" s="41" t="e">
        <f t="shared" si="15"/>
        <v>#REF!</v>
      </c>
      <c r="T401" s="34"/>
      <c r="U401" s="41" t="e">
        <f>#REF!</f>
        <v>#REF!</v>
      </c>
      <c r="V401" s="36"/>
      <c r="W401" s="42" t="e">
        <f>#REF!</f>
        <v>#REF!</v>
      </c>
    </row>
    <row r="402" spans="1:23" ht="39.75" customHeight="1" x14ac:dyDescent="0.25">
      <c r="A402" s="37">
        <f t="shared" si="8"/>
        <v>389</v>
      </c>
      <c r="B402" s="50" t="e">
        <f>#REF!</f>
        <v>#REF!</v>
      </c>
      <c r="C402" s="38" t="e">
        <f>#REF!</f>
        <v>#REF!</v>
      </c>
      <c r="D402" s="39" t="e">
        <f>#REF!</f>
        <v>#REF!</v>
      </c>
      <c r="E402" s="128" t="e">
        <f t="shared" si="9"/>
        <v>#REF!</v>
      </c>
      <c r="F402" s="118"/>
      <c r="G402" s="129" t="e">
        <f t="shared" si="10"/>
        <v>#REF!</v>
      </c>
      <c r="H402" s="130"/>
      <c r="I402" s="131" t="e">
        <f t="shared" si="11"/>
        <v>#REF!</v>
      </c>
      <c r="J402" s="118"/>
      <c r="K402" s="132" t="e">
        <f t="shared" si="12"/>
        <v>#REF!</v>
      </c>
      <c r="L402" s="130"/>
      <c r="M402" s="131" t="e">
        <f t="shared" si="13"/>
        <v>#REF!</v>
      </c>
      <c r="N402" s="118"/>
      <c r="O402" s="40" t="e">
        <f>'3TREATMENT DISCHARGE'!D403</f>
        <v>#REF!</v>
      </c>
      <c r="P402" s="34"/>
      <c r="Q402" s="41" t="e">
        <f t="shared" si="14"/>
        <v>#REF!</v>
      </c>
      <c r="R402" s="36" t="s">
        <v>109</v>
      </c>
      <c r="S402" s="41" t="e">
        <f t="shared" si="15"/>
        <v>#REF!</v>
      </c>
      <c r="T402" s="34"/>
      <c r="U402" s="41" t="e">
        <f>#REF!</f>
        <v>#REF!</v>
      </c>
      <c r="V402" s="36"/>
      <c r="W402" s="42" t="e">
        <f>#REF!</f>
        <v>#REF!</v>
      </c>
    </row>
    <row r="403" spans="1:23" ht="39.75" customHeight="1" x14ac:dyDescent="0.25">
      <c r="A403" s="37">
        <f t="shared" si="8"/>
        <v>390</v>
      </c>
      <c r="B403" s="50" t="e">
        <f>#REF!</f>
        <v>#REF!</v>
      </c>
      <c r="C403" s="51" t="e">
        <f>#REF!</f>
        <v>#REF!</v>
      </c>
      <c r="D403" s="39" t="e">
        <f>#REF!</f>
        <v>#REF!</v>
      </c>
      <c r="E403" s="133" t="e">
        <f t="shared" si="9"/>
        <v>#REF!</v>
      </c>
      <c r="F403" s="134"/>
      <c r="G403" s="129" t="e">
        <f t="shared" si="10"/>
        <v>#REF!</v>
      </c>
      <c r="H403" s="130"/>
      <c r="I403" s="135" t="e">
        <f t="shared" si="11"/>
        <v>#REF!</v>
      </c>
      <c r="J403" s="134"/>
      <c r="K403" s="132" t="e">
        <f t="shared" si="12"/>
        <v>#REF!</v>
      </c>
      <c r="L403" s="130"/>
      <c r="M403" s="135" t="e">
        <f t="shared" si="13"/>
        <v>#REF!</v>
      </c>
      <c r="N403" s="134"/>
      <c r="O403" s="40" t="e">
        <f>'3TREATMENT DISCHARGE'!D404</f>
        <v>#REF!</v>
      </c>
      <c r="P403" s="34"/>
      <c r="Q403" s="44" t="e">
        <f t="shared" si="14"/>
        <v>#REF!</v>
      </c>
      <c r="R403" s="36" t="s">
        <v>108</v>
      </c>
      <c r="S403" s="41" t="e">
        <f t="shared" si="15"/>
        <v>#REF!</v>
      </c>
      <c r="T403" s="34"/>
      <c r="U403" s="41" t="e">
        <f>#REF!</f>
        <v>#REF!</v>
      </c>
      <c r="V403" s="36"/>
      <c r="W403" s="42" t="e">
        <f>#REF!</f>
        <v>#REF!</v>
      </c>
    </row>
    <row r="404" spans="1:23" ht="39.75" customHeight="1" x14ac:dyDescent="0.25">
      <c r="A404" s="37">
        <f t="shared" si="8"/>
        <v>391</v>
      </c>
      <c r="B404" s="50" t="e">
        <f>#REF!</f>
        <v>#REF!</v>
      </c>
      <c r="C404" s="38" t="e">
        <f>#REF!</f>
        <v>#REF!</v>
      </c>
      <c r="D404" s="39" t="e">
        <f>#REF!</f>
        <v>#REF!</v>
      </c>
      <c r="E404" s="128" t="e">
        <f t="shared" si="9"/>
        <v>#REF!</v>
      </c>
      <c r="F404" s="118"/>
      <c r="G404" s="129" t="e">
        <f t="shared" si="10"/>
        <v>#REF!</v>
      </c>
      <c r="H404" s="130"/>
      <c r="I404" s="131" t="e">
        <f t="shared" si="11"/>
        <v>#REF!</v>
      </c>
      <c r="J404" s="118"/>
      <c r="K404" s="132" t="e">
        <f t="shared" si="12"/>
        <v>#REF!</v>
      </c>
      <c r="L404" s="130"/>
      <c r="M404" s="131" t="e">
        <f t="shared" si="13"/>
        <v>#REF!</v>
      </c>
      <c r="N404" s="118"/>
      <c r="O404" s="40" t="e">
        <f>'3TREATMENT DISCHARGE'!D405</f>
        <v>#REF!</v>
      </c>
      <c r="P404" s="34"/>
      <c r="Q404" s="41" t="e">
        <f t="shared" si="14"/>
        <v>#REF!</v>
      </c>
      <c r="R404" s="36" t="s">
        <v>109</v>
      </c>
      <c r="S404" s="41" t="e">
        <f t="shared" si="15"/>
        <v>#REF!</v>
      </c>
      <c r="T404" s="34"/>
      <c r="U404" s="41" t="e">
        <f>#REF!</f>
        <v>#REF!</v>
      </c>
      <c r="V404" s="36"/>
      <c r="W404" s="42" t="e">
        <f>#REF!</f>
        <v>#REF!</v>
      </c>
    </row>
    <row r="405" spans="1:23" ht="39.75" customHeight="1" x14ac:dyDescent="0.25">
      <c r="A405" s="37">
        <f t="shared" si="8"/>
        <v>392</v>
      </c>
      <c r="B405" s="50" t="e">
        <f>#REF!</f>
        <v>#REF!</v>
      </c>
      <c r="C405" s="51" t="e">
        <f>#REF!</f>
        <v>#REF!</v>
      </c>
      <c r="D405" s="39" t="e">
        <f>#REF!</f>
        <v>#REF!</v>
      </c>
      <c r="E405" s="133" t="e">
        <f t="shared" si="9"/>
        <v>#REF!</v>
      </c>
      <c r="F405" s="134"/>
      <c r="G405" s="129" t="e">
        <f t="shared" si="10"/>
        <v>#REF!</v>
      </c>
      <c r="H405" s="130"/>
      <c r="I405" s="135" t="e">
        <f t="shared" si="11"/>
        <v>#REF!</v>
      </c>
      <c r="J405" s="134"/>
      <c r="K405" s="132" t="e">
        <f t="shared" si="12"/>
        <v>#REF!</v>
      </c>
      <c r="L405" s="130"/>
      <c r="M405" s="135" t="e">
        <f t="shared" si="13"/>
        <v>#REF!</v>
      </c>
      <c r="N405" s="134"/>
      <c r="O405" s="40" t="e">
        <f>'3TREATMENT DISCHARGE'!D406</f>
        <v>#REF!</v>
      </c>
      <c r="P405" s="34"/>
      <c r="Q405" s="44" t="e">
        <f t="shared" si="14"/>
        <v>#REF!</v>
      </c>
      <c r="R405" s="36" t="s">
        <v>108</v>
      </c>
      <c r="S405" s="41" t="e">
        <f t="shared" si="15"/>
        <v>#REF!</v>
      </c>
      <c r="T405" s="34"/>
      <c r="U405" s="41" t="e">
        <f>#REF!</f>
        <v>#REF!</v>
      </c>
      <c r="V405" s="36"/>
      <c r="W405" s="42" t="e">
        <f>#REF!</f>
        <v>#REF!</v>
      </c>
    </row>
    <row r="406" spans="1:23" ht="39.75" customHeight="1" x14ac:dyDescent="0.25">
      <c r="A406" s="37">
        <f t="shared" si="8"/>
        <v>393</v>
      </c>
      <c r="B406" s="50" t="e">
        <f>#REF!</f>
        <v>#REF!</v>
      </c>
      <c r="C406" s="38" t="e">
        <f>#REF!</f>
        <v>#REF!</v>
      </c>
      <c r="D406" s="39" t="e">
        <f>#REF!</f>
        <v>#REF!</v>
      </c>
      <c r="E406" s="128" t="e">
        <f t="shared" si="9"/>
        <v>#REF!</v>
      </c>
      <c r="F406" s="118"/>
      <c r="G406" s="129" t="e">
        <f t="shared" si="10"/>
        <v>#REF!</v>
      </c>
      <c r="H406" s="130"/>
      <c r="I406" s="131" t="e">
        <f t="shared" si="11"/>
        <v>#REF!</v>
      </c>
      <c r="J406" s="118"/>
      <c r="K406" s="132" t="e">
        <f t="shared" si="12"/>
        <v>#REF!</v>
      </c>
      <c r="L406" s="130"/>
      <c r="M406" s="131" t="e">
        <f t="shared" si="13"/>
        <v>#REF!</v>
      </c>
      <c r="N406" s="118"/>
      <c r="O406" s="40" t="e">
        <f>'3TREATMENT DISCHARGE'!D407</f>
        <v>#REF!</v>
      </c>
      <c r="P406" s="34"/>
      <c r="Q406" s="41" t="e">
        <f t="shared" si="14"/>
        <v>#REF!</v>
      </c>
      <c r="R406" s="36" t="s">
        <v>109</v>
      </c>
      <c r="S406" s="41" t="e">
        <f t="shared" si="15"/>
        <v>#REF!</v>
      </c>
      <c r="T406" s="34"/>
      <c r="U406" s="41" t="e">
        <f>#REF!</f>
        <v>#REF!</v>
      </c>
      <c r="V406" s="36"/>
      <c r="W406" s="42" t="e">
        <f>#REF!</f>
        <v>#REF!</v>
      </c>
    </row>
    <row r="407" spans="1:23" ht="39.75" customHeight="1" x14ac:dyDescent="0.25">
      <c r="A407" s="37">
        <f t="shared" si="8"/>
        <v>394</v>
      </c>
      <c r="B407" s="50" t="e">
        <f>#REF!</f>
        <v>#REF!</v>
      </c>
      <c r="C407" s="51" t="e">
        <f>#REF!</f>
        <v>#REF!</v>
      </c>
      <c r="D407" s="39" t="e">
        <f>#REF!</f>
        <v>#REF!</v>
      </c>
      <c r="E407" s="133" t="e">
        <f t="shared" si="9"/>
        <v>#REF!</v>
      </c>
      <c r="F407" s="134"/>
      <c r="G407" s="129" t="e">
        <f t="shared" si="10"/>
        <v>#REF!</v>
      </c>
      <c r="H407" s="130"/>
      <c r="I407" s="135" t="e">
        <f t="shared" si="11"/>
        <v>#REF!</v>
      </c>
      <c r="J407" s="134"/>
      <c r="K407" s="132" t="e">
        <f t="shared" si="12"/>
        <v>#REF!</v>
      </c>
      <c r="L407" s="130"/>
      <c r="M407" s="135" t="e">
        <f t="shared" si="13"/>
        <v>#REF!</v>
      </c>
      <c r="N407" s="134"/>
      <c r="O407" s="40" t="e">
        <f>'3TREATMENT DISCHARGE'!D408</f>
        <v>#REF!</v>
      </c>
      <c r="P407" s="34"/>
      <c r="Q407" s="44" t="e">
        <f t="shared" si="14"/>
        <v>#REF!</v>
      </c>
      <c r="R407" s="36" t="s">
        <v>108</v>
      </c>
      <c r="S407" s="41" t="e">
        <f t="shared" si="15"/>
        <v>#REF!</v>
      </c>
      <c r="T407" s="34"/>
      <c r="U407" s="41" t="e">
        <f>#REF!</f>
        <v>#REF!</v>
      </c>
      <c r="V407" s="36"/>
      <c r="W407" s="42" t="e">
        <f>#REF!</f>
        <v>#REF!</v>
      </c>
    </row>
    <row r="408" spans="1:23" ht="39.75" customHeight="1" x14ac:dyDescent="0.25">
      <c r="A408" s="37">
        <f t="shared" si="8"/>
        <v>395</v>
      </c>
      <c r="B408" s="50" t="e">
        <f>#REF!</f>
        <v>#REF!</v>
      </c>
      <c r="C408" s="38" t="e">
        <f>#REF!</f>
        <v>#REF!</v>
      </c>
      <c r="D408" s="39" t="e">
        <f>#REF!</f>
        <v>#REF!</v>
      </c>
      <c r="E408" s="128" t="e">
        <f t="shared" si="9"/>
        <v>#REF!</v>
      </c>
      <c r="F408" s="118"/>
      <c r="G408" s="129" t="e">
        <f t="shared" si="10"/>
        <v>#REF!</v>
      </c>
      <c r="H408" s="130"/>
      <c r="I408" s="131" t="e">
        <f t="shared" si="11"/>
        <v>#REF!</v>
      </c>
      <c r="J408" s="118"/>
      <c r="K408" s="132" t="e">
        <f t="shared" si="12"/>
        <v>#REF!</v>
      </c>
      <c r="L408" s="130"/>
      <c r="M408" s="131" t="e">
        <f t="shared" si="13"/>
        <v>#REF!</v>
      </c>
      <c r="N408" s="118"/>
      <c r="O408" s="40" t="e">
        <f>'3TREATMENT DISCHARGE'!D409</f>
        <v>#REF!</v>
      </c>
      <c r="P408" s="34"/>
      <c r="Q408" s="41" t="e">
        <f t="shared" si="14"/>
        <v>#REF!</v>
      </c>
      <c r="R408" s="36" t="s">
        <v>109</v>
      </c>
      <c r="S408" s="41" t="e">
        <f t="shared" si="15"/>
        <v>#REF!</v>
      </c>
      <c r="T408" s="34"/>
      <c r="U408" s="41" t="e">
        <f>#REF!</f>
        <v>#REF!</v>
      </c>
      <c r="V408" s="36"/>
      <c r="W408" s="42" t="e">
        <f>#REF!</f>
        <v>#REF!</v>
      </c>
    </row>
    <row r="409" spans="1:23" ht="39.75" customHeight="1" x14ac:dyDescent="0.25">
      <c r="A409" s="37">
        <f t="shared" si="8"/>
        <v>396</v>
      </c>
      <c r="B409" s="50" t="e">
        <f>#REF!</f>
        <v>#REF!</v>
      </c>
      <c r="C409" s="51" t="e">
        <f>#REF!</f>
        <v>#REF!</v>
      </c>
      <c r="D409" s="39" t="e">
        <f>#REF!</f>
        <v>#REF!</v>
      </c>
      <c r="E409" s="133" t="e">
        <f t="shared" si="9"/>
        <v>#REF!</v>
      </c>
      <c r="F409" s="134"/>
      <c r="G409" s="129" t="e">
        <f t="shared" si="10"/>
        <v>#REF!</v>
      </c>
      <c r="H409" s="130"/>
      <c r="I409" s="135" t="e">
        <f t="shared" si="11"/>
        <v>#REF!</v>
      </c>
      <c r="J409" s="134"/>
      <c r="K409" s="132" t="e">
        <f t="shared" si="12"/>
        <v>#REF!</v>
      </c>
      <c r="L409" s="130"/>
      <c r="M409" s="135" t="e">
        <f t="shared" si="13"/>
        <v>#REF!</v>
      </c>
      <c r="N409" s="134"/>
      <c r="O409" s="40" t="e">
        <f>'3TREATMENT DISCHARGE'!D410</f>
        <v>#REF!</v>
      </c>
      <c r="P409" s="34"/>
      <c r="Q409" s="44" t="e">
        <f t="shared" si="14"/>
        <v>#REF!</v>
      </c>
      <c r="R409" s="36" t="s">
        <v>108</v>
      </c>
      <c r="S409" s="41" t="e">
        <f t="shared" si="15"/>
        <v>#REF!</v>
      </c>
      <c r="T409" s="34"/>
      <c r="U409" s="41" t="e">
        <f>#REF!</f>
        <v>#REF!</v>
      </c>
      <c r="V409" s="36"/>
      <c r="W409" s="42" t="e">
        <f>#REF!</f>
        <v>#REF!</v>
      </c>
    </row>
    <row r="410" spans="1:23" ht="39.75" customHeight="1" x14ac:dyDescent="0.25">
      <c r="A410" s="37">
        <f t="shared" si="8"/>
        <v>397</v>
      </c>
      <c r="B410" s="50" t="e">
        <f>#REF!</f>
        <v>#REF!</v>
      </c>
      <c r="C410" s="38" t="e">
        <f>#REF!</f>
        <v>#REF!</v>
      </c>
      <c r="D410" s="39" t="e">
        <f>#REF!</f>
        <v>#REF!</v>
      </c>
      <c r="E410" s="128" t="e">
        <f t="shared" si="9"/>
        <v>#REF!</v>
      </c>
      <c r="F410" s="118"/>
      <c r="G410" s="129" t="e">
        <f t="shared" si="10"/>
        <v>#REF!</v>
      </c>
      <c r="H410" s="130"/>
      <c r="I410" s="131" t="e">
        <f t="shared" si="11"/>
        <v>#REF!</v>
      </c>
      <c r="J410" s="118"/>
      <c r="K410" s="132" t="e">
        <f t="shared" si="12"/>
        <v>#REF!</v>
      </c>
      <c r="L410" s="130"/>
      <c r="M410" s="131" t="e">
        <f t="shared" si="13"/>
        <v>#REF!</v>
      </c>
      <c r="N410" s="118"/>
      <c r="O410" s="40" t="e">
        <f>'3TREATMENT DISCHARGE'!D411</f>
        <v>#REF!</v>
      </c>
      <c r="P410" s="34"/>
      <c r="Q410" s="41" t="e">
        <f t="shared" si="14"/>
        <v>#REF!</v>
      </c>
      <c r="R410" s="36" t="s">
        <v>109</v>
      </c>
      <c r="S410" s="41" t="e">
        <f t="shared" si="15"/>
        <v>#REF!</v>
      </c>
      <c r="T410" s="34"/>
      <c r="U410" s="41" t="e">
        <f>#REF!</f>
        <v>#REF!</v>
      </c>
      <c r="V410" s="36"/>
      <c r="W410" s="42" t="e">
        <f>#REF!</f>
        <v>#REF!</v>
      </c>
    </row>
    <row r="411" spans="1:23" ht="39.75" customHeight="1" x14ac:dyDescent="0.25">
      <c r="A411" s="37">
        <f t="shared" si="8"/>
        <v>398</v>
      </c>
      <c r="B411" s="50" t="e">
        <f>#REF!</f>
        <v>#REF!</v>
      </c>
      <c r="C411" s="51" t="e">
        <f>#REF!</f>
        <v>#REF!</v>
      </c>
      <c r="D411" s="39" t="e">
        <f>#REF!</f>
        <v>#REF!</v>
      </c>
      <c r="E411" s="133" t="e">
        <f t="shared" si="9"/>
        <v>#REF!</v>
      </c>
      <c r="F411" s="134"/>
      <c r="G411" s="129" t="e">
        <f t="shared" si="10"/>
        <v>#REF!</v>
      </c>
      <c r="H411" s="130"/>
      <c r="I411" s="135" t="e">
        <f t="shared" si="11"/>
        <v>#REF!</v>
      </c>
      <c r="J411" s="134"/>
      <c r="K411" s="132" t="e">
        <f t="shared" si="12"/>
        <v>#REF!</v>
      </c>
      <c r="L411" s="130"/>
      <c r="M411" s="135" t="e">
        <f t="shared" si="13"/>
        <v>#REF!</v>
      </c>
      <c r="N411" s="134"/>
      <c r="O411" s="40" t="e">
        <f>'3TREATMENT DISCHARGE'!D412</f>
        <v>#REF!</v>
      </c>
      <c r="P411" s="34"/>
      <c r="Q411" s="44" t="e">
        <f t="shared" si="14"/>
        <v>#REF!</v>
      </c>
      <c r="R411" s="36" t="s">
        <v>108</v>
      </c>
      <c r="S411" s="41" t="e">
        <f t="shared" si="15"/>
        <v>#REF!</v>
      </c>
      <c r="T411" s="34"/>
      <c r="U411" s="41" t="e">
        <f>#REF!</f>
        <v>#REF!</v>
      </c>
      <c r="V411" s="36"/>
      <c r="W411" s="42" t="e">
        <f>#REF!</f>
        <v>#REF!</v>
      </c>
    </row>
    <row r="412" spans="1:23" ht="39.75" customHeight="1" x14ac:dyDescent="0.25">
      <c r="A412" s="37">
        <f t="shared" si="8"/>
        <v>399</v>
      </c>
      <c r="B412" s="50" t="e">
        <f>#REF!</f>
        <v>#REF!</v>
      </c>
      <c r="C412" s="38" t="e">
        <f>#REF!</f>
        <v>#REF!</v>
      </c>
      <c r="D412" s="39" t="e">
        <f>#REF!</f>
        <v>#REF!</v>
      </c>
      <c r="E412" s="128" t="e">
        <f t="shared" si="9"/>
        <v>#REF!</v>
      </c>
      <c r="F412" s="118"/>
      <c r="G412" s="129" t="e">
        <f t="shared" si="10"/>
        <v>#REF!</v>
      </c>
      <c r="H412" s="130"/>
      <c r="I412" s="131" t="e">
        <f t="shared" si="11"/>
        <v>#REF!</v>
      </c>
      <c r="J412" s="118"/>
      <c r="K412" s="132" t="e">
        <f t="shared" si="12"/>
        <v>#REF!</v>
      </c>
      <c r="L412" s="130"/>
      <c r="M412" s="131" t="e">
        <f t="shared" si="13"/>
        <v>#REF!</v>
      </c>
      <c r="N412" s="118"/>
      <c r="O412" s="40" t="e">
        <f>'3TREATMENT DISCHARGE'!D413</f>
        <v>#REF!</v>
      </c>
      <c r="P412" s="34"/>
      <c r="Q412" s="41" t="e">
        <f t="shared" si="14"/>
        <v>#REF!</v>
      </c>
      <c r="R412" s="36" t="s">
        <v>109</v>
      </c>
      <c r="S412" s="41" t="e">
        <f t="shared" si="15"/>
        <v>#REF!</v>
      </c>
      <c r="T412" s="34"/>
      <c r="U412" s="41" t="e">
        <f>#REF!</f>
        <v>#REF!</v>
      </c>
      <c r="V412" s="36"/>
      <c r="W412" s="42" t="e">
        <f>#REF!</f>
        <v>#REF!</v>
      </c>
    </row>
    <row r="413" spans="1:23" ht="39.75" customHeight="1" x14ac:dyDescent="0.25">
      <c r="A413" s="37">
        <f t="shared" si="8"/>
        <v>400</v>
      </c>
      <c r="B413" s="50" t="e">
        <f>#REF!</f>
        <v>#REF!</v>
      </c>
      <c r="C413" s="51" t="e">
        <f>#REF!</f>
        <v>#REF!</v>
      </c>
      <c r="D413" s="39" t="e">
        <f>#REF!</f>
        <v>#REF!</v>
      </c>
      <c r="E413" s="133" t="e">
        <f t="shared" si="9"/>
        <v>#REF!</v>
      </c>
      <c r="F413" s="134"/>
      <c r="G413" s="129" t="e">
        <f t="shared" si="10"/>
        <v>#REF!</v>
      </c>
      <c r="H413" s="130"/>
      <c r="I413" s="135" t="e">
        <f t="shared" si="11"/>
        <v>#REF!</v>
      </c>
      <c r="J413" s="134"/>
      <c r="K413" s="132" t="e">
        <f t="shared" si="12"/>
        <v>#REF!</v>
      </c>
      <c r="L413" s="130"/>
      <c r="M413" s="135" t="e">
        <f t="shared" si="13"/>
        <v>#REF!</v>
      </c>
      <c r="N413" s="134"/>
      <c r="O413" s="40" t="e">
        <f>'3TREATMENT DISCHARGE'!D414</f>
        <v>#REF!</v>
      </c>
      <c r="P413" s="34"/>
      <c r="Q413" s="44" t="e">
        <f t="shared" si="14"/>
        <v>#REF!</v>
      </c>
      <c r="R413" s="36" t="s">
        <v>108</v>
      </c>
      <c r="S413" s="41" t="e">
        <f t="shared" si="15"/>
        <v>#REF!</v>
      </c>
      <c r="T413" s="34"/>
      <c r="U413" s="41" t="e">
        <f>#REF!</f>
        <v>#REF!</v>
      </c>
      <c r="V413" s="36"/>
      <c r="W413" s="42" t="e">
        <f>#REF!</f>
        <v>#REF!</v>
      </c>
    </row>
    <row r="414" spans="1:23" ht="39.75" customHeight="1" x14ac:dyDescent="0.25">
      <c r="A414" s="37">
        <f t="shared" si="8"/>
        <v>401</v>
      </c>
      <c r="B414" s="50" t="e">
        <f>#REF!</f>
        <v>#REF!</v>
      </c>
      <c r="C414" s="38" t="e">
        <f>#REF!</f>
        <v>#REF!</v>
      </c>
      <c r="D414" s="39" t="e">
        <f>#REF!</f>
        <v>#REF!</v>
      </c>
      <c r="E414" s="128" t="e">
        <f t="shared" si="9"/>
        <v>#REF!</v>
      </c>
      <c r="F414" s="118"/>
      <c r="G414" s="129" t="e">
        <f t="shared" si="10"/>
        <v>#REF!</v>
      </c>
      <c r="H414" s="130"/>
      <c r="I414" s="131" t="e">
        <f t="shared" si="11"/>
        <v>#REF!</v>
      </c>
      <c r="J414" s="118"/>
      <c r="K414" s="132" t="e">
        <f t="shared" si="12"/>
        <v>#REF!</v>
      </c>
      <c r="L414" s="130"/>
      <c r="M414" s="131" t="e">
        <f t="shared" si="13"/>
        <v>#REF!</v>
      </c>
      <c r="N414" s="118"/>
      <c r="O414" s="40" t="e">
        <f>'3TREATMENT DISCHARGE'!D415</f>
        <v>#REF!</v>
      </c>
      <c r="P414" s="34"/>
      <c r="Q414" s="41" t="e">
        <f t="shared" si="14"/>
        <v>#REF!</v>
      </c>
      <c r="R414" s="36" t="s">
        <v>109</v>
      </c>
      <c r="S414" s="41" t="e">
        <f t="shared" si="15"/>
        <v>#REF!</v>
      </c>
      <c r="T414" s="34"/>
      <c r="U414" s="41" t="e">
        <f>#REF!</f>
        <v>#REF!</v>
      </c>
      <c r="V414" s="36"/>
      <c r="W414" s="42" t="e">
        <f>#REF!</f>
        <v>#REF!</v>
      </c>
    </row>
    <row r="415" spans="1:23" ht="39.75" customHeight="1" x14ac:dyDescent="0.25">
      <c r="A415" s="37">
        <f t="shared" si="8"/>
        <v>402</v>
      </c>
      <c r="B415" s="50" t="e">
        <f>#REF!</f>
        <v>#REF!</v>
      </c>
      <c r="C415" s="51" t="e">
        <f>#REF!</f>
        <v>#REF!</v>
      </c>
      <c r="D415" s="39" t="e">
        <f>#REF!</f>
        <v>#REF!</v>
      </c>
      <c r="E415" s="133" t="e">
        <f t="shared" si="9"/>
        <v>#REF!</v>
      </c>
      <c r="F415" s="134"/>
      <c r="G415" s="129" t="e">
        <f t="shared" si="10"/>
        <v>#REF!</v>
      </c>
      <c r="H415" s="130"/>
      <c r="I415" s="135" t="e">
        <f t="shared" si="11"/>
        <v>#REF!</v>
      </c>
      <c r="J415" s="134"/>
      <c r="K415" s="132" t="e">
        <f t="shared" si="12"/>
        <v>#REF!</v>
      </c>
      <c r="L415" s="130"/>
      <c r="M415" s="135" t="e">
        <f t="shared" si="13"/>
        <v>#REF!</v>
      </c>
      <c r="N415" s="134"/>
      <c r="O415" s="40" t="e">
        <f>'3TREATMENT DISCHARGE'!D416</f>
        <v>#REF!</v>
      </c>
      <c r="P415" s="34"/>
      <c r="Q415" s="44" t="e">
        <f t="shared" si="14"/>
        <v>#REF!</v>
      </c>
      <c r="R415" s="36" t="s">
        <v>108</v>
      </c>
      <c r="S415" s="41" t="e">
        <f t="shared" si="15"/>
        <v>#REF!</v>
      </c>
      <c r="T415" s="34"/>
      <c r="U415" s="41" t="e">
        <f>#REF!</f>
        <v>#REF!</v>
      </c>
      <c r="V415" s="36"/>
      <c r="W415" s="42" t="e">
        <f>#REF!</f>
        <v>#REF!</v>
      </c>
    </row>
    <row r="416" spans="1:23" ht="39.75" customHeight="1" x14ac:dyDescent="0.25">
      <c r="A416" s="37">
        <f t="shared" si="8"/>
        <v>403</v>
      </c>
      <c r="B416" s="50" t="e">
        <f>#REF!</f>
        <v>#REF!</v>
      </c>
      <c r="C416" s="38" t="e">
        <f>#REF!</f>
        <v>#REF!</v>
      </c>
      <c r="D416" s="39" t="e">
        <f>#REF!</f>
        <v>#REF!</v>
      </c>
      <c r="E416" s="128" t="e">
        <f t="shared" si="9"/>
        <v>#REF!</v>
      </c>
      <c r="F416" s="118"/>
      <c r="G416" s="129" t="e">
        <f t="shared" si="10"/>
        <v>#REF!</v>
      </c>
      <c r="H416" s="130"/>
      <c r="I416" s="131" t="e">
        <f t="shared" si="11"/>
        <v>#REF!</v>
      </c>
      <c r="J416" s="118"/>
      <c r="K416" s="132" t="e">
        <f t="shared" si="12"/>
        <v>#REF!</v>
      </c>
      <c r="L416" s="130"/>
      <c r="M416" s="131" t="e">
        <f t="shared" si="13"/>
        <v>#REF!</v>
      </c>
      <c r="N416" s="118"/>
      <c r="O416" s="40" t="e">
        <f>'3TREATMENT DISCHARGE'!D417</f>
        <v>#REF!</v>
      </c>
      <c r="P416" s="34"/>
      <c r="Q416" s="41" t="e">
        <f t="shared" si="14"/>
        <v>#REF!</v>
      </c>
      <c r="R416" s="36" t="s">
        <v>109</v>
      </c>
      <c r="S416" s="41" t="e">
        <f t="shared" si="15"/>
        <v>#REF!</v>
      </c>
      <c r="T416" s="34"/>
      <c r="U416" s="41" t="e">
        <f>#REF!</f>
        <v>#REF!</v>
      </c>
      <c r="V416" s="36"/>
      <c r="W416" s="42" t="e">
        <f>#REF!</f>
        <v>#REF!</v>
      </c>
    </row>
    <row r="417" spans="1:23" ht="39.75" customHeight="1" x14ac:dyDescent="0.25">
      <c r="A417" s="37">
        <f t="shared" si="8"/>
        <v>404</v>
      </c>
      <c r="B417" s="50" t="e">
        <f>#REF!</f>
        <v>#REF!</v>
      </c>
      <c r="C417" s="51" t="e">
        <f>#REF!</f>
        <v>#REF!</v>
      </c>
      <c r="D417" s="39" t="e">
        <f>#REF!</f>
        <v>#REF!</v>
      </c>
      <c r="E417" s="133" t="e">
        <f t="shared" si="9"/>
        <v>#REF!</v>
      </c>
      <c r="F417" s="134"/>
      <c r="G417" s="129" t="e">
        <f t="shared" si="10"/>
        <v>#REF!</v>
      </c>
      <c r="H417" s="130"/>
      <c r="I417" s="135" t="e">
        <f t="shared" si="11"/>
        <v>#REF!</v>
      </c>
      <c r="J417" s="134"/>
      <c r="K417" s="132" t="e">
        <f t="shared" si="12"/>
        <v>#REF!</v>
      </c>
      <c r="L417" s="130"/>
      <c r="M417" s="135" t="e">
        <f t="shared" si="13"/>
        <v>#REF!</v>
      </c>
      <c r="N417" s="134"/>
      <c r="O417" s="40" t="e">
        <f>'3TREATMENT DISCHARGE'!D418</f>
        <v>#REF!</v>
      </c>
      <c r="P417" s="34"/>
      <c r="Q417" s="44" t="e">
        <f t="shared" si="14"/>
        <v>#REF!</v>
      </c>
      <c r="R417" s="36" t="s">
        <v>108</v>
      </c>
      <c r="S417" s="41" t="e">
        <f t="shared" si="15"/>
        <v>#REF!</v>
      </c>
      <c r="T417" s="34"/>
      <c r="U417" s="41" t="e">
        <f>#REF!</f>
        <v>#REF!</v>
      </c>
      <c r="V417" s="36"/>
      <c r="W417" s="42" t="e">
        <f>#REF!</f>
        <v>#REF!</v>
      </c>
    </row>
    <row r="418" spans="1:23" ht="39.75" customHeight="1" x14ac:dyDescent="0.25">
      <c r="A418" s="37">
        <f t="shared" si="8"/>
        <v>405</v>
      </c>
      <c r="B418" s="50" t="e">
        <f>#REF!</f>
        <v>#REF!</v>
      </c>
      <c r="C418" s="38" t="e">
        <f>#REF!</f>
        <v>#REF!</v>
      </c>
      <c r="D418" s="39" t="e">
        <f>#REF!</f>
        <v>#REF!</v>
      </c>
      <c r="E418" s="128" t="e">
        <f t="shared" si="9"/>
        <v>#REF!</v>
      </c>
      <c r="F418" s="118"/>
      <c r="G418" s="129" t="e">
        <f t="shared" si="10"/>
        <v>#REF!</v>
      </c>
      <c r="H418" s="130"/>
      <c r="I418" s="131" t="e">
        <f t="shared" si="11"/>
        <v>#REF!</v>
      </c>
      <c r="J418" s="118"/>
      <c r="K418" s="132" t="e">
        <f t="shared" si="12"/>
        <v>#REF!</v>
      </c>
      <c r="L418" s="130"/>
      <c r="M418" s="131" t="e">
        <f t="shared" si="13"/>
        <v>#REF!</v>
      </c>
      <c r="N418" s="118"/>
      <c r="O418" s="40" t="e">
        <f>'3TREATMENT DISCHARGE'!D419</f>
        <v>#REF!</v>
      </c>
      <c r="P418" s="34"/>
      <c r="Q418" s="41" t="e">
        <f t="shared" si="14"/>
        <v>#REF!</v>
      </c>
      <c r="R418" s="36" t="s">
        <v>109</v>
      </c>
      <c r="S418" s="41" t="e">
        <f t="shared" si="15"/>
        <v>#REF!</v>
      </c>
      <c r="T418" s="34"/>
      <c r="U418" s="41" t="e">
        <f>#REF!</f>
        <v>#REF!</v>
      </c>
      <c r="V418" s="36"/>
      <c r="W418" s="42" t="e">
        <f>#REF!</f>
        <v>#REF!</v>
      </c>
    </row>
    <row r="419" spans="1:23" ht="39.75" customHeight="1" x14ac:dyDescent="0.25">
      <c r="A419" s="37">
        <f t="shared" si="8"/>
        <v>406</v>
      </c>
      <c r="B419" s="50" t="e">
        <f>#REF!</f>
        <v>#REF!</v>
      </c>
      <c r="C419" s="51" t="e">
        <f>#REF!</f>
        <v>#REF!</v>
      </c>
      <c r="D419" s="39" t="e">
        <f>#REF!</f>
        <v>#REF!</v>
      </c>
      <c r="E419" s="133" t="e">
        <f t="shared" si="9"/>
        <v>#REF!</v>
      </c>
      <c r="F419" s="134"/>
      <c r="G419" s="129" t="e">
        <f t="shared" si="10"/>
        <v>#REF!</v>
      </c>
      <c r="H419" s="130"/>
      <c r="I419" s="135" t="e">
        <f t="shared" si="11"/>
        <v>#REF!</v>
      </c>
      <c r="J419" s="134"/>
      <c r="K419" s="132" t="e">
        <f t="shared" si="12"/>
        <v>#REF!</v>
      </c>
      <c r="L419" s="130"/>
      <c r="M419" s="135" t="e">
        <f t="shared" si="13"/>
        <v>#REF!</v>
      </c>
      <c r="N419" s="134"/>
      <c r="O419" s="40" t="e">
        <f>'3TREATMENT DISCHARGE'!D420</f>
        <v>#REF!</v>
      </c>
      <c r="P419" s="34"/>
      <c r="Q419" s="44" t="e">
        <f t="shared" si="14"/>
        <v>#REF!</v>
      </c>
      <c r="R419" s="36" t="s">
        <v>108</v>
      </c>
      <c r="S419" s="41" t="e">
        <f t="shared" si="15"/>
        <v>#REF!</v>
      </c>
      <c r="T419" s="34"/>
      <c r="U419" s="41" t="e">
        <f>#REF!</f>
        <v>#REF!</v>
      </c>
      <c r="V419" s="36"/>
      <c r="W419" s="42" t="e">
        <f>#REF!</f>
        <v>#REF!</v>
      </c>
    </row>
    <row r="420" spans="1:23" ht="39.75" customHeight="1" x14ac:dyDescent="0.25">
      <c r="A420" s="37">
        <f t="shared" si="8"/>
        <v>407</v>
      </c>
      <c r="B420" s="50" t="e">
        <f>#REF!</f>
        <v>#REF!</v>
      </c>
      <c r="C420" s="38" t="e">
        <f>#REF!</f>
        <v>#REF!</v>
      </c>
      <c r="D420" s="39" t="e">
        <f>#REF!</f>
        <v>#REF!</v>
      </c>
      <c r="E420" s="128" t="e">
        <f t="shared" si="9"/>
        <v>#REF!</v>
      </c>
      <c r="F420" s="118"/>
      <c r="G420" s="129" t="e">
        <f t="shared" si="10"/>
        <v>#REF!</v>
      </c>
      <c r="H420" s="130"/>
      <c r="I420" s="131" t="e">
        <f t="shared" si="11"/>
        <v>#REF!</v>
      </c>
      <c r="J420" s="118"/>
      <c r="K420" s="132" t="e">
        <f t="shared" si="12"/>
        <v>#REF!</v>
      </c>
      <c r="L420" s="130"/>
      <c r="M420" s="131" t="e">
        <f t="shared" si="13"/>
        <v>#REF!</v>
      </c>
      <c r="N420" s="118"/>
      <c r="O420" s="40" t="e">
        <f>'3TREATMENT DISCHARGE'!D421</f>
        <v>#REF!</v>
      </c>
      <c r="P420" s="34"/>
      <c r="Q420" s="41" t="e">
        <f t="shared" si="14"/>
        <v>#REF!</v>
      </c>
      <c r="R420" s="36" t="s">
        <v>109</v>
      </c>
      <c r="S420" s="41" t="e">
        <f t="shared" si="15"/>
        <v>#REF!</v>
      </c>
      <c r="T420" s="34"/>
      <c r="U420" s="41" t="e">
        <f>#REF!</f>
        <v>#REF!</v>
      </c>
      <c r="V420" s="36"/>
      <c r="W420" s="42" t="e">
        <f>#REF!</f>
        <v>#REF!</v>
      </c>
    </row>
    <row r="421" spans="1:23" ht="39.75" customHeight="1" x14ac:dyDescent="0.25">
      <c r="A421" s="37">
        <f t="shared" si="8"/>
        <v>408</v>
      </c>
      <c r="B421" s="50" t="e">
        <f>#REF!</f>
        <v>#REF!</v>
      </c>
      <c r="C421" s="51" t="e">
        <f>#REF!</f>
        <v>#REF!</v>
      </c>
      <c r="D421" s="39" t="e">
        <f>#REF!</f>
        <v>#REF!</v>
      </c>
      <c r="E421" s="133" t="e">
        <f t="shared" si="9"/>
        <v>#REF!</v>
      </c>
      <c r="F421" s="134"/>
      <c r="G421" s="129" t="e">
        <f t="shared" si="10"/>
        <v>#REF!</v>
      </c>
      <c r="H421" s="130"/>
      <c r="I421" s="135" t="e">
        <f t="shared" si="11"/>
        <v>#REF!</v>
      </c>
      <c r="J421" s="134"/>
      <c r="K421" s="132" t="e">
        <f t="shared" si="12"/>
        <v>#REF!</v>
      </c>
      <c r="L421" s="130"/>
      <c r="M421" s="135" t="e">
        <f t="shared" si="13"/>
        <v>#REF!</v>
      </c>
      <c r="N421" s="134"/>
      <c r="O421" s="40" t="e">
        <f>'3TREATMENT DISCHARGE'!D422</f>
        <v>#REF!</v>
      </c>
      <c r="P421" s="34"/>
      <c r="Q421" s="44" t="e">
        <f t="shared" si="14"/>
        <v>#REF!</v>
      </c>
      <c r="R421" s="36" t="s">
        <v>108</v>
      </c>
      <c r="S421" s="41" t="e">
        <f t="shared" si="15"/>
        <v>#REF!</v>
      </c>
      <c r="T421" s="34"/>
      <c r="U421" s="41" t="e">
        <f>#REF!</f>
        <v>#REF!</v>
      </c>
      <c r="V421" s="36"/>
      <c r="W421" s="42" t="e">
        <f>#REF!</f>
        <v>#REF!</v>
      </c>
    </row>
    <row r="422" spans="1:23" ht="39.75" customHeight="1" x14ac:dyDescent="0.25">
      <c r="A422" s="37">
        <f t="shared" si="8"/>
        <v>409</v>
      </c>
      <c r="B422" s="50" t="e">
        <f>#REF!</f>
        <v>#REF!</v>
      </c>
      <c r="C422" s="38" t="e">
        <f>#REF!</f>
        <v>#REF!</v>
      </c>
      <c r="D422" s="39" t="e">
        <f>#REF!</f>
        <v>#REF!</v>
      </c>
      <c r="E422" s="128" t="e">
        <f t="shared" si="9"/>
        <v>#REF!</v>
      </c>
      <c r="F422" s="118"/>
      <c r="G422" s="129" t="e">
        <f t="shared" si="10"/>
        <v>#REF!</v>
      </c>
      <c r="H422" s="130"/>
      <c r="I422" s="131" t="e">
        <f t="shared" si="11"/>
        <v>#REF!</v>
      </c>
      <c r="J422" s="118"/>
      <c r="K422" s="132" t="e">
        <f t="shared" si="12"/>
        <v>#REF!</v>
      </c>
      <c r="L422" s="130"/>
      <c r="M422" s="131" t="e">
        <f t="shared" si="13"/>
        <v>#REF!</v>
      </c>
      <c r="N422" s="118"/>
      <c r="O422" s="40" t="e">
        <f>'3TREATMENT DISCHARGE'!D423</f>
        <v>#REF!</v>
      </c>
      <c r="P422" s="34"/>
      <c r="Q422" s="41" t="e">
        <f t="shared" si="14"/>
        <v>#REF!</v>
      </c>
      <c r="R422" s="36" t="s">
        <v>109</v>
      </c>
      <c r="S422" s="41" t="e">
        <f t="shared" si="15"/>
        <v>#REF!</v>
      </c>
      <c r="T422" s="34"/>
      <c r="U422" s="41" t="e">
        <f>#REF!</f>
        <v>#REF!</v>
      </c>
      <c r="V422" s="36"/>
      <c r="W422" s="42" t="e">
        <f>#REF!</f>
        <v>#REF!</v>
      </c>
    </row>
    <row r="423" spans="1:23" ht="39.75" customHeight="1" x14ac:dyDescent="0.25">
      <c r="A423" s="37">
        <f t="shared" si="8"/>
        <v>410</v>
      </c>
      <c r="B423" s="50" t="e">
        <f>#REF!</f>
        <v>#REF!</v>
      </c>
      <c r="C423" s="51" t="e">
        <f>#REF!</f>
        <v>#REF!</v>
      </c>
      <c r="D423" s="39" t="e">
        <f>#REF!</f>
        <v>#REF!</v>
      </c>
      <c r="E423" s="133" t="e">
        <f t="shared" si="9"/>
        <v>#REF!</v>
      </c>
      <c r="F423" s="134"/>
      <c r="G423" s="129" t="e">
        <f t="shared" si="10"/>
        <v>#REF!</v>
      </c>
      <c r="H423" s="130"/>
      <c r="I423" s="135" t="e">
        <f t="shared" si="11"/>
        <v>#REF!</v>
      </c>
      <c r="J423" s="134"/>
      <c r="K423" s="132" t="e">
        <f t="shared" si="12"/>
        <v>#REF!</v>
      </c>
      <c r="L423" s="130"/>
      <c r="M423" s="135" t="e">
        <f t="shared" si="13"/>
        <v>#REF!</v>
      </c>
      <c r="N423" s="134"/>
      <c r="O423" s="40" t="e">
        <f>'3TREATMENT DISCHARGE'!D424</f>
        <v>#REF!</v>
      </c>
      <c r="P423" s="34"/>
      <c r="Q423" s="44" t="e">
        <f t="shared" si="14"/>
        <v>#REF!</v>
      </c>
      <c r="R423" s="36" t="s">
        <v>108</v>
      </c>
      <c r="S423" s="41" t="e">
        <f t="shared" si="15"/>
        <v>#REF!</v>
      </c>
      <c r="T423" s="34"/>
      <c r="U423" s="41" t="e">
        <f>#REF!</f>
        <v>#REF!</v>
      </c>
      <c r="V423" s="36"/>
      <c r="W423" s="42" t="e">
        <f>#REF!</f>
        <v>#REF!</v>
      </c>
    </row>
    <row r="424" spans="1:23" ht="39.75" customHeight="1" x14ac:dyDescent="0.25">
      <c r="A424" s="37">
        <f t="shared" si="8"/>
        <v>411</v>
      </c>
      <c r="B424" s="50" t="e">
        <f>#REF!</f>
        <v>#REF!</v>
      </c>
      <c r="C424" s="38" t="e">
        <f>#REF!</f>
        <v>#REF!</v>
      </c>
      <c r="D424" s="39" t="e">
        <f>#REF!</f>
        <v>#REF!</v>
      </c>
      <c r="E424" s="128" t="e">
        <f t="shared" si="9"/>
        <v>#REF!</v>
      </c>
      <c r="F424" s="118"/>
      <c r="G424" s="129" t="e">
        <f t="shared" si="10"/>
        <v>#REF!</v>
      </c>
      <c r="H424" s="130"/>
      <c r="I424" s="131" t="e">
        <f t="shared" si="11"/>
        <v>#REF!</v>
      </c>
      <c r="J424" s="118"/>
      <c r="K424" s="132" t="e">
        <f t="shared" si="12"/>
        <v>#REF!</v>
      </c>
      <c r="L424" s="130"/>
      <c r="M424" s="131" t="e">
        <f t="shared" si="13"/>
        <v>#REF!</v>
      </c>
      <c r="N424" s="118"/>
      <c r="O424" s="40" t="e">
        <f>'3TREATMENT DISCHARGE'!D425</f>
        <v>#REF!</v>
      </c>
      <c r="P424" s="34"/>
      <c r="Q424" s="41" t="e">
        <f t="shared" si="14"/>
        <v>#REF!</v>
      </c>
      <c r="R424" s="36" t="s">
        <v>109</v>
      </c>
      <c r="S424" s="41" t="e">
        <f t="shared" si="15"/>
        <v>#REF!</v>
      </c>
      <c r="T424" s="34"/>
      <c r="U424" s="41" t="e">
        <f>#REF!</f>
        <v>#REF!</v>
      </c>
      <c r="V424" s="36"/>
      <c r="W424" s="42" t="e">
        <f>#REF!</f>
        <v>#REF!</v>
      </c>
    </row>
    <row r="425" spans="1:23" ht="39.75" customHeight="1" x14ac:dyDescent="0.25">
      <c r="A425" s="37">
        <f t="shared" si="8"/>
        <v>412</v>
      </c>
      <c r="B425" s="50" t="e">
        <f>#REF!</f>
        <v>#REF!</v>
      </c>
      <c r="C425" s="51" t="e">
        <f>#REF!</f>
        <v>#REF!</v>
      </c>
      <c r="D425" s="39" t="e">
        <f>#REF!</f>
        <v>#REF!</v>
      </c>
      <c r="E425" s="133" t="e">
        <f t="shared" si="9"/>
        <v>#REF!</v>
      </c>
      <c r="F425" s="134"/>
      <c r="G425" s="129" t="e">
        <f t="shared" si="10"/>
        <v>#REF!</v>
      </c>
      <c r="H425" s="130"/>
      <c r="I425" s="135" t="e">
        <f t="shared" si="11"/>
        <v>#REF!</v>
      </c>
      <c r="J425" s="134"/>
      <c r="K425" s="132" t="e">
        <f t="shared" si="12"/>
        <v>#REF!</v>
      </c>
      <c r="L425" s="130"/>
      <c r="M425" s="135" t="e">
        <f t="shared" si="13"/>
        <v>#REF!</v>
      </c>
      <c r="N425" s="134"/>
      <c r="O425" s="40" t="e">
        <f>'3TREATMENT DISCHARGE'!D426</f>
        <v>#REF!</v>
      </c>
      <c r="P425" s="34"/>
      <c r="Q425" s="44" t="e">
        <f t="shared" si="14"/>
        <v>#REF!</v>
      </c>
      <c r="R425" s="36" t="s">
        <v>108</v>
      </c>
      <c r="S425" s="41" t="e">
        <f t="shared" si="15"/>
        <v>#REF!</v>
      </c>
      <c r="T425" s="34"/>
      <c r="U425" s="41" t="e">
        <f>#REF!</f>
        <v>#REF!</v>
      </c>
      <c r="V425" s="36"/>
      <c r="W425" s="42" t="e">
        <f>#REF!</f>
        <v>#REF!</v>
      </c>
    </row>
    <row r="426" spans="1:23" ht="39.75" customHeight="1" x14ac:dyDescent="0.25">
      <c r="A426" s="37">
        <f t="shared" si="8"/>
        <v>413</v>
      </c>
      <c r="B426" s="50" t="e">
        <f>#REF!</f>
        <v>#REF!</v>
      </c>
      <c r="C426" s="38" t="e">
        <f>#REF!</f>
        <v>#REF!</v>
      </c>
      <c r="D426" s="39" t="e">
        <f>#REF!</f>
        <v>#REF!</v>
      </c>
      <c r="E426" s="128" t="e">
        <f t="shared" si="9"/>
        <v>#REF!</v>
      </c>
      <c r="F426" s="118"/>
      <c r="G426" s="129" t="e">
        <f t="shared" si="10"/>
        <v>#REF!</v>
      </c>
      <c r="H426" s="130"/>
      <c r="I426" s="131" t="e">
        <f t="shared" si="11"/>
        <v>#REF!</v>
      </c>
      <c r="J426" s="118"/>
      <c r="K426" s="132" t="e">
        <f t="shared" si="12"/>
        <v>#REF!</v>
      </c>
      <c r="L426" s="130"/>
      <c r="M426" s="131" t="e">
        <f t="shared" si="13"/>
        <v>#REF!</v>
      </c>
      <c r="N426" s="118"/>
      <c r="O426" s="40" t="e">
        <f>'3TREATMENT DISCHARGE'!D427</f>
        <v>#REF!</v>
      </c>
      <c r="P426" s="34"/>
      <c r="Q426" s="41" t="e">
        <f t="shared" si="14"/>
        <v>#REF!</v>
      </c>
      <c r="R426" s="36" t="s">
        <v>109</v>
      </c>
      <c r="S426" s="41" t="e">
        <f t="shared" si="15"/>
        <v>#REF!</v>
      </c>
      <c r="T426" s="34"/>
      <c r="U426" s="41" t="e">
        <f>#REF!</f>
        <v>#REF!</v>
      </c>
      <c r="V426" s="36"/>
      <c r="W426" s="42" t="e">
        <f>#REF!</f>
        <v>#REF!</v>
      </c>
    </row>
    <row r="427" spans="1:23" ht="39.75" customHeight="1" x14ac:dyDescent="0.25">
      <c r="A427" s="37">
        <f t="shared" si="8"/>
        <v>414</v>
      </c>
      <c r="B427" s="50" t="e">
        <f>#REF!</f>
        <v>#REF!</v>
      </c>
      <c r="C427" s="51" t="e">
        <f>#REF!</f>
        <v>#REF!</v>
      </c>
      <c r="D427" s="39" t="e">
        <f>#REF!</f>
        <v>#REF!</v>
      </c>
      <c r="E427" s="133" t="e">
        <f t="shared" si="9"/>
        <v>#REF!</v>
      </c>
      <c r="F427" s="134"/>
      <c r="G427" s="129" t="e">
        <f t="shared" si="10"/>
        <v>#REF!</v>
      </c>
      <c r="H427" s="130"/>
      <c r="I427" s="135" t="e">
        <f t="shared" si="11"/>
        <v>#REF!</v>
      </c>
      <c r="J427" s="134"/>
      <c r="K427" s="132" t="e">
        <f t="shared" si="12"/>
        <v>#REF!</v>
      </c>
      <c r="L427" s="130"/>
      <c r="M427" s="135" t="e">
        <f t="shared" si="13"/>
        <v>#REF!</v>
      </c>
      <c r="N427" s="134"/>
      <c r="O427" s="40" t="e">
        <f>'3TREATMENT DISCHARGE'!D428</f>
        <v>#REF!</v>
      </c>
      <c r="P427" s="34"/>
      <c r="Q427" s="44" t="e">
        <f t="shared" si="14"/>
        <v>#REF!</v>
      </c>
      <c r="R427" s="36" t="s">
        <v>108</v>
      </c>
      <c r="S427" s="41" t="e">
        <f t="shared" si="15"/>
        <v>#REF!</v>
      </c>
      <c r="T427" s="34"/>
      <c r="U427" s="41" t="e">
        <f>#REF!</f>
        <v>#REF!</v>
      </c>
      <c r="V427" s="36"/>
      <c r="W427" s="42" t="e">
        <f>#REF!</f>
        <v>#REF!</v>
      </c>
    </row>
    <row r="428" spans="1:23" ht="39.75" customHeight="1" x14ac:dyDescent="0.25">
      <c r="A428" s="37">
        <f t="shared" si="8"/>
        <v>415</v>
      </c>
      <c r="B428" s="50" t="e">
        <f>#REF!</f>
        <v>#REF!</v>
      </c>
      <c r="C428" s="38" t="e">
        <f>#REF!</f>
        <v>#REF!</v>
      </c>
      <c r="D428" s="39" t="e">
        <f>#REF!</f>
        <v>#REF!</v>
      </c>
      <c r="E428" s="128" t="e">
        <f t="shared" si="9"/>
        <v>#REF!</v>
      </c>
      <c r="F428" s="118"/>
      <c r="G428" s="129" t="e">
        <f t="shared" si="10"/>
        <v>#REF!</v>
      </c>
      <c r="H428" s="130"/>
      <c r="I428" s="131" t="e">
        <f t="shared" si="11"/>
        <v>#REF!</v>
      </c>
      <c r="J428" s="118"/>
      <c r="K428" s="132" t="e">
        <f t="shared" si="12"/>
        <v>#REF!</v>
      </c>
      <c r="L428" s="130"/>
      <c r="M428" s="131" t="e">
        <f t="shared" si="13"/>
        <v>#REF!</v>
      </c>
      <c r="N428" s="118"/>
      <c r="O428" s="40" t="e">
        <f>'3TREATMENT DISCHARGE'!D429</f>
        <v>#REF!</v>
      </c>
      <c r="P428" s="34"/>
      <c r="Q428" s="41" t="e">
        <f t="shared" si="14"/>
        <v>#REF!</v>
      </c>
      <c r="R428" s="36" t="s">
        <v>109</v>
      </c>
      <c r="S428" s="41" t="e">
        <f t="shared" si="15"/>
        <v>#REF!</v>
      </c>
      <c r="T428" s="34"/>
      <c r="U428" s="41" t="e">
        <f>#REF!</f>
        <v>#REF!</v>
      </c>
      <c r="V428" s="36"/>
      <c r="W428" s="42" t="e">
        <f>#REF!</f>
        <v>#REF!</v>
      </c>
    </row>
    <row r="429" spans="1:23" ht="39.75" customHeight="1" x14ac:dyDescent="0.25">
      <c r="A429" s="37">
        <f t="shared" si="8"/>
        <v>416</v>
      </c>
      <c r="B429" s="50" t="e">
        <f>#REF!</f>
        <v>#REF!</v>
      </c>
      <c r="C429" s="51" t="e">
        <f>#REF!</f>
        <v>#REF!</v>
      </c>
      <c r="D429" s="39" t="e">
        <f>#REF!</f>
        <v>#REF!</v>
      </c>
      <c r="E429" s="133" t="e">
        <f t="shared" si="9"/>
        <v>#REF!</v>
      </c>
      <c r="F429" s="134"/>
      <c r="G429" s="129" t="e">
        <f t="shared" si="10"/>
        <v>#REF!</v>
      </c>
      <c r="H429" s="130"/>
      <c r="I429" s="135" t="e">
        <f t="shared" si="11"/>
        <v>#REF!</v>
      </c>
      <c r="J429" s="134"/>
      <c r="K429" s="132" t="e">
        <f t="shared" si="12"/>
        <v>#REF!</v>
      </c>
      <c r="L429" s="130"/>
      <c r="M429" s="135" t="e">
        <f t="shared" si="13"/>
        <v>#REF!</v>
      </c>
      <c r="N429" s="134"/>
      <c r="O429" s="40" t="e">
        <f>'3TREATMENT DISCHARGE'!D430</f>
        <v>#REF!</v>
      </c>
      <c r="P429" s="34"/>
      <c r="Q429" s="44" t="e">
        <f t="shared" si="14"/>
        <v>#REF!</v>
      </c>
      <c r="R429" s="36" t="s">
        <v>108</v>
      </c>
      <c r="S429" s="41" t="e">
        <f t="shared" si="15"/>
        <v>#REF!</v>
      </c>
      <c r="T429" s="34"/>
      <c r="U429" s="41" t="e">
        <f>#REF!</f>
        <v>#REF!</v>
      </c>
      <c r="V429" s="36"/>
      <c r="W429" s="42" t="e">
        <f>#REF!</f>
        <v>#REF!</v>
      </c>
    </row>
    <row r="430" spans="1:23" ht="39.75" customHeight="1" x14ac:dyDescent="0.25">
      <c r="A430" s="37">
        <f t="shared" si="8"/>
        <v>417</v>
      </c>
      <c r="B430" s="50" t="e">
        <f>#REF!</f>
        <v>#REF!</v>
      </c>
      <c r="C430" s="38" t="e">
        <f>#REF!</f>
        <v>#REF!</v>
      </c>
      <c r="D430" s="39" t="e">
        <f>#REF!</f>
        <v>#REF!</v>
      </c>
      <c r="E430" s="128" t="e">
        <f t="shared" si="9"/>
        <v>#REF!</v>
      </c>
      <c r="F430" s="118"/>
      <c r="G430" s="129" t="e">
        <f t="shared" si="10"/>
        <v>#REF!</v>
      </c>
      <c r="H430" s="130"/>
      <c r="I430" s="131" t="e">
        <f t="shared" si="11"/>
        <v>#REF!</v>
      </c>
      <c r="J430" s="118"/>
      <c r="K430" s="132" t="e">
        <f t="shared" si="12"/>
        <v>#REF!</v>
      </c>
      <c r="L430" s="130"/>
      <c r="M430" s="131" t="e">
        <f t="shared" si="13"/>
        <v>#REF!</v>
      </c>
      <c r="N430" s="118"/>
      <c r="O430" s="40" t="e">
        <f>'3TREATMENT DISCHARGE'!D431</f>
        <v>#REF!</v>
      </c>
      <c r="P430" s="34"/>
      <c r="Q430" s="41" t="e">
        <f t="shared" si="14"/>
        <v>#REF!</v>
      </c>
      <c r="R430" s="36" t="s">
        <v>109</v>
      </c>
      <c r="S430" s="41" t="e">
        <f t="shared" si="15"/>
        <v>#REF!</v>
      </c>
      <c r="T430" s="34"/>
      <c r="U430" s="41" t="e">
        <f>#REF!</f>
        <v>#REF!</v>
      </c>
      <c r="V430" s="36"/>
      <c r="W430" s="42" t="e">
        <f>#REF!</f>
        <v>#REF!</v>
      </c>
    </row>
    <row r="431" spans="1:23" ht="39.75" customHeight="1" x14ac:dyDescent="0.25">
      <c r="A431" s="37">
        <f t="shared" si="8"/>
        <v>418</v>
      </c>
      <c r="B431" s="50" t="e">
        <f>#REF!</f>
        <v>#REF!</v>
      </c>
      <c r="C431" s="51" t="e">
        <f>#REF!</f>
        <v>#REF!</v>
      </c>
      <c r="D431" s="39" t="e">
        <f>#REF!</f>
        <v>#REF!</v>
      </c>
      <c r="E431" s="133" t="e">
        <f t="shared" si="9"/>
        <v>#REF!</v>
      </c>
      <c r="F431" s="134"/>
      <c r="G431" s="129" t="e">
        <f t="shared" si="10"/>
        <v>#REF!</v>
      </c>
      <c r="H431" s="130"/>
      <c r="I431" s="135" t="e">
        <f t="shared" si="11"/>
        <v>#REF!</v>
      </c>
      <c r="J431" s="134"/>
      <c r="K431" s="132" t="e">
        <f t="shared" si="12"/>
        <v>#REF!</v>
      </c>
      <c r="L431" s="130"/>
      <c r="M431" s="135" t="e">
        <f t="shared" si="13"/>
        <v>#REF!</v>
      </c>
      <c r="N431" s="134"/>
      <c r="O431" s="40" t="e">
        <f>'3TREATMENT DISCHARGE'!D432</f>
        <v>#REF!</v>
      </c>
      <c r="P431" s="34"/>
      <c r="Q431" s="44" t="e">
        <f t="shared" si="14"/>
        <v>#REF!</v>
      </c>
      <c r="R431" s="36" t="s">
        <v>108</v>
      </c>
      <c r="S431" s="41" t="e">
        <f t="shared" si="15"/>
        <v>#REF!</v>
      </c>
      <c r="T431" s="34"/>
      <c r="U431" s="41" t="e">
        <f>#REF!</f>
        <v>#REF!</v>
      </c>
      <c r="V431" s="36"/>
      <c r="W431" s="42" t="e">
        <f>#REF!</f>
        <v>#REF!</v>
      </c>
    </row>
    <row r="432" spans="1:23" ht="39.75" customHeight="1" x14ac:dyDescent="0.25">
      <c r="A432" s="37">
        <f t="shared" si="8"/>
        <v>419</v>
      </c>
      <c r="B432" s="50" t="e">
        <f>#REF!</f>
        <v>#REF!</v>
      </c>
      <c r="C432" s="38" t="e">
        <f>#REF!</f>
        <v>#REF!</v>
      </c>
      <c r="D432" s="39" t="e">
        <f>#REF!</f>
        <v>#REF!</v>
      </c>
      <c r="E432" s="128" t="e">
        <f t="shared" si="9"/>
        <v>#REF!</v>
      </c>
      <c r="F432" s="118"/>
      <c r="G432" s="129" t="e">
        <f t="shared" si="10"/>
        <v>#REF!</v>
      </c>
      <c r="H432" s="130"/>
      <c r="I432" s="131" t="e">
        <f t="shared" si="11"/>
        <v>#REF!</v>
      </c>
      <c r="J432" s="118"/>
      <c r="K432" s="132" t="e">
        <f t="shared" si="12"/>
        <v>#REF!</v>
      </c>
      <c r="L432" s="130"/>
      <c r="M432" s="131" t="e">
        <f t="shared" si="13"/>
        <v>#REF!</v>
      </c>
      <c r="N432" s="118"/>
      <c r="O432" s="40" t="e">
        <f>'3TREATMENT DISCHARGE'!D433</f>
        <v>#REF!</v>
      </c>
      <c r="P432" s="34"/>
      <c r="Q432" s="41" t="e">
        <f t="shared" si="14"/>
        <v>#REF!</v>
      </c>
      <c r="R432" s="36" t="s">
        <v>109</v>
      </c>
      <c r="S432" s="41" t="e">
        <f t="shared" si="15"/>
        <v>#REF!</v>
      </c>
      <c r="T432" s="34"/>
      <c r="U432" s="41" t="e">
        <f>#REF!</f>
        <v>#REF!</v>
      </c>
      <c r="V432" s="36"/>
      <c r="W432" s="42" t="e">
        <f>#REF!</f>
        <v>#REF!</v>
      </c>
    </row>
    <row r="433" spans="1:23" ht="39.75" customHeight="1" x14ac:dyDescent="0.25">
      <c r="A433" s="37">
        <f t="shared" si="8"/>
        <v>420</v>
      </c>
      <c r="B433" s="50" t="e">
        <f>#REF!</f>
        <v>#REF!</v>
      </c>
      <c r="C433" s="51" t="e">
        <f>#REF!</f>
        <v>#REF!</v>
      </c>
      <c r="D433" s="39" t="e">
        <f>#REF!</f>
        <v>#REF!</v>
      </c>
      <c r="E433" s="133" t="e">
        <f t="shared" si="9"/>
        <v>#REF!</v>
      </c>
      <c r="F433" s="134"/>
      <c r="G433" s="129" t="e">
        <f t="shared" si="10"/>
        <v>#REF!</v>
      </c>
      <c r="H433" s="130"/>
      <c r="I433" s="135" t="e">
        <f t="shared" si="11"/>
        <v>#REF!</v>
      </c>
      <c r="J433" s="134"/>
      <c r="K433" s="132" t="e">
        <f t="shared" si="12"/>
        <v>#REF!</v>
      </c>
      <c r="L433" s="130"/>
      <c r="M433" s="135" t="e">
        <f t="shared" si="13"/>
        <v>#REF!</v>
      </c>
      <c r="N433" s="134"/>
      <c r="O433" s="40" t="e">
        <f>'3TREATMENT DISCHARGE'!D434</f>
        <v>#REF!</v>
      </c>
      <c r="P433" s="34"/>
      <c r="Q433" s="44" t="e">
        <f t="shared" si="14"/>
        <v>#REF!</v>
      </c>
      <c r="R433" s="36" t="s">
        <v>108</v>
      </c>
      <c r="S433" s="41" t="e">
        <f t="shared" si="15"/>
        <v>#REF!</v>
      </c>
      <c r="T433" s="34"/>
      <c r="U433" s="41" t="e">
        <f>#REF!</f>
        <v>#REF!</v>
      </c>
      <c r="V433" s="36"/>
      <c r="W433" s="42" t="e">
        <f>#REF!</f>
        <v>#REF!</v>
      </c>
    </row>
    <row r="434" spans="1:23" ht="39.75" customHeight="1" x14ac:dyDescent="0.25">
      <c r="A434" s="37">
        <f t="shared" si="8"/>
        <v>421</v>
      </c>
      <c r="B434" s="50" t="e">
        <f>#REF!</f>
        <v>#REF!</v>
      </c>
      <c r="C434" s="38" t="e">
        <f>#REF!</f>
        <v>#REF!</v>
      </c>
      <c r="D434" s="39" t="e">
        <f>#REF!</f>
        <v>#REF!</v>
      </c>
      <c r="E434" s="128" t="e">
        <f t="shared" si="9"/>
        <v>#REF!</v>
      </c>
      <c r="F434" s="118"/>
      <c r="G434" s="129" t="e">
        <f t="shared" si="10"/>
        <v>#REF!</v>
      </c>
      <c r="H434" s="130"/>
      <c r="I434" s="131" t="e">
        <f t="shared" si="11"/>
        <v>#REF!</v>
      </c>
      <c r="J434" s="118"/>
      <c r="K434" s="132" t="e">
        <f t="shared" si="12"/>
        <v>#REF!</v>
      </c>
      <c r="L434" s="130"/>
      <c r="M434" s="131" t="e">
        <f t="shared" si="13"/>
        <v>#REF!</v>
      </c>
      <c r="N434" s="118"/>
      <c r="O434" s="40" t="e">
        <f>'3TREATMENT DISCHARGE'!D435</f>
        <v>#REF!</v>
      </c>
      <c r="P434" s="34"/>
      <c r="Q434" s="41" t="e">
        <f t="shared" si="14"/>
        <v>#REF!</v>
      </c>
      <c r="R434" s="36" t="s">
        <v>109</v>
      </c>
      <c r="S434" s="41" t="e">
        <f t="shared" si="15"/>
        <v>#REF!</v>
      </c>
      <c r="T434" s="34"/>
      <c r="U434" s="41" t="e">
        <f>#REF!</f>
        <v>#REF!</v>
      </c>
      <c r="V434" s="36"/>
      <c r="W434" s="42" t="e">
        <f>#REF!</f>
        <v>#REF!</v>
      </c>
    </row>
    <row r="435" spans="1:23" ht="39.75" customHeight="1" x14ac:dyDescent="0.25">
      <c r="A435" s="37">
        <f t="shared" si="8"/>
        <v>422</v>
      </c>
      <c r="B435" s="50" t="e">
        <f>#REF!</f>
        <v>#REF!</v>
      </c>
      <c r="C435" s="51" t="e">
        <f>#REF!</f>
        <v>#REF!</v>
      </c>
      <c r="D435" s="39" t="e">
        <f>#REF!</f>
        <v>#REF!</v>
      </c>
      <c r="E435" s="133" t="e">
        <f t="shared" si="9"/>
        <v>#REF!</v>
      </c>
      <c r="F435" s="134"/>
      <c r="G435" s="129" t="e">
        <f t="shared" si="10"/>
        <v>#REF!</v>
      </c>
      <c r="H435" s="130"/>
      <c r="I435" s="135" t="e">
        <f t="shared" si="11"/>
        <v>#REF!</v>
      </c>
      <c r="J435" s="134"/>
      <c r="K435" s="132" t="e">
        <f t="shared" si="12"/>
        <v>#REF!</v>
      </c>
      <c r="L435" s="130"/>
      <c r="M435" s="135" t="e">
        <f t="shared" si="13"/>
        <v>#REF!</v>
      </c>
      <c r="N435" s="134"/>
      <c r="O435" s="40" t="e">
        <f>'3TREATMENT DISCHARGE'!D436</f>
        <v>#REF!</v>
      </c>
      <c r="P435" s="34"/>
      <c r="Q435" s="44" t="e">
        <f t="shared" si="14"/>
        <v>#REF!</v>
      </c>
      <c r="R435" s="36" t="s">
        <v>108</v>
      </c>
      <c r="S435" s="41" t="e">
        <f t="shared" si="15"/>
        <v>#REF!</v>
      </c>
      <c r="T435" s="34"/>
      <c r="U435" s="41" t="e">
        <f>#REF!</f>
        <v>#REF!</v>
      </c>
      <c r="V435" s="36"/>
      <c r="W435" s="42" t="e">
        <f>#REF!</f>
        <v>#REF!</v>
      </c>
    </row>
    <row r="436" spans="1:23" ht="39.75" customHeight="1" x14ac:dyDescent="0.25">
      <c r="A436" s="37">
        <f t="shared" si="8"/>
        <v>423</v>
      </c>
      <c r="B436" s="50" t="e">
        <f>#REF!</f>
        <v>#REF!</v>
      </c>
      <c r="C436" s="38" t="e">
        <f>#REF!</f>
        <v>#REF!</v>
      </c>
      <c r="D436" s="39" t="e">
        <f>#REF!</f>
        <v>#REF!</v>
      </c>
      <c r="E436" s="128" t="e">
        <f t="shared" si="9"/>
        <v>#REF!</v>
      </c>
      <c r="F436" s="118"/>
      <c r="G436" s="129" t="e">
        <f t="shared" si="10"/>
        <v>#REF!</v>
      </c>
      <c r="H436" s="130"/>
      <c r="I436" s="131" t="e">
        <f t="shared" si="11"/>
        <v>#REF!</v>
      </c>
      <c r="J436" s="118"/>
      <c r="K436" s="132" t="e">
        <f t="shared" si="12"/>
        <v>#REF!</v>
      </c>
      <c r="L436" s="130"/>
      <c r="M436" s="131" t="e">
        <f t="shared" si="13"/>
        <v>#REF!</v>
      </c>
      <c r="N436" s="118"/>
      <c r="O436" s="40" t="e">
        <f>'3TREATMENT DISCHARGE'!D437</f>
        <v>#REF!</v>
      </c>
      <c r="P436" s="34"/>
      <c r="Q436" s="41" t="e">
        <f t="shared" si="14"/>
        <v>#REF!</v>
      </c>
      <c r="R436" s="36" t="s">
        <v>109</v>
      </c>
      <c r="S436" s="41" t="e">
        <f t="shared" si="15"/>
        <v>#REF!</v>
      </c>
      <c r="T436" s="34"/>
      <c r="U436" s="41" t="e">
        <f>#REF!</f>
        <v>#REF!</v>
      </c>
      <c r="V436" s="36"/>
      <c r="W436" s="42" t="e">
        <f>#REF!</f>
        <v>#REF!</v>
      </c>
    </row>
    <row r="437" spans="1:23" ht="39.75" customHeight="1" x14ac:dyDescent="0.25">
      <c r="A437" s="37">
        <f t="shared" si="8"/>
        <v>424</v>
      </c>
      <c r="B437" s="50" t="e">
        <f>#REF!</f>
        <v>#REF!</v>
      </c>
      <c r="C437" s="51" t="e">
        <f>#REF!</f>
        <v>#REF!</v>
      </c>
      <c r="D437" s="39" t="e">
        <f>#REF!</f>
        <v>#REF!</v>
      </c>
      <c r="E437" s="133" t="e">
        <f t="shared" si="9"/>
        <v>#REF!</v>
      </c>
      <c r="F437" s="134"/>
      <c r="G437" s="129" t="e">
        <f t="shared" si="10"/>
        <v>#REF!</v>
      </c>
      <c r="H437" s="130"/>
      <c r="I437" s="135" t="e">
        <f t="shared" si="11"/>
        <v>#REF!</v>
      </c>
      <c r="J437" s="134"/>
      <c r="K437" s="132" t="e">
        <f t="shared" si="12"/>
        <v>#REF!</v>
      </c>
      <c r="L437" s="130"/>
      <c r="M437" s="135" t="e">
        <f t="shared" si="13"/>
        <v>#REF!</v>
      </c>
      <c r="N437" s="134"/>
      <c r="O437" s="40" t="e">
        <f>'3TREATMENT DISCHARGE'!D438</f>
        <v>#REF!</v>
      </c>
      <c r="P437" s="34"/>
      <c r="Q437" s="44" t="e">
        <f t="shared" si="14"/>
        <v>#REF!</v>
      </c>
      <c r="R437" s="36" t="s">
        <v>108</v>
      </c>
      <c r="S437" s="41" t="e">
        <f t="shared" si="15"/>
        <v>#REF!</v>
      </c>
      <c r="T437" s="34"/>
      <c r="U437" s="41" t="e">
        <f>#REF!</f>
        <v>#REF!</v>
      </c>
      <c r="V437" s="36"/>
      <c r="W437" s="42" t="e">
        <f>#REF!</f>
        <v>#REF!</v>
      </c>
    </row>
    <row r="438" spans="1:23" ht="39.75" customHeight="1" x14ac:dyDescent="0.25">
      <c r="A438" s="37">
        <f t="shared" si="8"/>
        <v>425</v>
      </c>
      <c r="B438" s="50" t="e">
        <f>#REF!</f>
        <v>#REF!</v>
      </c>
      <c r="C438" s="38" t="e">
        <f>#REF!</f>
        <v>#REF!</v>
      </c>
      <c r="D438" s="39" t="e">
        <f>#REF!</f>
        <v>#REF!</v>
      </c>
      <c r="E438" s="128" t="e">
        <f t="shared" si="9"/>
        <v>#REF!</v>
      </c>
      <c r="F438" s="118"/>
      <c r="G438" s="129" t="e">
        <f t="shared" si="10"/>
        <v>#REF!</v>
      </c>
      <c r="H438" s="130"/>
      <c r="I438" s="131" t="e">
        <f t="shared" si="11"/>
        <v>#REF!</v>
      </c>
      <c r="J438" s="118"/>
      <c r="K438" s="132" t="e">
        <f t="shared" si="12"/>
        <v>#REF!</v>
      </c>
      <c r="L438" s="130"/>
      <c r="M438" s="131" t="e">
        <f t="shared" si="13"/>
        <v>#REF!</v>
      </c>
      <c r="N438" s="118"/>
      <c r="O438" s="40" t="e">
        <f>'3TREATMENT DISCHARGE'!D439</f>
        <v>#REF!</v>
      </c>
      <c r="P438" s="34"/>
      <c r="Q438" s="41" t="e">
        <f t="shared" si="14"/>
        <v>#REF!</v>
      </c>
      <c r="R438" s="36" t="s">
        <v>109</v>
      </c>
      <c r="S438" s="41" t="e">
        <f t="shared" si="15"/>
        <v>#REF!</v>
      </c>
      <c r="T438" s="34"/>
      <c r="U438" s="41" t="e">
        <f>#REF!</f>
        <v>#REF!</v>
      </c>
      <c r="V438" s="36"/>
      <c r="W438" s="42" t="e">
        <f>#REF!</f>
        <v>#REF!</v>
      </c>
    </row>
    <row r="439" spans="1:23" ht="39.75" customHeight="1" x14ac:dyDescent="0.25">
      <c r="A439" s="37">
        <f t="shared" si="8"/>
        <v>426</v>
      </c>
      <c r="B439" s="50" t="e">
        <f>#REF!</f>
        <v>#REF!</v>
      </c>
      <c r="C439" s="51" t="e">
        <f>#REF!</f>
        <v>#REF!</v>
      </c>
      <c r="D439" s="39" t="e">
        <f>#REF!</f>
        <v>#REF!</v>
      </c>
      <c r="E439" s="133" t="e">
        <f t="shared" si="9"/>
        <v>#REF!</v>
      </c>
      <c r="F439" s="134"/>
      <c r="G439" s="129" t="e">
        <f t="shared" si="10"/>
        <v>#REF!</v>
      </c>
      <c r="H439" s="130"/>
      <c r="I439" s="135" t="e">
        <f t="shared" si="11"/>
        <v>#REF!</v>
      </c>
      <c r="J439" s="134"/>
      <c r="K439" s="132" t="e">
        <f t="shared" si="12"/>
        <v>#REF!</v>
      </c>
      <c r="L439" s="130"/>
      <c r="M439" s="135" t="e">
        <f t="shared" si="13"/>
        <v>#REF!</v>
      </c>
      <c r="N439" s="134"/>
      <c r="O439" s="40" t="e">
        <f>'3TREATMENT DISCHARGE'!D440</f>
        <v>#REF!</v>
      </c>
      <c r="P439" s="34"/>
      <c r="Q439" s="44" t="e">
        <f t="shared" si="14"/>
        <v>#REF!</v>
      </c>
      <c r="R439" s="36" t="s">
        <v>108</v>
      </c>
      <c r="S439" s="41" t="e">
        <f t="shared" si="15"/>
        <v>#REF!</v>
      </c>
      <c r="T439" s="34"/>
      <c r="U439" s="41" t="e">
        <f>#REF!</f>
        <v>#REF!</v>
      </c>
      <c r="V439" s="36"/>
      <c r="W439" s="42" t="e">
        <f>#REF!</f>
        <v>#REF!</v>
      </c>
    </row>
    <row r="440" spans="1:23" ht="39.75" customHeight="1" x14ac:dyDescent="0.25">
      <c r="A440" s="37">
        <f t="shared" si="8"/>
        <v>427</v>
      </c>
      <c r="B440" s="50" t="e">
        <f>#REF!</f>
        <v>#REF!</v>
      </c>
      <c r="C440" s="38" t="e">
        <f>#REF!</f>
        <v>#REF!</v>
      </c>
      <c r="D440" s="39" t="e">
        <f>#REF!</f>
        <v>#REF!</v>
      </c>
      <c r="E440" s="128" t="e">
        <f t="shared" si="9"/>
        <v>#REF!</v>
      </c>
      <c r="F440" s="118"/>
      <c r="G440" s="129" t="e">
        <f t="shared" si="10"/>
        <v>#REF!</v>
      </c>
      <c r="H440" s="130"/>
      <c r="I440" s="131" t="e">
        <f t="shared" si="11"/>
        <v>#REF!</v>
      </c>
      <c r="J440" s="118"/>
      <c r="K440" s="132" t="e">
        <f t="shared" si="12"/>
        <v>#REF!</v>
      </c>
      <c r="L440" s="130"/>
      <c r="M440" s="131" t="e">
        <f t="shared" si="13"/>
        <v>#REF!</v>
      </c>
      <c r="N440" s="118"/>
      <c r="O440" s="40" t="e">
        <f>'3TREATMENT DISCHARGE'!D441</f>
        <v>#REF!</v>
      </c>
      <c r="P440" s="34"/>
      <c r="Q440" s="41" t="e">
        <f t="shared" si="14"/>
        <v>#REF!</v>
      </c>
      <c r="R440" s="36" t="s">
        <v>109</v>
      </c>
      <c r="S440" s="41" t="e">
        <f t="shared" si="15"/>
        <v>#REF!</v>
      </c>
      <c r="T440" s="34"/>
      <c r="U440" s="41" t="e">
        <f>#REF!</f>
        <v>#REF!</v>
      </c>
      <c r="V440" s="36"/>
      <c r="W440" s="42" t="e">
        <f>#REF!</f>
        <v>#REF!</v>
      </c>
    </row>
    <row r="441" spans="1:23" ht="39.75" customHeight="1" x14ac:dyDescent="0.25">
      <c r="A441" s="37">
        <f t="shared" si="8"/>
        <v>428</v>
      </c>
      <c r="B441" s="50" t="e">
        <f>#REF!</f>
        <v>#REF!</v>
      </c>
      <c r="C441" s="51" t="e">
        <f>#REF!</f>
        <v>#REF!</v>
      </c>
      <c r="D441" s="39" t="e">
        <f>#REF!</f>
        <v>#REF!</v>
      </c>
      <c r="E441" s="133" t="e">
        <f t="shared" si="9"/>
        <v>#REF!</v>
      </c>
      <c r="F441" s="134"/>
      <c r="G441" s="129" t="e">
        <f t="shared" si="10"/>
        <v>#REF!</v>
      </c>
      <c r="H441" s="130"/>
      <c r="I441" s="135" t="e">
        <f t="shared" si="11"/>
        <v>#REF!</v>
      </c>
      <c r="J441" s="134"/>
      <c r="K441" s="132" t="e">
        <f t="shared" si="12"/>
        <v>#REF!</v>
      </c>
      <c r="L441" s="130"/>
      <c r="M441" s="135" t="e">
        <f t="shared" si="13"/>
        <v>#REF!</v>
      </c>
      <c r="N441" s="134"/>
      <c r="O441" s="40" t="e">
        <f>'3TREATMENT DISCHARGE'!D442</f>
        <v>#REF!</v>
      </c>
      <c r="P441" s="34"/>
      <c r="Q441" s="44" t="e">
        <f t="shared" si="14"/>
        <v>#REF!</v>
      </c>
      <c r="R441" s="36" t="s">
        <v>108</v>
      </c>
      <c r="S441" s="41" t="e">
        <f t="shared" si="15"/>
        <v>#REF!</v>
      </c>
      <c r="T441" s="34"/>
      <c r="U441" s="41" t="e">
        <f>#REF!</f>
        <v>#REF!</v>
      </c>
      <c r="V441" s="36"/>
      <c r="W441" s="42" t="e">
        <f>#REF!</f>
        <v>#REF!</v>
      </c>
    </row>
    <row r="442" spans="1:23" ht="39.75" customHeight="1" x14ac:dyDescent="0.25">
      <c r="A442" s="37">
        <f t="shared" si="8"/>
        <v>429</v>
      </c>
      <c r="B442" s="50" t="e">
        <f>#REF!</f>
        <v>#REF!</v>
      </c>
      <c r="C442" s="38" t="e">
        <f>#REF!</f>
        <v>#REF!</v>
      </c>
      <c r="D442" s="39" t="e">
        <f>#REF!</f>
        <v>#REF!</v>
      </c>
      <c r="E442" s="128" t="e">
        <f t="shared" si="9"/>
        <v>#REF!</v>
      </c>
      <c r="F442" s="118"/>
      <c r="G442" s="129" t="e">
        <f t="shared" si="10"/>
        <v>#REF!</v>
      </c>
      <c r="H442" s="130"/>
      <c r="I442" s="131" t="e">
        <f t="shared" si="11"/>
        <v>#REF!</v>
      </c>
      <c r="J442" s="118"/>
      <c r="K442" s="132" t="e">
        <f t="shared" si="12"/>
        <v>#REF!</v>
      </c>
      <c r="L442" s="130"/>
      <c r="M442" s="131" t="e">
        <f t="shared" si="13"/>
        <v>#REF!</v>
      </c>
      <c r="N442" s="118"/>
      <c r="O442" s="40" t="e">
        <f>'3TREATMENT DISCHARGE'!D443</f>
        <v>#REF!</v>
      </c>
      <c r="P442" s="34"/>
      <c r="Q442" s="41" t="e">
        <f t="shared" si="14"/>
        <v>#REF!</v>
      </c>
      <c r="R442" s="36" t="s">
        <v>109</v>
      </c>
      <c r="S442" s="41" t="e">
        <f t="shared" si="15"/>
        <v>#REF!</v>
      </c>
      <c r="T442" s="34"/>
      <c r="U442" s="41" t="e">
        <f>#REF!</f>
        <v>#REF!</v>
      </c>
      <c r="V442" s="36"/>
      <c r="W442" s="42" t="e">
        <f>#REF!</f>
        <v>#REF!</v>
      </c>
    </row>
    <row r="443" spans="1:23" ht="39.75" customHeight="1" x14ac:dyDescent="0.25">
      <c r="A443" s="37">
        <f t="shared" si="8"/>
        <v>430</v>
      </c>
      <c r="B443" s="50" t="e">
        <f>#REF!</f>
        <v>#REF!</v>
      </c>
      <c r="C443" s="51" t="e">
        <f>#REF!</f>
        <v>#REF!</v>
      </c>
      <c r="D443" s="39" t="e">
        <f>#REF!</f>
        <v>#REF!</v>
      </c>
      <c r="E443" s="133" t="e">
        <f t="shared" si="9"/>
        <v>#REF!</v>
      </c>
      <c r="F443" s="134"/>
      <c r="G443" s="129" t="e">
        <f t="shared" si="10"/>
        <v>#REF!</v>
      </c>
      <c r="H443" s="130"/>
      <c r="I443" s="135" t="e">
        <f t="shared" si="11"/>
        <v>#REF!</v>
      </c>
      <c r="J443" s="134"/>
      <c r="K443" s="132" t="e">
        <f t="shared" si="12"/>
        <v>#REF!</v>
      </c>
      <c r="L443" s="130"/>
      <c r="M443" s="135" t="e">
        <f t="shared" si="13"/>
        <v>#REF!</v>
      </c>
      <c r="N443" s="134"/>
      <c r="O443" s="40" t="e">
        <f>'3TREATMENT DISCHARGE'!D444</f>
        <v>#REF!</v>
      </c>
      <c r="P443" s="34"/>
      <c r="Q443" s="44" t="e">
        <f t="shared" si="14"/>
        <v>#REF!</v>
      </c>
      <c r="R443" s="36" t="s">
        <v>108</v>
      </c>
      <c r="S443" s="41" t="e">
        <f t="shared" si="15"/>
        <v>#REF!</v>
      </c>
      <c r="T443" s="34"/>
      <c r="U443" s="41" t="e">
        <f>#REF!</f>
        <v>#REF!</v>
      </c>
      <c r="V443" s="36"/>
      <c r="W443" s="42" t="e">
        <f>#REF!</f>
        <v>#REF!</v>
      </c>
    </row>
    <row r="444" spans="1:23" ht="39.75" customHeight="1" x14ac:dyDescent="0.25">
      <c r="A444" s="37">
        <f t="shared" si="8"/>
        <v>431</v>
      </c>
      <c r="B444" s="50" t="e">
        <f>#REF!</f>
        <v>#REF!</v>
      </c>
      <c r="C444" s="38" t="e">
        <f>#REF!</f>
        <v>#REF!</v>
      </c>
      <c r="D444" s="39" t="e">
        <f>#REF!</f>
        <v>#REF!</v>
      </c>
      <c r="E444" s="128" t="e">
        <f t="shared" si="9"/>
        <v>#REF!</v>
      </c>
      <c r="F444" s="118"/>
      <c r="G444" s="129" t="e">
        <f t="shared" si="10"/>
        <v>#REF!</v>
      </c>
      <c r="H444" s="130"/>
      <c r="I444" s="131" t="e">
        <f t="shared" si="11"/>
        <v>#REF!</v>
      </c>
      <c r="J444" s="118"/>
      <c r="K444" s="132" t="e">
        <f t="shared" si="12"/>
        <v>#REF!</v>
      </c>
      <c r="L444" s="130"/>
      <c r="M444" s="131" t="e">
        <f t="shared" si="13"/>
        <v>#REF!</v>
      </c>
      <c r="N444" s="118"/>
      <c r="O444" s="40" t="e">
        <f>'3TREATMENT DISCHARGE'!D445</f>
        <v>#REF!</v>
      </c>
      <c r="P444" s="34"/>
      <c r="Q444" s="41" t="e">
        <f t="shared" si="14"/>
        <v>#REF!</v>
      </c>
      <c r="R444" s="36" t="s">
        <v>109</v>
      </c>
      <c r="S444" s="41" t="e">
        <f t="shared" si="15"/>
        <v>#REF!</v>
      </c>
      <c r="T444" s="34"/>
      <c r="U444" s="41" t="e">
        <f>#REF!</f>
        <v>#REF!</v>
      </c>
      <c r="V444" s="36"/>
      <c r="W444" s="42" t="e">
        <f>#REF!</f>
        <v>#REF!</v>
      </c>
    </row>
    <row r="445" spans="1:23" ht="39.75" customHeight="1" x14ac:dyDescent="0.25">
      <c r="A445" s="37">
        <f t="shared" si="8"/>
        <v>432</v>
      </c>
      <c r="B445" s="50" t="e">
        <f>#REF!</f>
        <v>#REF!</v>
      </c>
      <c r="C445" s="51" t="e">
        <f>#REF!</f>
        <v>#REF!</v>
      </c>
      <c r="D445" s="39" t="e">
        <f>#REF!</f>
        <v>#REF!</v>
      </c>
      <c r="E445" s="133" t="e">
        <f t="shared" si="9"/>
        <v>#REF!</v>
      </c>
      <c r="F445" s="134"/>
      <c r="G445" s="129" t="e">
        <f t="shared" si="10"/>
        <v>#REF!</v>
      </c>
      <c r="H445" s="130"/>
      <c r="I445" s="135" t="e">
        <f t="shared" si="11"/>
        <v>#REF!</v>
      </c>
      <c r="J445" s="134"/>
      <c r="K445" s="132" t="e">
        <f t="shared" si="12"/>
        <v>#REF!</v>
      </c>
      <c r="L445" s="130"/>
      <c r="M445" s="135" t="e">
        <f t="shared" si="13"/>
        <v>#REF!</v>
      </c>
      <c r="N445" s="134"/>
      <c r="O445" s="40" t="e">
        <f>'3TREATMENT DISCHARGE'!D446</f>
        <v>#REF!</v>
      </c>
      <c r="P445" s="34"/>
      <c r="Q445" s="44" t="e">
        <f t="shared" si="14"/>
        <v>#REF!</v>
      </c>
      <c r="R445" s="36" t="s">
        <v>108</v>
      </c>
      <c r="S445" s="41" t="e">
        <f t="shared" si="15"/>
        <v>#REF!</v>
      </c>
      <c r="T445" s="34"/>
      <c r="U445" s="41" t="e">
        <f>#REF!</f>
        <v>#REF!</v>
      </c>
      <c r="V445" s="36"/>
      <c r="W445" s="42" t="e">
        <f>#REF!</f>
        <v>#REF!</v>
      </c>
    </row>
    <row r="446" spans="1:23" ht="39.75" customHeight="1" x14ac:dyDescent="0.25">
      <c r="A446" s="37">
        <f t="shared" si="8"/>
        <v>433</v>
      </c>
      <c r="B446" s="50" t="e">
        <f>#REF!</f>
        <v>#REF!</v>
      </c>
      <c r="C446" s="38" t="e">
        <f>#REF!</f>
        <v>#REF!</v>
      </c>
      <c r="D446" s="39" t="e">
        <f>#REF!</f>
        <v>#REF!</v>
      </c>
      <c r="E446" s="128" t="e">
        <f t="shared" si="9"/>
        <v>#REF!</v>
      </c>
      <c r="F446" s="118"/>
      <c r="G446" s="129" t="e">
        <f t="shared" si="10"/>
        <v>#REF!</v>
      </c>
      <c r="H446" s="130"/>
      <c r="I446" s="131" t="e">
        <f t="shared" si="11"/>
        <v>#REF!</v>
      </c>
      <c r="J446" s="118"/>
      <c r="K446" s="132" t="e">
        <f t="shared" si="12"/>
        <v>#REF!</v>
      </c>
      <c r="L446" s="130"/>
      <c r="M446" s="131" t="e">
        <f t="shared" si="13"/>
        <v>#REF!</v>
      </c>
      <c r="N446" s="118"/>
      <c r="O446" s="40" t="e">
        <f>'3TREATMENT DISCHARGE'!D447</f>
        <v>#REF!</v>
      </c>
      <c r="P446" s="34"/>
      <c r="Q446" s="41" t="e">
        <f t="shared" si="14"/>
        <v>#REF!</v>
      </c>
      <c r="R446" s="36" t="s">
        <v>109</v>
      </c>
      <c r="S446" s="41" t="e">
        <f t="shared" si="15"/>
        <v>#REF!</v>
      </c>
      <c r="T446" s="34"/>
      <c r="U446" s="41" t="e">
        <f>#REF!</f>
        <v>#REF!</v>
      </c>
      <c r="V446" s="36"/>
      <c r="W446" s="42" t="e">
        <f>#REF!</f>
        <v>#REF!</v>
      </c>
    </row>
    <row r="447" spans="1:23" ht="39.75" customHeight="1" x14ac:dyDescent="0.25">
      <c r="A447" s="37">
        <f t="shared" si="8"/>
        <v>434</v>
      </c>
      <c r="B447" s="50" t="e">
        <f>#REF!</f>
        <v>#REF!</v>
      </c>
      <c r="C447" s="51" t="e">
        <f>#REF!</f>
        <v>#REF!</v>
      </c>
      <c r="D447" s="39" t="e">
        <f>#REF!</f>
        <v>#REF!</v>
      </c>
      <c r="E447" s="133" t="e">
        <f t="shared" si="9"/>
        <v>#REF!</v>
      </c>
      <c r="F447" s="134"/>
      <c r="G447" s="129" t="e">
        <f t="shared" si="10"/>
        <v>#REF!</v>
      </c>
      <c r="H447" s="130"/>
      <c r="I447" s="135" t="e">
        <f t="shared" si="11"/>
        <v>#REF!</v>
      </c>
      <c r="J447" s="134"/>
      <c r="K447" s="132" t="e">
        <f t="shared" si="12"/>
        <v>#REF!</v>
      </c>
      <c r="L447" s="130"/>
      <c r="M447" s="135" t="e">
        <f t="shared" si="13"/>
        <v>#REF!</v>
      </c>
      <c r="N447" s="134"/>
      <c r="O447" s="40" t="e">
        <f>'3TREATMENT DISCHARGE'!D448</f>
        <v>#REF!</v>
      </c>
      <c r="P447" s="34"/>
      <c r="Q447" s="44" t="e">
        <f t="shared" si="14"/>
        <v>#REF!</v>
      </c>
      <c r="R447" s="36" t="s">
        <v>108</v>
      </c>
      <c r="S447" s="41" t="e">
        <f t="shared" si="15"/>
        <v>#REF!</v>
      </c>
      <c r="T447" s="34"/>
      <c r="U447" s="41" t="e">
        <f>#REF!</f>
        <v>#REF!</v>
      </c>
      <c r="V447" s="36"/>
      <c r="W447" s="42" t="e">
        <f>#REF!</f>
        <v>#REF!</v>
      </c>
    </row>
    <row r="448" spans="1:23" ht="39.75" customHeight="1" x14ac:dyDescent="0.25">
      <c r="A448" s="37">
        <f t="shared" si="8"/>
        <v>435</v>
      </c>
      <c r="B448" s="50" t="e">
        <f>#REF!</f>
        <v>#REF!</v>
      </c>
      <c r="C448" s="38" t="e">
        <f>#REF!</f>
        <v>#REF!</v>
      </c>
      <c r="D448" s="39" t="e">
        <f>#REF!</f>
        <v>#REF!</v>
      </c>
      <c r="E448" s="128" t="e">
        <f t="shared" si="9"/>
        <v>#REF!</v>
      </c>
      <c r="F448" s="118"/>
      <c r="G448" s="129" t="e">
        <f t="shared" si="10"/>
        <v>#REF!</v>
      </c>
      <c r="H448" s="130"/>
      <c r="I448" s="131" t="e">
        <f t="shared" si="11"/>
        <v>#REF!</v>
      </c>
      <c r="J448" s="118"/>
      <c r="K448" s="132" t="e">
        <f t="shared" si="12"/>
        <v>#REF!</v>
      </c>
      <c r="L448" s="130"/>
      <c r="M448" s="131" t="e">
        <f t="shared" si="13"/>
        <v>#REF!</v>
      </c>
      <c r="N448" s="118"/>
      <c r="O448" s="40" t="e">
        <f>'3TREATMENT DISCHARGE'!D449</f>
        <v>#REF!</v>
      </c>
      <c r="P448" s="34"/>
      <c r="Q448" s="41" t="e">
        <f t="shared" si="14"/>
        <v>#REF!</v>
      </c>
      <c r="R448" s="36" t="s">
        <v>109</v>
      </c>
      <c r="S448" s="41" t="e">
        <f t="shared" si="15"/>
        <v>#REF!</v>
      </c>
      <c r="T448" s="34"/>
      <c r="U448" s="41" t="e">
        <f>#REF!</f>
        <v>#REF!</v>
      </c>
      <c r="V448" s="36"/>
      <c r="W448" s="42" t="e">
        <f>#REF!</f>
        <v>#REF!</v>
      </c>
    </row>
    <row r="449" spans="1:23" ht="39.75" customHeight="1" x14ac:dyDescent="0.25">
      <c r="A449" s="37">
        <f t="shared" si="8"/>
        <v>436</v>
      </c>
      <c r="B449" s="50" t="e">
        <f>#REF!</f>
        <v>#REF!</v>
      </c>
      <c r="C449" s="51" t="e">
        <f>#REF!</f>
        <v>#REF!</v>
      </c>
      <c r="D449" s="39" t="e">
        <f>#REF!</f>
        <v>#REF!</v>
      </c>
      <c r="E449" s="133" t="e">
        <f t="shared" si="9"/>
        <v>#REF!</v>
      </c>
      <c r="F449" s="134"/>
      <c r="G449" s="129" t="e">
        <f t="shared" si="10"/>
        <v>#REF!</v>
      </c>
      <c r="H449" s="130"/>
      <c r="I449" s="135" t="e">
        <f t="shared" si="11"/>
        <v>#REF!</v>
      </c>
      <c r="J449" s="134"/>
      <c r="K449" s="132" t="e">
        <f t="shared" si="12"/>
        <v>#REF!</v>
      </c>
      <c r="L449" s="130"/>
      <c r="M449" s="135" t="e">
        <f t="shared" si="13"/>
        <v>#REF!</v>
      </c>
      <c r="N449" s="134"/>
      <c r="O449" s="40" t="e">
        <f>'3TREATMENT DISCHARGE'!D450</f>
        <v>#REF!</v>
      </c>
      <c r="P449" s="34"/>
      <c r="Q449" s="44" t="e">
        <f t="shared" si="14"/>
        <v>#REF!</v>
      </c>
      <c r="R449" s="36" t="s">
        <v>108</v>
      </c>
      <c r="S449" s="41" t="e">
        <f t="shared" si="15"/>
        <v>#REF!</v>
      </c>
      <c r="T449" s="34"/>
      <c r="U449" s="41" t="e">
        <f>#REF!</f>
        <v>#REF!</v>
      </c>
      <c r="V449" s="36"/>
      <c r="W449" s="42" t="e">
        <f>#REF!</f>
        <v>#REF!</v>
      </c>
    </row>
    <row r="450" spans="1:23" ht="39.75" customHeight="1" x14ac:dyDescent="0.25">
      <c r="A450" s="37">
        <f t="shared" si="8"/>
        <v>437</v>
      </c>
      <c r="B450" s="50" t="e">
        <f>#REF!</f>
        <v>#REF!</v>
      </c>
      <c r="C450" s="38" t="e">
        <f>#REF!</f>
        <v>#REF!</v>
      </c>
      <c r="D450" s="39" t="e">
        <f>#REF!</f>
        <v>#REF!</v>
      </c>
      <c r="E450" s="128" t="e">
        <f t="shared" si="9"/>
        <v>#REF!</v>
      </c>
      <c r="F450" s="118"/>
      <c r="G450" s="129" t="e">
        <f t="shared" si="10"/>
        <v>#REF!</v>
      </c>
      <c r="H450" s="130"/>
      <c r="I450" s="131" t="e">
        <f t="shared" si="11"/>
        <v>#REF!</v>
      </c>
      <c r="J450" s="118"/>
      <c r="K450" s="132" t="e">
        <f t="shared" si="12"/>
        <v>#REF!</v>
      </c>
      <c r="L450" s="130"/>
      <c r="M450" s="131" t="e">
        <f t="shared" si="13"/>
        <v>#REF!</v>
      </c>
      <c r="N450" s="118"/>
      <c r="O450" s="40" t="e">
        <f>'3TREATMENT DISCHARGE'!D451</f>
        <v>#REF!</v>
      </c>
      <c r="P450" s="34"/>
      <c r="Q450" s="41" t="e">
        <f t="shared" si="14"/>
        <v>#REF!</v>
      </c>
      <c r="R450" s="36" t="s">
        <v>109</v>
      </c>
      <c r="S450" s="41" t="e">
        <f t="shared" si="15"/>
        <v>#REF!</v>
      </c>
      <c r="T450" s="34"/>
      <c r="U450" s="41" t="e">
        <f>#REF!</f>
        <v>#REF!</v>
      </c>
      <c r="V450" s="36"/>
      <c r="W450" s="42" t="e">
        <f>#REF!</f>
        <v>#REF!</v>
      </c>
    </row>
    <row r="451" spans="1:23" ht="39.75" customHeight="1" x14ac:dyDescent="0.25">
      <c r="A451" s="37">
        <f t="shared" si="8"/>
        <v>438</v>
      </c>
      <c r="B451" s="50" t="e">
        <f>#REF!</f>
        <v>#REF!</v>
      </c>
      <c r="C451" s="51" t="e">
        <f>#REF!</f>
        <v>#REF!</v>
      </c>
      <c r="D451" s="39" t="e">
        <f>#REF!</f>
        <v>#REF!</v>
      </c>
      <c r="E451" s="133" t="e">
        <f t="shared" si="9"/>
        <v>#REF!</v>
      </c>
      <c r="F451" s="134"/>
      <c r="G451" s="129" t="e">
        <f t="shared" si="10"/>
        <v>#REF!</v>
      </c>
      <c r="H451" s="130"/>
      <c r="I451" s="135" t="e">
        <f t="shared" si="11"/>
        <v>#REF!</v>
      </c>
      <c r="J451" s="134"/>
      <c r="K451" s="132" t="e">
        <f t="shared" si="12"/>
        <v>#REF!</v>
      </c>
      <c r="L451" s="130"/>
      <c r="M451" s="135" t="e">
        <f t="shared" si="13"/>
        <v>#REF!</v>
      </c>
      <c r="N451" s="134"/>
      <c r="O451" s="40" t="e">
        <f>'3TREATMENT DISCHARGE'!D452</f>
        <v>#REF!</v>
      </c>
      <c r="P451" s="34"/>
      <c r="Q451" s="44" t="e">
        <f t="shared" si="14"/>
        <v>#REF!</v>
      </c>
      <c r="R451" s="36" t="s">
        <v>108</v>
      </c>
      <c r="S451" s="41" t="e">
        <f t="shared" si="15"/>
        <v>#REF!</v>
      </c>
      <c r="T451" s="34"/>
      <c r="U451" s="41" t="e">
        <f>#REF!</f>
        <v>#REF!</v>
      </c>
      <c r="V451" s="36"/>
      <c r="W451" s="42" t="e">
        <f>#REF!</f>
        <v>#REF!</v>
      </c>
    </row>
    <row r="452" spans="1:23" ht="39.75" customHeight="1" x14ac:dyDescent="0.25">
      <c r="A452" s="37">
        <f t="shared" si="8"/>
        <v>439</v>
      </c>
      <c r="B452" s="50" t="e">
        <f>#REF!</f>
        <v>#REF!</v>
      </c>
      <c r="C452" s="38" t="e">
        <f>#REF!</f>
        <v>#REF!</v>
      </c>
      <c r="D452" s="39" t="e">
        <f>#REF!</f>
        <v>#REF!</v>
      </c>
      <c r="E452" s="128" t="e">
        <f t="shared" si="9"/>
        <v>#REF!</v>
      </c>
      <c r="F452" s="118"/>
      <c r="G452" s="129" t="e">
        <f t="shared" si="10"/>
        <v>#REF!</v>
      </c>
      <c r="H452" s="130"/>
      <c r="I452" s="131" t="e">
        <f t="shared" si="11"/>
        <v>#REF!</v>
      </c>
      <c r="J452" s="118"/>
      <c r="K452" s="132" t="e">
        <f t="shared" si="12"/>
        <v>#REF!</v>
      </c>
      <c r="L452" s="130"/>
      <c r="M452" s="131" t="e">
        <f t="shared" si="13"/>
        <v>#REF!</v>
      </c>
      <c r="N452" s="118"/>
      <c r="O452" s="40" t="e">
        <f>'3TREATMENT DISCHARGE'!D453</f>
        <v>#REF!</v>
      </c>
      <c r="P452" s="34"/>
      <c r="Q452" s="41" t="e">
        <f t="shared" si="14"/>
        <v>#REF!</v>
      </c>
      <c r="R452" s="36" t="s">
        <v>109</v>
      </c>
      <c r="S452" s="41" t="e">
        <f t="shared" si="15"/>
        <v>#REF!</v>
      </c>
      <c r="T452" s="34"/>
      <c r="U452" s="41" t="e">
        <f>#REF!</f>
        <v>#REF!</v>
      </c>
      <c r="V452" s="36"/>
      <c r="W452" s="42" t="e">
        <f>#REF!</f>
        <v>#REF!</v>
      </c>
    </row>
    <row r="453" spans="1:23" ht="39.75" customHeight="1" x14ac:dyDescent="0.25">
      <c r="A453" s="37">
        <f t="shared" si="8"/>
        <v>440</v>
      </c>
      <c r="B453" s="50" t="e">
        <f>#REF!</f>
        <v>#REF!</v>
      </c>
      <c r="C453" s="51" t="e">
        <f>#REF!</f>
        <v>#REF!</v>
      </c>
      <c r="D453" s="39" t="e">
        <f>#REF!</f>
        <v>#REF!</v>
      </c>
      <c r="E453" s="133" t="e">
        <f t="shared" si="9"/>
        <v>#REF!</v>
      </c>
      <c r="F453" s="134"/>
      <c r="G453" s="129" t="e">
        <f t="shared" si="10"/>
        <v>#REF!</v>
      </c>
      <c r="H453" s="130"/>
      <c r="I453" s="135" t="e">
        <f t="shared" si="11"/>
        <v>#REF!</v>
      </c>
      <c r="J453" s="134"/>
      <c r="K453" s="132" t="e">
        <f t="shared" si="12"/>
        <v>#REF!</v>
      </c>
      <c r="L453" s="130"/>
      <c r="M453" s="135" t="e">
        <f t="shared" si="13"/>
        <v>#REF!</v>
      </c>
      <c r="N453" s="134"/>
      <c r="O453" s="40" t="e">
        <f>'3TREATMENT DISCHARGE'!D454</f>
        <v>#REF!</v>
      </c>
      <c r="P453" s="34"/>
      <c r="Q453" s="44" t="e">
        <f t="shared" si="14"/>
        <v>#REF!</v>
      </c>
      <c r="R453" s="36" t="s">
        <v>108</v>
      </c>
      <c r="S453" s="41" t="e">
        <f t="shared" si="15"/>
        <v>#REF!</v>
      </c>
      <c r="T453" s="34"/>
      <c r="U453" s="41" t="e">
        <f>#REF!</f>
        <v>#REF!</v>
      </c>
      <c r="V453" s="36"/>
      <c r="W453" s="42" t="e">
        <f>#REF!</f>
        <v>#REF!</v>
      </c>
    </row>
    <row r="454" spans="1:23" ht="39.75" customHeight="1" x14ac:dyDescent="0.25">
      <c r="A454" s="37">
        <f t="shared" si="8"/>
        <v>441</v>
      </c>
      <c r="B454" s="50" t="e">
        <f>#REF!</f>
        <v>#REF!</v>
      </c>
      <c r="C454" s="38" t="e">
        <f>#REF!</f>
        <v>#REF!</v>
      </c>
      <c r="D454" s="39" t="e">
        <f>#REF!</f>
        <v>#REF!</v>
      </c>
      <c r="E454" s="128" t="e">
        <f t="shared" si="9"/>
        <v>#REF!</v>
      </c>
      <c r="F454" s="118"/>
      <c r="G454" s="129" t="e">
        <f t="shared" si="10"/>
        <v>#REF!</v>
      </c>
      <c r="H454" s="130"/>
      <c r="I454" s="131" t="e">
        <f t="shared" si="11"/>
        <v>#REF!</v>
      </c>
      <c r="J454" s="118"/>
      <c r="K454" s="132" t="e">
        <f t="shared" si="12"/>
        <v>#REF!</v>
      </c>
      <c r="L454" s="130"/>
      <c r="M454" s="131" t="e">
        <f t="shared" si="13"/>
        <v>#REF!</v>
      </c>
      <c r="N454" s="118"/>
      <c r="O454" s="40" t="e">
        <f>'3TREATMENT DISCHARGE'!D455</f>
        <v>#REF!</v>
      </c>
      <c r="P454" s="34"/>
      <c r="Q454" s="41" t="e">
        <f t="shared" si="14"/>
        <v>#REF!</v>
      </c>
      <c r="R454" s="36" t="s">
        <v>109</v>
      </c>
      <c r="S454" s="41" t="e">
        <f t="shared" si="15"/>
        <v>#REF!</v>
      </c>
      <c r="T454" s="34"/>
      <c r="U454" s="41" t="e">
        <f>#REF!</f>
        <v>#REF!</v>
      </c>
      <c r="V454" s="36"/>
      <c r="W454" s="42" t="e">
        <f>#REF!</f>
        <v>#REF!</v>
      </c>
    </row>
    <row r="455" spans="1:23" ht="39.75" customHeight="1" x14ac:dyDescent="0.25">
      <c r="A455" s="37">
        <f t="shared" si="8"/>
        <v>442</v>
      </c>
      <c r="B455" s="50" t="e">
        <f>#REF!</f>
        <v>#REF!</v>
      </c>
      <c r="C455" s="51" t="e">
        <f>#REF!</f>
        <v>#REF!</v>
      </c>
      <c r="D455" s="39" t="e">
        <f>#REF!</f>
        <v>#REF!</v>
      </c>
      <c r="E455" s="133" t="e">
        <f t="shared" si="9"/>
        <v>#REF!</v>
      </c>
      <c r="F455" s="134"/>
      <c r="G455" s="129" t="e">
        <f t="shared" si="10"/>
        <v>#REF!</v>
      </c>
      <c r="H455" s="130"/>
      <c r="I455" s="135" t="e">
        <f t="shared" si="11"/>
        <v>#REF!</v>
      </c>
      <c r="J455" s="134"/>
      <c r="K455" s="132" t="e">
        <f t="shared" si="12"/>
        <v>#REF!</v>
      </c>
      <c r="L455" s="130"/>
      <c r="M455" s="135" t="e">
        <f t="shared" si="13"/>
        <v>#REF!</v>
      </c>
      <c r="N455" s="134"/>
      <c r="O455" s="40" t="e">
        <f>'3TREATMENT DISCHARGE'!D456</f>
        <v>#REF!</v>
      </c>
      <c r="P455" s="34"/>
      <c r="Q455" s="44" t="e">
        <f t="shared" si="14"/>
        <v>#REF!</v>
      </c>
      <c r="R455" s="36" t="s">
        <v>108</v>
      </c>
      <c r="S455" s="41" t="e">
        <f t="shared" si="15"/>
        <v>#REF!</v>
      </c>
      <c r="T455" s="34"/>
      <c r="U455" s="41" t="e">
        <f>#REF!</f>
        <v>#REF!</v>
      </c>
      <c r="V455" s="36"/>
      <c r="W455" s="42" t="e">
        <f>#REF!</f>
        <v>#REF!</v>
      </c>
    </row>
    <row r="456" spans="1:23" ht="39.75" customHeight="1" x14ac:dyDescent="0.25">
      <c r="A456" s="37">
        <f t="shared" si="8"/>
        <v>443</v>
      </c>
      <c r="B456" s="50" t="e">
        <f>#REF!</f>
        <v>#REF!</v>
      </c>
      <c r="C456" s="38" t="e">
        <f>#REF!</f>
        <v>#REF!</v>
      </c>
      <c r="D456" s="39" t="e">
        <f>#REF!</f>
        <v>#REF!</v>
      </c>
      <c r="E456" s="128" t="e">
        <f t="shared" si="9"/>
        <v>#REF!</v>
      </c>
      <c r="F456" s="118"/>
      <c r="G456" s="129" t="e">
        <f t="shared" si="10"/>
        <v>#REF!</v>
      </c>
      <c r="H456" s="130"/>
      <c r="I456" s="131" t="e">
        <f t="shared" si="11"/>
        <v>#REF!</v>
      </c>
      <c r="J456" s="118"/>
      <c r="K456" s="132" t="e">
        <f t="shared" si="12"/>
        <v>#REF!</v>
      </c>
      <c r="L456" s="130"/>
      <c r="M456" s="131" t="e">
        <f t="shared" si="13"/>
        <v>#REF!</v>
      </c>
      <c r="N456" s="118"/>
      <c r="O456" s="40" t="e">
        <f>'3TREATMENT DISCHARGE'!D457</f>
        <v>#REF!</v>
      </c>
      <c r="P456" s="34"/>
      <c r="Q456" s="41" t="e">
        <f t="shared" si="14"/>
        <v>#REF!</v>
      </c>
      <c r="R456" s="36" t="s">
        <v>109</v>
      </c>
      <c r="S456" s="41" t="e">
        <f t="shared" si="15"/>
        <v>#REF!</v>
      </c>
      <c r="T456" s="34"/>
      <c r="U456" s="41" t="e">
        <f>#REF!</f>
        <v>#REF!</v>
      </c>
      <c r="V456" s="36"/>
      <c r="W456" s="42" t="e">
        <f>#REF!</f>
        <v>#REF!</v>
      </c>
    </row>
    <row r="457" spans="1:23" ht="39.75" customHeight="1" x14ac:dyDescent="0.25">
      <c r="A457" s="37">
        <f t="shared" si="8"/>
        <v>444</v>
      </c>
      <c r="B457" s="50" t="e">
        <f>#REF!</f>
        <v>#REF!</v>
      </c>
      <c r="C457" s="51" t="e">
        <f>#REF!</f>
        <v>#REF!</v>
      </c>
      <c r="D457" s="39" t="e">
        <f>#REF!</f>
        <v>#REF!</v>
      </c>
      <c r="E457" s="133" t="e">
        <f t="shared" si="9"/>
        <v>#REF!</v>
      </c>
      <c r="F457" s="134"/>
      <c r="G457" s="129" t="e">
        <f t="shared" si="10"/>
        <v>#REF!</v>
      </c>
      <c r="H457" s="130"/>
      <c r="I457" s="135" t="e">
        <f t="shared" si="11"/>
        <v>#REF!</v>
      </c>
      <c r="J457" s="134"/>
      <c r="K457" s="132" t="e">
        <f t="shared" si="12"/>
        <v>#REF!</v>
      </c>
      <c r="L457" s="130"/>
      <c r="M457" s="135" t="e">
        <f t="shared" si="13"/>
        <v>#REF!</v>
      </c>
      <c r="N457" s="134"/>
      <c r="O457" s="40" t="e">
        <f>'3TREATMENT DISCHARGE'!D458</f>
        <v>#REF!</v>
      </c>
      <c r="P457" s="34"/>
      <c r="Q457" s="44" t="e">
        <f t="shared" si="14"/>
        <v>#REF!</v>
      </c>
      <c r="R457" s="36" t="s">
        <v>108</v>
      </c>
      <c r="S457" s="41" t="e">
        <f t="shared" si="15"/>
        <v>#REF!</v>
      </c>
      <c r="T457" s="34"/>
      <c r="U457" s="41" t="e">
        <f>#REF!</f>
        <v>#REF!</v>
      </c>
      <c r="V457" s="36"/>
      <c r="W457" s="42" t="e">
        <f>#REF!</f>
        <v>#REF!</v>
      </c>
    </row>
    <row r="458" spans="1:23" ht="39.75" customHeight="1" x14ac:dyDescent="0.25">
      <c r="A458" s="37">
        <f t="shared" si="8"/>
        <v>445</v>
      </c>
      <c r="B458" s="50" t="e">
        <f>#REF!</f>
        <v>#REF!</v>
      </c>
      <c r="C458" s="38" t="e">
        <f>#REF!</f>
        <v>#REF!</v>
      </c>
      <c r="D458" s="39" t="e">
        <f>#REF!</f>
        <v>#REF!</v>
      </c>
      <c r="E458" s="128" t="e">
        <f t="shared" si="9"/>
        <v>#REF!</v>
      </c>
      <c r="F458" s="118"/>
      <c r="G458" s="129" t="e">
        <f t="shared" si="10"/>
        <v>#REF!</v>
      </c>
      <c r="H458" s="130"/>
      <c r="I458" s="131" t="e">
        <f t="shared" si="11"/>
        <v>#REF!</v>
      </c>
      <c r="J458" s="118"/>
      <c r="K458" s="132" t="e">
        <f t="shared" si="12"/>
        <v>#REF!</v>
      </c>
      <c r="L458" s="130"/>
      <c r="M458" s="131" t="e">
        <f t="shared" si="13"/>
        <v>#REF!</v>
      </c>
      <c r="N458" s="118"/>
      <c r="O458" s="40" t="e">
        <f>'3TREATMENT DISCHARGE'!D459</f>
        <v>#REF!</v>
      </c>
      <c r="P458" s="34"/>
      <c r="Q458" s="41" t="e">
        <f t="shared" si="14"/>
        <v>#REF!</v>
      </c>
      <c r="R458" s="36" t="s">
        <v>109</v>
      </c>
      <c r="S458" s="41" t="e">
        <f t="shared" si="15"/>
        <v>#REF!</v>
      </c>
      <c r="T458" s="34"/>
      <c r="U458" s="41" t="e">
        <f>#REF!</f>
        <v>#REF!</v>
      </c>
      <c r="V458" s="36"/>
      <c r="W458" s="42" t="e">
        <f>#REF!</f>
        <v>#REF!</v>
      </c>
    </row>
    <row r="459" spans="1:23" ht="39.75" customHeight="1" x14ac:dyDescent="0.25">
      <c r="A459" s="37">
        <f t="shared" si="8"/>
        <v>446</v>
      </c>
      <c r="B459" s="50" t="e">
        <f>#REF!</f>
        <v>#REF!</v>
      </c>
      <c r="C459" s="51" t="e">
        <f>#REF!</f>
        <v>#REF!</v>
      </c>
      <c r="D459" s="39" t="e">
        <f>#REF!</f>
        <v>#REF!</v>
      </c>
      <c r="E459" s="133" t="e">
        <f t="shared" si="9"/>
        <v>#REF!</v>
      </c>
      <c r="F459" s="134"/>
      <c r="G459" s="129" t="e">
        <f t="shared" si="10"/>
        <v>#REF!</v>
      </c>
      <c r="H459" s="130"/>
      <c r="I459" s="135" t="e">
        <f t="shared" si="11"/>
        <v>#REF!</v>
      </c>
      <c r="J459" s="134"/>
      <c r="K459" s="132" t="e">
        <f t="shared" si="12"/>
        <v>#REF!</v>
      </c>
      <c r="L459" s="130"/>
      <c r="M459" s="135" t="e">
        <f t="shared" si="13"/>
        <v>#REF!</v>
      </c>
      <c r="N459" s="134"/>
      <c r="O459" s="40" t="e">
        <f>'3TREATMENT DISCHARGE'!D460</f>
        <v>#REF!</v>
      </c>
      <c r="P459" s="34"/>
      <c r="Q459" s="44" t="e">
        <f t="shared" si="14"/>
        <v>#REF!</v>
      </c>
      <c r="R459" s="36" t="s">
        <v>108</v>
      </c>
      <c r="S459" s="41" t="e">
        <f t="shared" si="15"/>
        <v>#REF!</v>
      </c>
      <c r="T459" s="34"/>
      <c r="U459" s="41" t="e">
        <f>#REF!</f>
        <v>#REF!</v>
      </c>
      <c r="V459" s="36"/>
      <c r="W459" s="42" t="e">
        <f>#REF!</f>
        <v>#REF!</v>
      </c>
    </row>
    <row r="460" spans="1:23" ht="39.75" customHeight="1" x14ac:dyDescent="0.25">
      <c r="A460" s="37">
        <f t="shared" si="8"/>
        <v>447</v>
      </c>
      <c r="B460" s="50" t="e">
        <f>#REF!</f>
        <v>#REF!</v>
      </c>
      <c r="C460" s="38" t="e">
        <f>#REF!</f>
        <v>#REF!</v>
      </c>
      <c r="D460" s="39" t="e">
        <f>#REF!</f>
        <v>#REF!</v>
      </c>
      <c r="E460" s="128" t="e">
        <f t="shared" si="9"/>
        <v>#REF!</v>
      </c>
      <c r="F460" s="118"/>
      <c r="G460" s="129" t="e">
        <f t="shared" si="10"/>
        <v>#REF!</v>
      </c>
      <c r="H460" s="130"/>
      <c r="I460" s="131" t="e">
        <f t="shared" si="11"/>
        <v>#REF!</v>
      </c>
      <c r="J460" s="118"/>
      <c r="K460" s="132" t="e">
        <f t="shared" si="12"/>
        <v>#REF!</v>
      </c>
      <c r="L460" s="130"/>
      <c r="M460" s="131" t="e">
        <f t="shared" si="13"/>
        <v>#REF!</v>
      </c>
      <c r="N460" s="118"/>
      <c r="O460" s="40" t="e">
        <f>'3TREATMENT DISCHARGE'!D461</f>
        <v>#REF!</v>
      </c>
      <c r="P460" s="34"/>
      <c r="Q460" s="41" t="e">
        <f t="shared" si="14"/>
        <v>#REF!</v>
      </c>
      <c r="R460" s="36" t="s">
        <v>109</v>
      </c>
      <c r="S460" s="41" t="e">
        <f t="shared" si="15"/>
        <v>#REF!</v>
      </c>
      <c r="T460" s="34"/>
      <c r="U460" s="41" t="e">
        <f>#REF!</f>
        <v>#REF!</v>
      </c>
      <c r="V460" s="36"/>
      <c r="W460" s="42" t="e">
        <f>#REF!</f>
        <v>#REF!</v>
      </c>
    </row>
    <row r="461" spans="1:23" ht="39.75" customHeight="1" x14ac:dyDescent="0.25">
      <c r="A461" s="37">
        <f t="shared" si="8"/>
        <v>448</v>
      </c>
      <c r="B461" s="50" t="e">
        <f>#REF!</f>
        <v>#REF!</v>
      </c>
      <c r="C461" s="51" t="e">
        <f>#REF!</f>
        <v>#REF!</v>
      </c>
      <c r="D461" s="39" t="e">
        <f>#REF!</f>
        <v>#REF!</v>
      </c>
      <c r="E461" s="133" t="e">
        <f t="shared" si="9"/>
        <v>#REF!</v>
      </c>
      <c r="F461" s="134"/>
      <c r="G461" s="129" t="e">
        <f t="shared" si="10"/>
        <v>#REF!</v>
      </c>
      <c r="H461" s="130"/>
      <c r="I461" s="135" t="e">
        <f t="shared" si="11"/>
        <v>#REF!</v>
      </c>
      <c r="J461" s="134"/>
      <c r="K461" s="132" t="e">
        <f t="shared" si="12"/>
        <v>#REF!</v>
      </c>
      <c r="L461" s="130"/>
      <c r="M461" s="135" t="e">
        <f t="shared" si="13"/>
        <v>#REF!</v>
      </c>
      <c r="N461" s="134"/>
      <c r="O461" s="40" t="e">
        <f>'3TREATMENT DISCHARGE'!D462</f>
        <v>#REF!</v>
      </c>
      <c r="P461" s="34"/>
      <c r="Q461" s="44" t="e">
        <f t="shared" si="14"/>
        <v>#REF!</v>
      </c>
      <c r="R461" s="36" t="s">
        <v>108</v>
      </c>
      <c r="S461" s="41" t="e">
        <f t="shared" si="15"/>
        <v>#REF!</v>
      </c>
      <c r="T461" s="34"/>
      <c r="U461" s="41" t="e">
        <f>#REF!</f>
        <v>#REF!</v>
      </c>
      <c r="V461" s="36"/>
      <c r="W461" s="42" t="e">
        <f>#REF!</f>
        <v>#REF!</v>
      </c>
    </row>
    <row r="462" spans="1:23" ht="39.75" customHeight="1" x14ac:dyDescent="0.25">
      <c r="A462" s="37">
        <f t="shared" si="8"/>
        <v>449</v>
      </c>
      <c r="B462" s="50" t="e">
        <f>#REF!</f>
        <v>#REF!</v>
      </c>
      <c r="C462" s="38" t="e">
        <f>#REF!</f>
        <v>#REF!</v>
      </c>
      <c r="D462" s="39" t="e">
        <f>#REF!</f>
        <v>#REF!</v>
      </c>
      <c r="E462" s="128" t="e">
        <f t="shared" si="9"/>
        <v>#REF!</v>
      </c>
      <c r="F462" s="118"/>
      <c r="G462" s="129" t="e">
        <f t="shared" si="10"/>
        <v>#REF!</v>
      </c>
      <c r="H462" s="130"/>
      <c r="I462" s="131" t="e">
        <f t="shared" si="11"/>
        <v>#REF!</v>
      </c>
      <c r="J462" s="118"/>
      <c r="K462" s="132" t="e">
        <f t="shared" si="12"/>
        <v>#REF!</v>
      </c>
      <c r="L462" s="130"/>
      <c r="M462" s="131" t="e">
        <f t="shared" si="13"/>
        <v>#REF!</v>
      </c>
      <c r="N462" s="118"/>
      <c r="O462" s="40" t="e">
        <f>'3TREATMENT DISCHARGE'!D463</f>
        <v>#REF!</v>
      </c>
      <c r="P462" s="34"/>
      <c r="Q462" s="41" t="e">
        <f t="shared" si="14"/>
        <v>#REF!</v>
      </c>
      <c r="R462" s="36" t="s">
        <v>109</v>
      </c>
      <c r="S462" s="41" t="e">
        <f t="shared" si="15"/>
        <v>#REF!</v>
      </c>
      <c r="T462" s="34"/>
      <c r="U462" s="41" t="e">
        <f>#REF!</f>
        <v>#REF!</v>
      </c>
      <c r="V462" s="36"/>
      <c r="W462" s="42" t="e">
        <f>#REF!</f>
        <v>#REF!</v>
      </c>
    </row>
    <row r="463" spans="1:23" ht="39.75" customHeight="1" x14ac:dyDescent="0.25">
      <c r="A463" s="37">
        <f t="shared" si="8"/>
        <v>450</v>
      </c>
      <c r="B463" s="50" t="e">
        <f>#REF!</f>
        <v>#REF!</v>
      </c>
      <c r="C463" s="51" t="e">
        <f>#REF!</f>
        <v>#REF!</v>
      </c>
      <c r="D463" s="39" t="e">
        <f>#REF!</f>
        <v>#REF!</v>
      </c>
      <c r="E463" s="133" t="e">
        <f t="shared" si="9"/>
        <v>#REF!</v>
      </c>
      <c r="F463" s="134"/>
      <c r="G463" s="129" t="e">
        <f t="shared" si="10"/>
        <v>#REF!</v>
      </c>
      <c r="H463" s="130"/>
      <c r="I463" s="135" t="e">
        <f t="shared" si="11"/>
        <v>#REF!</v>
      </c>
      <c r="J463" s="134"/>
      <c r="K463" s="132" t="e">
        <f t="shared" si="12"/>
        <v>#REF!</v>
      </c>
      <c r="L463" s="130"/>
      <c r="M463" s="135" t="e">
        <f t="shared" si="13"/>
        <v>#REF!</v>
      </c>
      <c r="N463" s="134"/>
      <c r="O463" s="40" t="e">
        <f>'3TREATMENT DISCHARGE'!D464</f>
        <v>#REF!</v>
      </c>
      <c r="P463" s="34"/>
      <c r="Q463" s="44" t="e">
        <f t="shared" si="14"/>
        <v>#REF!</v>
      </c>
      <c r="R463" s="36" t="s">
        <v>108</v>
      </c>
      <c r="S463" s="41" t="e">
        <f t="shared" si="15"/>
        <v>#REF!</v>
      </c>
      <c r="T463" s="34"/>
      <c r="U463" s="41" t="e">
        <f>#REF!</f>
        <v>#REF!</v>
      </c>
      <c r="V463" s="36"/>
      <c r="W463" s="42" t="e">
        <f>#REF!</f>
        <v>#REF!</v>
      </c>
    </row>
    <row r="464" spans="1:23" ht="39.75" customHeight="1" x14ac:dyDescent="0.25">
      <c r="A464" s="37">
        <f t="shared" si="8"/>
        <v>451</v>
      </c>
      <c r="B464" s="50" t="e">
        <f>#REF!</f>
        <v>#REF!</v>
      </c>
      <c r="C464" s="38" t="e">
        <f>#REF!</f>
        <v>#REF!</v>
      </c>
      <c r="D464" s="39" t="e">
        <f>#REF!</f>
        <v>#REF!</v>
      </c>
      <c r="E464" s="128" t="e">
        <f t="shared" si="9"/>
        <v>#REF!</v>
      </c>
      <c r="F464" s="118"/>
      <c r="G464" s="129" t="e">
        <f t="shared" si="10"/>
        <v>#REF!</v>
      </c>
      <c r="H464" s="130"/>
      <c r="I464" s="131" t="e">
        <f t="shared" si="11"/>
        <v>#REF!</v>
      </c>
      <c r="J464" s="118"/>
      <c r="K464" s="132" t="e">
        <f t="shared" si="12"/>
        <v>#REF!</v>
      </c>
      <c r="L464" s="130"/>
      <c r="M464" s="131" t="e">
        <f t="shared" si="13"/>
        <v>#REF!</v>
      </c>
      <c r="N464" s="118"/>
      <c r="O464" s="40" t="e">
        <f>'3TREATMENT DISCHARGE'!D465</f>
        <v>#REF!</v>
      </c>
      <c r="P464" s="34"/>
      <c r="Q464" s="41" t="e">
        <f t="shared" si="14"/>
        <v>#REF!</v>
      </c>
      <c r="R464" s="36" t="s">
        <v>109</v>
      </c>
      <c r="S464" s="41" t="e">
        <f t="shared" si="15"/>
        <v>#REF!</v>
      </c>
      <c r="T464" s="34"/>
      <c r="U464" s="41" t="e">
        <f>#REF!</f>
        <v>#REF!</v>
      </c>
      <c r="V464" s="36"/>
      <c r="W464" s="42" t="e">
        <f>#REF!</f>
        <v>#REF!</v>
      </c>
    </row>
    <row r="465" spans="1:23" ht="39.75" customHeight="1" x14ac:dyDescent="0.25">
      <c r="A465" s="37">
        <f t="shared" si="8"/>
        <v>452</v>
      </c>
      <c r="B465" s="50" t="e">
        <f>#REF!</f>
        <v>#REF!</v>
      </c>
      <c r="C465" s="51" t="e">
        <f>#REF!</f>
        <v>#REF!</v>
      </c>
      <c r="D465" s="39" t="e">
        <f>#REF!</f>
        <v>#REF!</v>
      </c>
      <c r="E465" s="133" t="e">
        <f t="shared" si="9"/>
        <v>#REF!</v>
      </c>
      <c r="F465" s="134"/>
      <c r="G465" s="129" t="e">
        <f t="shared" si="10"/>
        <v>#REF!</v>
      </c>
      <c r="H465" s="130"/>
      <c r="I465" s="135" t="e">
        <f t="shared" si="11"/>
        <v>#REF!</v>
      </c>
      <c r="J465" s="134"/>
      <c r="K465" s="132" t="e">
        <f t="shared" si="12"/>
        <v>#REF!</v>
      </c>
      <c r="L465" s="130"/>
      <c r="M465" s="135" t="e">
        <f t="shared" si="13"/>
        <v>#REF!</v>
      </c>
      <c r="N465" s="134"/>
      <c r="O465" s="40" t="e">
        <f>'3TREATMENT DISCHARGE'!D466</f>
        <v>#REF!</v>
      </c>
      <c r="P465" s="34"/>
      <c r="Q465" s="44" t="e">
        <f t="shared" si="14"/>
        <v>#REF!</v>
      </c>
      <c r="R465" s="36" t="s">
        <v>108</v>
      </c>
      <c r="S465" s="41" t="e">
        <f t="shared" si="15"/>
        <v>#REF!</v>
      </c>
      <c r="T465" s="34"/>
      <c r="U465" s="41" t="e">
        <f>#REF!</f>
        <v>#REF!</v>
      </c>
      <c r="V465" s="36"/>
      <c r="W465" s="42" t="e">
        <f>#REF!</f>
        <v>#REF!</v>
      </c>
    </row>
    <row r="466" spans="1:23" ht="39.75" customHeight="1" x14ac:dyDescent="0.25">
      <c r="A466" s="37">
        <f t="shared" si="8"/>
        <v>453</v>
      </c>
      <c r="B466" s="50" t="e">
        <f>#REF!</f>
        <v>#REF!</v>
      </c>
      <c r="C466" s="38" t="e">
        <f>#REF!</f>
        <v>#REF!</v>
      </c>
      <c r="D466" s="39" t="e">
        <f>#REF!</f>
        <v>#REF!</v>
      </c>
      <c r="E466" s="128" t="e">
        <f t="shared" si="9"/>
        <v>#REF!</v>
      </c>
      <c r="F466" s="118"/>
      <c r="G466" s="129" t="e">
        <f t="shared" si="10"/>
        <v>#REF!</v>
      </c>
      <c r="H466" s="130"/>
      <c r="I466" s="131" t="e">
        <f t="shared" si="11"/>
        <v>#REF!</v>
      </c>
      <c r="J466" s="118"/>
      <c r="K466" s="132" t="e">
        <f t="shared" si="12"/>
        <v>#REF!</v>
      </c>
      <c r="L466" s="130"/>
      <c r="M466" s="131" t="e">
        <f t="shared" si="13"/>
        <v>#REF!</v>
      </c>
      <c r="N466" s="118"/>
      <c r="O466" s="40" t="e">
        <f>'3TREATMENT DISCHARGE'!D467</f>
        <v>#REF!</v>
      </c>
      <c r="P466" s="34"/>
      <c r="Q466" s="41" t="e">
        <f t="shared" si="14"/>
        <v>#REF!</v>
      </c>
      <c r="R466" s="36" t="s">
        <v>109</v>
      </c>
      <c r="S466" s="41" t="e">
        <f t="shared" si="15"/>
        <v>#REF!</v>
      </c>
      <c r="T466" s="34"/>
      <c r="U466" s="41" t="e">
        <f>#REF!</f>
        <v>#REF!</v>
      </c>
      <c r="V466" s="36"/>
      <c r="W466" s="42" t="e">
        <f>#REF!</f>
        <v>#REF!</v>
      </c>
    </row>
    <row r="467" spans="1:23" ht="39.75" customHeight="1" x14ac:dyDescent="0.25">
      <c r="A467" s="37">
        <f t="shared" si="8"/>
        <v>454</v>
      </c>
      <c r="B467" s="50" t="e">
        <f>#REF!</f>
        <v>#REF!</v>
      </c>
      <c r="C467" s="51" t="e">
        <f>#REF!</f>
        <v>#REF!</v>
      </c>
      <c r="D467" s="39" t="e">
        <f>#REF!</f>
        <v>#REF!</v>
      </c>
      <c r="E467" s="133" t="e">
        <f t="shared" si="9"/>
        <v>#REF!</v>
      </c>
      <c r="F467" s="134"/>
      <c r="G467" s="129" t="e">
        <f t="shared" si="10"/>
        <v>#REF!</v>
      </c>
      <c r="H467" s="130"/>
      <c r="I467" s="135" t="e">
        <f t="shared" si="11"/>
        <v>#REF!</v>
      </c>
      <c r="J467" s="134"/>
      <c r="K467" s="132" t="e">
        <f t="shared" si="12"/>
        <v>#REF!</v>
      </c>
      <c r="L467" s="130"/>
      <c r="M467" s="135" t="e">
        <f t="shared" si="13"/>
        <v>#REF!</v>
      </c>
      <c r="N467" s="134"/>
      <c r="O467" s="40" t="e">
        <f>'3TREATMENT DISCHARGE'!D468</f>
        <v>#REF!</v>
      </c>
      <c r="P467" s="34"/>
      <c r="Q467" s="44" t="e">
        <f t="shared" si="14"/>
        <v>#REF!</v>
      </c>
      <c r="R467" s="36" t="s">
        <v>108</v>
      </c>
      <c r="S467" s="41" t="e">
        <f t="shared" si="15"/>
        <v>#REF!</v>
      </c>
      <c r="T467" s="34"/>
      <c r="U467" s="41" t="e">
        <f>#REF!</f>
        <v>#REF!</v>
      </c>
      <c r="V467" s="36"/>
      <c r="W467" s="42" t="e">
        <f>#REF!</f>
        <v>#REF!</v>
      </c>
    </row>
    <row r="468" spans="1:23" ht="39.75" customHeight="1" x14ac:dyDescent="0.25">
      <c r="A468" s="37">
        <f t="shared" si="8"/>
        <v>455</v>
      </c>
      <c r="B468" s="50" t="e">
        <f>#REF!</f>
        <v>#REF!</v>
      </c>
      <c r="C468" s="38" t="e">
        <f>#REF!</f>
        <v>#REF!</v>
      </c>
      <c r="D468" s="39" t="e">
        <f>#REF!</f>
        <v>#REF!</v>
      </c>
      <c r="E468" s="128" t="e">
        <f t="shared" si="9"/>
        <v>#REF!</v>
      </c>
      <c r="F468" s="118"/>
      <c r="G468" s="129" t="e">
        <f t="shared" si="10"/>
        <v>#REF!</v>
      </c>
      <c r="H468" s="130"/>
      <c r="I468" s="131" t="e">
        <f t="shared" si="11"/>
        <v>#REF!</v>
      </c>
      <c r="J468" s="118"/>
      <c r="K468" s="132" t="e">
        <f t="shared" si="12"/>
        <v>#REF!</v>
      </c>
      <c r="L468" s="130"/>
      <c r="M468" s="131" t="e">
        <f t="shared" si="13"/>
        <v>#REF!</v>
      </c>
      <c r="N468" s="118"/>
      <c r="O468" s="40" t="e">
        <f>'3TREATMENT DISCHARGE'!D469</f>
        <v>#REF!</v>
      </c>
      <c r="P468" s="34"/>
      <c r="Q468" s="41" t="e">
        <f t="shared" si="14"/>
        <v>#REF!</v>
      </c>
      <c r="R468" s="36" t="s">
        <v>109</v>
      </c>
      <c r="S468" s="41" t="e">
        <f t="shared" si="15"/>
        <v>#REF!</v>
      </c>
      <c r="T468" s="34"/>
      <c r="U468" s="41" t="e">
        <f>#REF!</f>
        <v>#REF!</v>
      </c>
      <c r="V468" s="36"/>
      <c r="W468" s="42" t="e">
        <f>#REF!</f>
        <v>#REF!</v>
      </c>
    </row>
    <row r="469" spans="1:23" ht="39.75" customHeight="1" x14ac:dyDescent="0.25">
      <c r="A469" s="37">
        <f t="shared" si="8"/>
        <v>456</v>
      </c>
      <c r="B469" s="50" t="e">
        <f>#REF!</f>
        <v>#REF!</v>
      </c>
      <c r="C469" s="51" t="e">
        <f>#REF!</f>
        <v>#REF!</v>
      </c>
      <c r="D469" s="39" t="e">
        <f>#REF!</f>
        <v>#REF!</v>
      </c>
      <c r="E469" s="133" t="e">
        <f t="shared" si="9"/>
        <v>#REF!</v>
      </c>
      <c r="F469" s="134"/>
      <c r="G469" s="129" t="e">
        <f t="shared" si="10"/>
        <v>#REF!</v>
      </c>
      <c r="H469" s="130"/>
      <c r="I469" s="135" t="e">
        <f t="shared" si="11"/>
        <v>#REF!</v>
      </c>
      <c r="J469" s="134"/>
      <c r="K469" s="132" t="e">
        <f t="shared" si="12"/>
        <v>#REF!</v>
      </c>
      <c r="L469" s="130"/>
      <c r="M469" s="135" t="e">
        <f t="shared" si="13"/>
        <v>#REF!</v>
      </c>
      <c r="N469" s="134"/>
      <c r="O469" s="40" t="e">
        <f>'3TREATMENT DISCHARGE'!D470</f>
        <v>#REF!</v>
      </c>
      <c r="P469" s="34"/>
      <c r="Q469" s="44" t="e">
        <f t="shared" si="14"/>
        <v>#REF!</v>
      </c>
      <c r="R469" s="36" t="s">
        <v>108</v>
      </c>
      <c r="S469" s="41" t="e">
        <f t="shared" si="15"/>
        <v>#REF!</v>
      </c>
      <c r="T469" s="34"/>
      <c r="U469" s="41" t="e">
        <f>#REF!</f>
        <v>#REF!</v>
      </c>
      <c r="V469" s="36"/>
      <c r="W469" s="42" t="e">
        <f>#REF!</f>
        <v>#REF!</v>
      </c>
    </row>
    <row r="470" spans="1:23" ht="39.75" customHeight="1" x14ac:dyDescent="0.25">
      <c r="A470" s="37">
        <f t="shared" si="8"/>
        <v>457</v>
      </c>
      <c r="B470" s="50" t="e">
        <f>#REF!</f>
        <v>#REF!</v>
      </c>
      <c r="C470" s="38" t="e">
        <f>#REF!</f>
        <v>#REF!</v>
      </c>
      <c r="D470" s="39" t="e">
        <f>#REF!</f>
        <v>#REF!</v>
      </c>
      <c r="E470" s="128" t="e">
        <f t="shared" si="9"/>
        <v>#REF!</v>
      </c>
      <c r="F470" s="118"/>
      <c r="G470" s="129" t="e">
        <f t="shared" si="10"/>
        <v>#REF!</v>
      </c>
      <c r="H470" s="130"/>
      <c r="I470" s="131" t="e">
        <f t="shared" si="11"/>
        <v>#REF!</v>
      </c>
      <c r="J470" s="118"/>
      <c r="K470" s="132" t="e">
        <f t="shared" si="12"/>
        <v>#REF!</v>
      </c>
      <c r="L470" s="130"/>
      <c r="M470" s="131" t="e">
        <f t="shared" si="13"/>
        <v>#REF!</v>
      </c>
      <c r="N470" s="118"/>
      <c r="O470" s="40" t="e">
        <f>'3TREATMENT DISCHARGE'!D471</f>
        <v>#REF!</v>
      </c>
      <c r="P470" s="34"/>
      <c r="Q470" s="41" t="e">
        <f t="shared" si="14"/>
        <v>#REF!</v>
      </c>
      <c r="R470" s="36" t="s">
        <v>109</v>
      </c>
      <c r="S470" s="41" t="e">
        <f t="shared" si="15"/>
        <v>#REF!</v>
      </c>
      <c r="T470" s="34"/>
      <c r="U470" s="41" t="e">
        <f>#REF!</f>
        <v>#REF!</v>
      </c>
      <c r="V470" s="36"/>
      <c r="W470" s="42" t="e">
        <f>#REF!</f>
        <v>#REF!</v>
      </c>
    </row>
    <row r="471" spans="1:23" ht="39.75" customHeight="1" x14ac:dyDescent="0.25">
      <c r="A471" s="37">
        <f t="shared" si="8"/>
        <v>458</v>
      </c>
      <c r="B471" s="50" t="e">
        <f>#REF!</f>
        <v>#REF!</v>
      </c>
      <c r="C471" s="51" t="e">
        <f>#REF!</f>
        <v>#REF!</v>
      </c>
      <c r="D471" s="39" t="e">
        <f>#REF!</f>
        <v>#REF!</v>
      </c>
      <c r="E471" s="133" t="e">
        <f t="shared" si="9"/>
        <v>#REF!</v>
      </c>
      <c r="F471" s="134"/>
      <c r="G471" s="129" t="e">
        <f t="shared" si="10"/>
        <v>#REF!</v>
      </c>
      <c r="H471" s="130"/>
      <c r="I471" s="135" t="e">
        <f t="shared" si="11"/>
        <v>#REF!</v>
      </c>
      <c r="J471" s="134"/>
      <c r="K471" s="132" t="e">
        <f t="shared" si="12"/>
        <v>#REF!</v>
      </c>
      <c r="L471" s="130"/>
      <c r="M471" s="135" t="e">
        <f t="shared" si="13"/>
        <v>#REF!</v>
      </c>
      <c r="N471" s="134"/>
      <c r="O471" s="40" t="e">
        <f>'3TREATMENT DISCHARGE'!D472</f>
        <v>#REF!</v>
      </c>
      <c r="P471" s="34"/>
      <c r="Q471" s="44" t="e">
        <f t="shared" si="14"/>
        <v>#REF!</v>
      </c>
      <c r="R471" s="36" t="s">
        <v>108</v>
      </c>
      <c r="S471" s="41" t="e">
        <f t="shared" si="15"/>
        <v>#REF!</v>
      </c>
      <c r="T471" s="34"/>
      <c r="U471" s="41" t="e">
        <f>#REF!</f>
        <v>#REF!</v>
      </c>
      <c r="V471" s="36"/>
      <c r="W471" s="42" t="e">
        <f>#REF!</f>
        <v>#REF!</v>
      </c>
    </row>
    <row r="472" spans="1:23" ht="39.75" customHeight="1" x14ac:dyDescent="0.25">
      <c r="A472" s="37">
        <f t="shared" si="8"/>
        <v>459</v>
      </c>
      <c r="B472" s="50" t="e">
        <f>#REF!</f>
        <v>#REF!</v>
      </c>
      <c r="C472" s="38" t="e">
        <f>#REF!</f>
        <v>#REF!</v>
      </c>
      <c r="D472" s="39" t="e">
        <f>#REF!</f>
        <v>#REF!</v>
      </c>
      <c r="E472" s="128" t="e">
        <f t="shared" si="9"/>
        <v>#REF!</v>
      </c>
      <c r="F472" s="118"/>
      <c r="G472" s="129" t="e">
        <f t="shared" si="10"/>
        <v>#REF!</v>
      </c>
      <c r="H472" s="130"/>
      <c r="I472" s="131" t="e">
        <f t="shared" si="11"/>
        <v>#REF!</v>
      </c>
      <c r="J472" s="118"/>
      <c r="K472" s="132" t="e">
        <f t="shared" si="12"/>
        <v>#REF!</v>
      </c>
      <c r="L472" s="130"/>
      <c r="M472" s="131" t="e">
        <f t="shared" si="13"/>
        <v>#REF!</v>
      </c>
      <c r="N472" s="118"/>
      <c r="O472" s="40" t="e">
        <f>'3TREATMENT DISCHARGE'!D473</f>
        <v>#REF!</v>
      </c>
      <c r="P472" s="34"/>
      <c r="Q472" s="41" t="e">
        <f t="shared" si="14"/>
        <v>#REF!</v>
      </c>
      <c r="R472" s="36" t="s">
        <v>109</v>
      </c>
      <c r="S472" s="41" t="e">
        <f t="shared" si="15"/>
        <v>#REF!</v>
      </c>
      <c r="T472" s="34"/>
      <c r="U472" s="41" t="e">
        <f>#REF!</f>
        <v>#REF!</v>
      </c>
      <c r="V472" s="36"/>
      <c r="W472" s="42" t="e">
        <f>#REF!</f>
        <v>#REF!</v>
      </c>
    </row>
    <row r="473" spans="1:23" ht="39.75" customHeight="1" x14ac:dyDescent="0.25">
      <c r="A473" s="37">
        <f t="shared" si="8"/>
        <v>460</v>
      </c>
      <c r="B473" s="50" t="e">
        <f>#REF!</f>
        <v>#REF!</v>
      </c>
      <c r="C473" s="51" t="e">
        <f>#REF!</f>
        <v>#REF!</v>
      </c>
      <c r="D473" s="39" t="e">
        <f>#REF!</f>
        <v>#REF!</v>
      </c>
      <c r="E473" s="133" t="e">
        <f t="shared" si="9"/>
        <v>#REF!</v>
      </c>
      <c r="F473" s="134"/>
      <c r="G473" s="129" t="e">
        <f t="shared" si="10"/>
        <v>#REF!</v>
      </c>
      <c r="H473" s="130"/>
      <c r="I473" s="135" t="e">
        <f t="shared" si="11"/>
        <v>#REF!</v>
      </c>
      <c r="J473" s="134"/>
      <c r="K473" s="132" t="e">
        <f t="shared" si="12"/>
        <v>#REF!</v>
      </c>
      <c r="L473" s="130"/>
      <c r="M473" s="135" t="e">
        <f t="shared" si="13"/>
        <v>#REF!</v>
      </c>
      <c r="N473" s="134"/>
      <c r="O473" s="40" t="e">
        <f>'3TREATMENT DISCHARGE'!D474</f>
        <v>#REF!</v>
      </c>
      <c r="P473" s="34"/>
      <c r="Q473" s="44" t="e">
        <f t="shared" si="14"/>
        <v>#REF!</v>
      </c>
      <c r="R473" s="36" t="s">
        <v>108</v>
      </c>
      <c r="S473" s="41" t="e">
        <f t="shared" si="15"/>
        <v>#REF!</v>
      </c>
      <c r="T473" s="34"/>
      <c r="U473" s="41" t="e">
        <f>#REF!</f>
        <v>#REF!</v>
      </c>
      <c r="V473" s="36"/>
      <c r="W473" s="42" t="e">
        <f>#REF!</f>
        <v>#REF!</v>
      </c>
    </row>
    <row r="474" spans="1:23" ht="39.75" customHeight="1" x14ac:dyDescent="0.25">
      <c r="A474" s="37">
        <f t="shared" si="8"/>
        <v>461</v>
      </c>
      <c r="B474" s="50" t="e">
        <f>#REF!</f>
        <v>#REF!</v>
      </c>
      <c r="C474" s="38" t="e">
        <f>#REF!</f>
        <v>#REF!</v>
      </c>
      <c r="D474" s="39" t="e">
        <f>#REF!</f>
        <v>#REF!</v>
      </c>
      <c r="E474" s="128" t="e">
        <f t="shared" si="9"/>
        <v>#REF!</v>
      </c>
      <c r="F474" s="118"/>
      <c r="G474" s="129" t="e">
        <f t="shared" si="10"/>
        <v>#REF!</v>
      </c>
      <c r="H474" s="130"/>
      <c r="I474" s="131" t="e">
        <f t="shared" si="11"/>
        <v>#REF!</v>
      </c>
      <c r="J474" s="118"/>
      <c r="K474" s="132" t="e">
        <f t="shared" si="12"/>
        <v>#REF!</v>
      </c>
      <c r="L474" s="130"/>
      <c r="M474" s="131" t="e">
        <f t="shared" si="13"/>
        <v>#REF!</v>
      </c>
      <c r="N474" s="118"/>
      <c r="O474" s="40" t="e">
        <f>'3TREATMENT DISCHARGE'!D475</f>
        <v>#REF!</v>
      </c>
      <c r="P474" s="34"/>
      <c r="Q474" s="41" t="e">
        <f t="shared" si="14"/>
        <v>#REF!</v>
      </c>
      <c r="R474" s="36" t="s">
        <v>109</v>
      </c>
      <c r="S474" s="41" t="e">
        <f t="shared" si="15"/>
        <v>#REF!</v>
      </c>
      <c r="T474" s="34"/>
      <c r="U474" s="41" t="e">
        <f>#REF!</f>
        <v>#REF!</v>
      </c>
      <c r="V474" s="36"/>
      <c r="W474" s="42" t="e">
        <f>#REF!</f>
        <v>#REF!</v>
      </c>
    </row>
    <row r="475" spans="1:23" ht="39.75" customHeight="1" x14ac:dyDescent="0.25">
      <c r="A475" s="37">
        <f t="shared" si="8"/>
        <v>462</v>
      </c>
      <c r="B475" s="50" t="e">
        <f>#REF!</f>
        <v>#REF!</v>
      </c>
      <c r="C475" s="51" t="e">
        <f>#REF!</f>
        <v>#REF!</v>
      </c>
      <c r="D475" s="39" t="e">
        <f>#REF!</f>
        <v>#REF!</v>
      </c>
      <c r="E475" s="133" t="e">
        <f t="shared" si="9"/>
        <v>#REF!</v>
      </c>
      <c r="F475" s="134"/>
      <c r="G475" s="129" t="e">
        <f t="shared" si="10"/>
        <v>#REF!</v>
      </c>
      <c r="H475" s="130"/>
      <c r="I475" s="135" t="e">
        <f t="shared" si="11"/>
        <v>#REF!</v>
      </c>
      <c r="J475" s="134"/>
      <c r="K475" s="132" t="e">
        <f t="shared" si="12"/>
        <v>#REF!</v>
      </c>
      <c r="L475" s="130"/>
      <c r="M475" s="135" t="e">
        <f t="shared" si="13"/>
        <v>#REF!</v>
      </c>
      <c r="N475" s="134"/>
      <c r="O475" s="40" t="e">
        <f>'3TREATMENT DISCHARGE'!D476</f>
        <v>#REF!</v>
      </c>
      <c r="P475" s="34"/>
      <c r="Q475" s="44" t="e">
        <f t="shared" si="14"/>
        <v>#REF!</v>
      </c>
      <c r="R475" s="36" t="s">
        <v>108</v>
      </c>
      <c r="S475" s="41" t="e">
        <f t="shared" si="15"/>
        <v>#REF!</v>
      </c>
      <c r="T475" s="34"/>
      <c r="U475" s="41" t="e">
        <f>#REF!</f>
        <v>#REF!</v>
      </c>
      <c r="V475" s="36"/>
      <c r="W475" s="42" t="e">
        <f>#REF!</f>
        <v>#REF!</v>
      </c>
    </row>
    <row r="476" spans="1:23" ht="39.75" customHeight="1" x14ac:dyDescent="0.25">
      <c r="A476" s="37">
        <f t="shared" si="8"/>
        <v>463</v>
      </c>
      <c r="B476" s="50" t="e">
        <f>#REF!</f>
        <v>#REF!</v>
      </c>
      <c r="C476" s="38" t="e">
        <f>#REF!</f>
        <v>#REF!</v>
      </c>
      <c r="D476" s="39" t="e">
        <f>#REF!</f>
        <v>#REF!</v>
      </c>
      <c r="E476" s="128" t="e">
        <f t="shared" si="9"/>
        <v>#REF!</v>
      </c>
      <c r="F476" s="118"/>
      <c r="G476" s="129" t="e">
        <f t="shared" si="10"/>
        <v>#REF!</v>
      </c>
      <c r="H476" s="130"/>
      <c r="I476" s="131" t="e">
        <f t="shared" si="11"/>
        <v>#REF!</v>
      </c>
      <c r="J476" s="118"/>
      <c r="K476" s="132" t="e">
        <f t="shared" si="12"/>
        <v>#REF!</v>
      </c>
      <c r="L476" s="130"/>
      <c r="M476" s="131" t="e">
        <f t="shared" si="13"/>
        <v>#REF!</v>
      </c>
      <c r="N476" s="118"/>
      <c r="O476" s="40" t="e">
        <f>'3TREATMENT DISCHARGE'!D477</f>
        <v>#REF!</v>
      </c>
      <c r="P476" s="34"/>
      <c r="Q476" s="41" t="e">
        <f t="shared" si="14"/>
        <v>#REF!</v>
      </c>
      <c r="R476" s="36" t="s">
        <v>109</v>
      </c>
      <c r="S476" s="41" t="e">
        <f t="shared" si="15"/>
        <v>#REF!</v>
      </c>
      <c r="T476" s="34"/>
      <c r="U476" s="41" t="e">
        <f>#REF!</f>
        <v>#REF!</v>
      </c>
      <c r="V476" s="36"/>
      <c r="W476" s="42" t="e">
        <f>#REF!</f>
        <v>#REF!</v>
      </c>
    </row>
    <row r="477" spans="1:23" ht="39.75" customHeight="1" x14ac:dyDescent="0.25">
      <c r="A477" s="37">
        <f t="shared" si="8"/>
        <v>464</v>
      </c>
      <c r="B477" s="50" t="e">
        <f>#REF!</f>
        <v>#REF!</v>
      </c>
      <c r="C477" s="51" t="e">
        <f>#REF!</f>
        <v>#REF!</v>
      </c>
      <c r="D477" s="39" t="e">
        <f>#REF!</f>
        <v>#REF!</v>
      </c>
      <c r="E477" s="133" t="e">
        <f t="shared" si="9"/>
        <v>#REF!</v>
      </c>
      <c r="F477" s="134"/>
      <c r="G477" s="129" t="e">
        <f t="shared" si="10"/>
        <v>#REF!</v>
      </c>
      <c r="H477" s="130"/>
      <c r="I477" s="135" t="e">
        <f t="shared" si="11"/>
        <v>#REF!</v>
      </c>
      <c r="J477" s="134"/>
      <c r="K477" s="132" t="e">
        <f t="shared" si="12"/>
        <v>#REF!</v>
      </c>
      <c r="L477" s="130"/>
      <c r="M477" s="135" t="e">
        <f t="shared" si="13"/>
        <v>#REF!</v>
      </c>
      <c r="N477" s="134"/>
      <c r="O477" s="40" t="e">
        <f>'3TREATMENT DISCHARGE'!D478</f>
        <v>#REF!</v>
      </c>
      <c r="P477" s="34"/>
      <c r="Q477" s="44" t="e">
        <f t="shared" si="14"/>
        <v>#REF!</v>
      </c>
      <c r="R477" s="36" t="s">
        <v>108</v>
      </c>
      <c r="S477" s="41" t="e">
        <f t="shared" si="15"/>
        <v>#REF!</v>
      </c>
      <c r="T477" s="34"/>
      <c r="U477" s="41" t="e">
        <f>#REF!</f>
        <v>#REF!</v>
      </c>
      <c r="V477" s="36"/>
      <c r="W477" s="42" t="e">
        <f>#REF!</f>
        <v>#REF!</v>
      </c>
    </row>
    <row r="478" spans="1:23" ht="39.75" customHeight="1" x14ac:dyDescent="0.25">
      <c r="A478" s="37">
        <f t="shared" si="8"/>
        <v>465</v>
      </c>
      <c r="B478" s="50" t="e">
        <f>#REF!</f>
        <v>#REF!</v>
      </c>
      <c r="C478" s="38" t="e">
        <f>#REF!</f>
        <v>#REF!</v>
      </c>
      <c r="D478" s="39" t="e">
        <f>#REF!</f>
        <v>#REF!</v>
      </c>
      <c r="E478" s="128" t="e">
        <f t="shared" si="9"/>
        <v>#REF!</v>
      </c>
      <c r="F478" s="118"/>
      <c r="G478" s="129" t="e">
        <f t="shared" si="10"/>
        <v>#REF!</v>
      </c>
      <c r="H478" s="130"/>
      <c r="I478" s="131" t="e">
        <f t="shared" si="11"/>
        <v>#REF!</v>
      </c>
      <c r="J478" s="118"/>
      <c r="K478" s="132" t="e">
        <f t="shared" si="12"/>
        <v>#REF!</v>
      </c>
      <c r="L478" s="130"/>
      <c r="M478" s="131" t="e">
        <f t="shared" si="13"/>
        <v>#REF!</v>
      </c>
      <c r="N478" s="118"/>
      <c r="O478" s="40" t="e">
        <f>'3TREATMENT DISCHARGE'!D479</f>
        <v>#REF!</v>
      </c>
      <c r="P478" s="34"/>
      <c r="Q478" s="41" t="e">
        <f t="shared" si="14"/>
        <v>#REF!</v>
      </c>
      <c r="R478" s="36" t="s">
        <v>109</v>
      </c>
      <c r="S478" s="41" t="e">
        <f t="shared" si="15"/>
        <v>#REF!</v>
      </c>
      <c r="T478" s="34"/>
      <c r="U478" s="41" t="e">
        <f>#REF!</f>
        <v>#REF!</v>
      </c>
      <c r="V478" s="36"/>
      <c r="W478" s="42" t="e">
        <f>#REF!</f>
        <v>#REF!</v>
      </c>
    </row>
    <row r="479" spans="1:23" ht="39.75" customHeight="1" x14ac:dyDescent="0.25">
      <c r="A479" s="37">
        <f t="shared" si="8"/>
        <v>466</v>
      </c>
      <c r="B479" s="50" t="e">
        <f>#REF!</f>
        <v>#REF!</v>
      </c>
      <c r="C479" s="51" t="e">
        <f>#REF!</f>
        <v>#REF!</v>
      </c>
      <c r="D479" s="39" t="e">
        <f>#REF!</f>
        <v>#REF!</v>
      </c>
      <c r="E479" s="133" t="e">
        <f t="shared" si="9"/>
        <v>#REF!</v>
      </c>
      <c r="F479" s="134"/>
      <c r="G479" s="129" t="e">
        <f t="shared" si="10"/>
        <v>#REF!</v>
      </c>
      <c r="H479" s="130"/>
      <c r="I479" s="135" t="e">
        <f t="shared" si="11"/>
        <v>#REF!</v>
      </c>
      <c r="J479" s="134"/>
      <c r="K479" s="132" t="e">
        <f t="shared" si="12"/>
        <v>#REF!</v>
      </c>
      <c r="L479" s="130"/>
      <c r="M479" s="135" t="e">
        <f t="shared" si="13"/>
        <v>#REF!</v>
      </c>
      <c r="N479" s="134"/>
      <c r="O479" s="40" t="e">
        <f>'3TREATMENT DISCHARGE'!D480</f>
        <v>#REF!</v>
      </c>
      <c r="P479" s="34"/>
      <c r="Q479" s="44" t="e">
        <f t="shared" si="14"/>
        <v>#REF!</v>
      </c>
      <c r="R479" s="36" t="s">
        <v>108</v>
      </c>
      <c r="S479" s="41" t="e">
        <f t="shared" si="15"/>
        <v>#REF!</v>
      </c>
      <c r="T479" s="34"/>
      <c r="U479" s="41" t="e">
        <f>#REF!</f>
        <v>#REF!</v>
      </c>
      <c r="V479" s="36"/>
      <c r="W479" s="42" t="e">
        <f>#REF!</f>
        <v>#REF!</v>
      </c>
    </row>
    <row r="480" spans="1:23" ht="39.75" customHeight="1" x14ac:dyDescent="0.25">
      <c r="A480" s="37">
        <f t="shared" si="8"/>
        <v>467</v>
      </c>
      <c r="B480" s="50" t="e">
        <f>#REF!</f>
        <v>#REF!</v>
      </c>
      <c r="C480" s="38" t="e">
        <f>#REF!</f>
        <v>#REF!</v>
      </c>
      <c r="D480" s="39" t="e">
        <f>#REF!</f>
        <v>#REF!</v>
      </c>
      <c r="E480" s="128" t="e">
        <f t="shared" si="9"/>
        <v>#REF!</v>
      </c>
      <c r="F480" s="118"/>
      <c r="G480" s="129" t="e">
        <f t="shared" si="10"/>
        <v>#REF!</v>
      </c>
      <c r="H480" s="130"/>
      <c r="I480" s="131" t="e">
        <f t="shared" si="11"/>
        <v>#REF!</v>
      </c>
      <c r="J480" s="118"/>
      <c r="K480" s="132" t="e">
        <f t="shared" si="12"/>
        <v>#REF!</v>
      </c>
      <c r="L480" s="130"/>
      <c r="M480" s="131" t="e">
        <f t="shared" si="13"/>
        <v>#REF!</v>
      </c>
      <c r="N480" s="118"/>
      <c r="O480" s="40" t="e">
        <f>'3TREATMENT DISCHARGE'!D481</f>
        <v>#REF!</v>
      </c>
      <c r="P480" s="34"/>
      <c r="Q480" s="41" t="e">
        <f t="shared" si="14"/>
        <v>#REF!</v>
      </c>
      <c r="R480" s="36" t="s">
        <v>109</v>
      </c>
      <c r="S480" s="41" t="e">
        <f t="shared" si="15"/>
        <v>#REF!</v>
      </c>
      <c r="T480" s="34"/>
      <c r="U480" s="41" t="e">
        <f>#REF!</f>
        <v>#REF!</v>
      </c>
      <c r="V480" s="36"/>
      <c r="W480" s="42" t="e">
        <f>#REF!</f>
        <v>#REF!</v>
      </c>
    </row>
    <row r="481" spans="1:23" ht="39.75" customHeight="1" x14ac:dyDescent="0.25">
      <c r="A481" s="37">
        <f t="shared" si="8"/>
        <v>468</v>
      </c>
      <c r="B481" s="50" t="e">
        <f>#REF!</f>
        <v>#REF!</v>
      </c>
      <c r="C481" s="51" t="e">
        <f>#REF!</f>
        <v>#REF!</v>
      </c>
      <c r="D481" s="39" t="e">
        <f>#REF!</f>
        <v>#REF!</v>
      </c>
      <c r="E481" s="133" t="e">
        <f t="shared" si="9"/>
        <v>#REF!</v>
      </c>
      <c r="F481" s="134"/>
      <c r="G481" s="129" t="e">
        <f t="shared" si="10"/>
        <v>#REF!</v>
      </c>
      <c r="H481" s="130"/>
      <c r="I481" s="135" t="e">
        <f t="shared" si="11"/>
        <v>#REF!</v>
      </c>
      <c r="J481" s="134"/>
      <c r="K481" s="132" t="e">
        <f t="shared" si="12"/>
        <v>#REF!</v>
      </c>
      <c r="L481" s="130"/>
      <c r="M481" s="135" t="e">
        <f t="shared" si="13"/>
        <v>#REF!</v>
      </c>
      <c r="N481" s="134"/>
      <c r="O481" s="40" t="e">
        <f>'3TREATMENT DISCHARGE'!D482</f>
        <v>#REF!</v>
      </c>
      <c r="P481" s="34"/>
      <c r="Q481" s="44" t="e">
        <f t="shared" si="14"/>
        <v>#REF!</v>
      </c>
      <c r="R481" s="36" t="s">
        <v>108</v>
      </c>
      <c r="S481" s="41" t="e">
        <f t="shared" si="15"/>
        <v>#REF!</v>
      </c>
      <c r="T481" s="34"/>
      <c r="U481" s="41" t="e">
        <f>#REF!</f>
        <v>#REF!</v>
      </c>
      <c r="V481" s="36"/>
      <c r="W481" s="42" t="e">
        <f>#REF!</f>
        <v>#REF!</v>
      </c>
    </row>
    <row r="482" spans="1:23" ht="39.75" customHeight="1" x14ac:dyDescent="0.25">
      <c r="A482" s="37">
        <f t="shared" si="8"/>
        <v>469</v>
      </c>
      <c r="B482" s="50" t="e">
        <f>#REF!</f>
        <v>#REF!</v>
      </c>
      <c r="C482" s="38" t="e">
        <f>#REF!</f>
        <v>#REF!</v>
      </c>
      <c r="D482" s="39" t="e">
        <f>#REF!</f>
        <v>#REF!</v>
      </c>
      <c r="E482" s="128" t="e">
        <f t="shared" si="9"/>
        <v>#REF!</v>
      </c>
      <c r="F482" s="118"/>
      <c r="G482" s="129" t="e">
        <f t="shared" si="10"/>
        <v>#REF!</v>
      </c>
      <c r="H482" s="130"/>
      <c r="I482" s="131" t="e">
        <f t="shared" si="11"/>
        <v>#REF!</v>
      </c>
      <c r="J482" s="118"/>
      <c r="K482" s="132" t="e">
        <f t="shared" si="12"/>
        <v>#REF!</v>
      </c>
      <c r="L482" s="130"/>
      <c r="M482" s="131" t="e">
        <f t="shared" si="13"/>
        <v>#REF!</v>
      </c>
      <c r="N482" s="118"/>
      <c r="O482" s="40" t="e">
        <f>'3TREATMENT DISCHARGE'!D483</f>
        <v>#REF!</v>
      </c>
      <c r="P482" s="34"/>
      <c r="Q482" s="41" t="e">
        <f t="shared" si="14"/>
        <v>#REF!</v>
      </c>
      <c r="R482" s="36" t="s">
        <v>109</v>
      </c>
      <c r="S482" s="41" t="e">
        <f t="shared" si="15"/>
        <v>#REF!</v>
      </c>
      <c r="T482" s="34"/>
      <c r="U482" s="41" t="e">
        <f>#REF!</f>
        <v>#REF!</v>
      </c>
      <c r="V482" s="36"/>
      <c r="W482" s="42" t="e">
        <f>#REF!</f>
        <v>#REF!</v>
      </c>
    </row>
    <row r="483" spans="1:23" ht="39.75" customHeight="1" x14ac:dyDescent="0.25">
      <c r="A483" s="37">
        <f t="shared" si="8"/>
        <v>470</v>
      </c>
      <c r="B483" s="50" t="e">
        <f>#REF!</f>
        <v>#REF!</v>
      </c>
      <c r="C483" s="51" t="e">
        <f>#REF!</f>
        <v>#REF!</v>
      </c>
      <c r="D483" s="39" t="e">
        <f>#REF!</f>
        <v>#REF!</v>
      </c>
      <c r="E483" s="133" t="e">
        <f t="shared" si="9"/>
        <v>#REF!</v>
      </c>
      <c r="F483" s="134"/>
      <c r="G483" s="129" t="e">
        <f t="shared" si="10"/>
        <v>#REF!</v>
      </c>
      <c r="H483" s="130"/>
      <c r="I483" s="135" t="e">
        <f t="shared" si="11"/>
        <v>#REF!</v>
      </c>
      <c r="J483" s="134"/>
      <c r="K483" s="132" t="e">
        <f t="shared" si="12"/>
        <v>#REF!</v>
      </c>
      <c r="L483" s="130"/>
      <c r="M483" s="135" t="e">
        <f t="shared" si="13"/>
        <v>#REF!</v>
      </c>
      <c r="N483" s="134"/>
      <c r="O483" s="40" t="e">
        <f>'3TREATMENT DISCHARGE'!D484</f>
        <v>#REF!</v>
      </c>
      <c r="P483" s="34"/>
      <c r="Q483" s="44" t="e">
        <f t="shared" si="14"/>
        <v>#REF!</v>
      </c>
      <c r="R483" s="36" t="s">
        <v>108</v>
      </c>
      <c r="S483" s="41" t="e">
        <f t="shared" si="15"/>
        <v>#REF!</v>
      </c>
      <c r="T483" s="34"/>
      <c r="U483" s="41" t="e">
        <f>#REF!</f>
        <v>#REF!</v>
      </c>
      <c r="V483" s="36"/>
      <c r="W483" s="42" t="e">
        <f>#REF!</f>
        <v>#REF!</v>
      </c>
    </row>
    <row r="484" spans="1:23" ht="39.75" customHeight="1" x14ac:dyDescent="0.25">
      <c r="A484" s="37">
        <f t="shared" si="8"/>
        <v>471</v>
      </c>
      <c r="B484" s="50" t="e">
        <f>#REF!</f>
        <v>#REF!</v>
      </c>
      <c r="C484" s="38" t="e">
        <f>#REF!</f>
        <v>#REF!</v>
      </c>
      <c r="D484" s="39" t="e">
        <f>#REF!</f>
        <v>#REF!</v>
      </c>
      <c r="E484" s="128" t="e">
        <f t="shared" si="9"/>
        <v>#REF!</v>
      </c>
      <c r="F484" s="118"/>
      <c r="G484" s="129" t="e">
        <f t="shared" si="10"/>
        <v>#REF!</v>
      </c>
      <c r="H484" s="130"/>
      <c r="I484" s="131" t="e">
        <f t="shared" si="11"/>
        <v>#REF!</v>
      </c>
      <c r="J484" s="118"/>
      <c r="K484" s="132" t="e">
        <f t="shared" si="12"/>
        <v>#REF!</v>
      </c>
      <c r="L484" s="130"/>
      <c r="M484" s="131" t="e">
        <f t="shared" si="13"/>
        <v>#REF!</v>
      </c>
      <c r="N484" s="118"/>
      <c r="O484" s="40" t="e">
        <f>'3TREATMENT DISCHARGE'!D485</f>
        <v>#REF!</v>
      </c>
      <c r="P484" s="34"/>
      <c r="Q484" s="41" t="e">
        <f t="shared" si="14"/>
        <v>#REF!</v>
      </c>
      <c r="R484" s="36" t="s">
        <v>109</v>
      </c>
      <c r="S484" s="41" t="e">
        <f t="shared" si="15"/>
        <v>#REF!</v>
      </c>
      <c r="T484" s="34"/>
      <c r="U484" s="41" t="e">
        <f>#REF!</f>
        <v>#REF!</v>
      </c>
      <c r="V484" s="36"/>
      <c r="W484" s="42" t="e">
        <f>#REF!</f>
        <v>#REF!</v>
      </c>
    </row>
    <row r="485" spans="1:23" ht="39.75" customHeight="1" x14ac:dyDescent="0.25">
      <c r="A485" s="37">
        <f t="shared" si="8"/>
        <v>472</v>
      </c>
      <c r="B485" s="50" t="e">
        <f>#REF!</f>
        <v>#REF!</v>
      </c>
      <c r="C485" s="51" t="e">
        <f>#REF!</f>
        <v>#REF!</v>
      </c>
      <c r="D485" s="39" t="e">
        <f>#REF!</f>
        <v>#REF!</v>
      </c>
      <c r="E485" s="133" t="e">
        <f t="shared" si="9"/>
        <v>#REF!</v>
      </c>
      <c r="F485" s="134"/>
      <c r="G485" s="129" t="e">
        <f t="shared" si="10"/>
        <v>#REF!</v>
      </c>
      <c r="H485" s="130"/>
      <c r="I485" s="135" t="e">
        <f t="shared" si="11"/>
        <v>#REF!</v>
      </c>
      <c r="J485" s="134"/>
      <c r="K485" s="132" t="e">
        <f t="shared" si="12"/>
        <v>#REF!</v>
      </c>
      <c r="L485" s="130"/>
      <c r="M485" s="135" t="e">
        <f t="shared" si="13"/>
        <v>#REF!</v>
      </c>
      <c r="N485" s="134"/>
      <c r="O485" s="40" t="e">
        <f>'3TREATMENT DISCHARGE'!D486</f>
        <v>#REF!</v>
      </c>
      <c r="P485" s="34"/>
      <c r="Q485" s="44" t="e">
        <f t="shared" si="14"/>
        <v>#REF!</v>
      </c>
      <c r="R485" s="36" t="s">
        <v>108</v>
      </c>
      <c r="S485" s="41" t="e">
        <f t="shared" si="15"/>
        <v>#REF!</v>
      </c>
      <c r="T485" s="34"/>
      <c r="U485" s="41" t="e">
        <f>#REF!</f>
        <v>#REF!</v>
      </c>
      <c r="V485" s="36"/>
      <c r="W485" s="42" t="e">
        <f>#REF!</f>
        <v>#REF!</v>
      </c>
    </row>
    <row r="486" spans="1:23" ht="39.75" customHeight="1" x14ac:dyDescent="0.25">
      <c r="A486" s="37">
        <f t="shared" si="8"/>
        <v>473</v>
      </c>
      <c r="B486" s="50" t="e">
        <f>#REF!</f>
        <v>#REF!</v>
      </c>
      <c r="C486" s="38" t="e">
        <f>#REF!</f>
        <v>#REF!</v>
      </c>
      <c r="D486" s="39" t="e">
        <f>#REF!</f>
        <v>#REF!</v>
      </c>
      <c r="E486" s="128" t="e">
        <f t="shared" si="9"/>
        <v>#REF!</v>
      </c>
      <c r="F486" s="118"/>
      <c r="G486" s="129" t="e">
        <f t="shared" si="10"/>
        <v>#REF!</v>
      </c>
      <c r="H486" s="130"/>
      <c r="I486" s="131" t="e">
        <f t="shared" si="11"/>
        <v>#REF!</v>
      </c>
      <c r="J486" s="118"/>
      <c r="K486" s="132" t="e">
        <f t="shared" si="12"/>
        <v>#REF!</v>
      </c>
      <c r="L486" s="130"/>
      <c r="M486" s="131" t="e">
        <f t="shared" si="13"/>
        <v>#REF!</v>
      </c>
      <c r="N486" s="118"/>
      <c r="O486" s="40" t="e">
        <f>'3TREATMENT DISCHARGE'!D487</f>
        <v>#REF!</v>
      </c>
      <c r="P486" s="34"/>
      <c r="Q486" s="41" t="e">
        <f t="shared" si="14"/>
        <v>#REF!</v>
      </c>
      <c r="R486" s="36" t="s">
        <v>109</v>
      </c>
      <c r="S486" s="41" t="e">
        <f t="shared" si="15"/>
        <v>#REF!</v>
      </c>
      <c r="T486" s="34"/>
      <c r="U486" s="41" t="e">
        <f>#REF!</f>
        <v>#REF!</v>
      </c>
      <c r="V486" s="36"/>
      <c r="W486" s="42" t="e">
        <f>#REF!</f>
        <v>#REF!</v>
      </c>
    </row>
    <row r="487" spans="1:23" ht="39.75" customHeight="1" x14ac:dyDescent="0.25">
      <c r="A487" s="37">
        <f t="shared" si="8"/>
        <v>474</v>
      </c>
      <c r="B487" s="50" t="e">
        <f>#REF!</f>
        <v>#REF!</v>
      </c>
      <c r="C487" s="51" t="e">
        <f>#REF!</f>
        <v>#REF!</v>
      </c>
      <c r="D487" s="39" t="e">
        <f>#REF!</f>
        <v>#REF!</v>
      </c>
      <c r="E487" s="133" t="e">
        <f t="shared" si="9"/>
        <v>#REF!</v>
      </c>
      <c r="F487" s="134"/>
      <c r="G487" s="129" t="e">
        <f t="shared" si="10"/>
        <v>#REF!</v>
      </c>
      <c r="H487" s="130"/>
      <c r="I487" s="135" t="e">
        <f t="shared" si="11"/>
        <v>#REF!</v>
      </c>
      <c r="J487" s="134"/>
      <c r="K487" s="132" t="e">
        <f t="shared" si="12"/>
        <v>#REF!</v>
      </c>
      <c r="L487" s="130"/>
      <c r="M487" s="135" t="e">
        <f t="shared" si="13"/>
        <v>#REF!</v>
      </c>
      <c r="N487" s="134"/>
      <c r="O487" s="40" t="e">
        <f>'3TREATMENT DISCHARGE'!D488</f>
        <v>#REF!</v>
      </c>
      <c r="P487" s="34"/>
      <c r="Q487" s="44" t="e">
        <f t="shared" si="14"/>
        <v>#REF!</v>
      </c>
      <c r="R487" s="36" t="s">
        <v>108</v>
      </c>
      <c r="S487" s="41" t="e">
        <f t="shared" si="15"/>
        <v>#REF!</v>
      </c>
      <c r="T487" s="34"/>
      <c r="U487" s="41" t="e">
        <f>#REF!</f>
        <v>#REF!</v>
      </c>
      <c r="V487" s="36"/>
      <c r="W487" s="42" t="e">
        <f>#REF!</f>
        <v>#REF!</v>
      </c>
    </row>
    <row r="488" spans="1:23" ht="39.75" customHeight="1" x14ac:dyDescent="0.25">
      <c r="A488" s="37">
        <f t="shared" si="8"/>
        <v>475</v>
      </c>
      <c r="B488" s="50" t="e">
        <f>#REF!</f>
        <v>#REF!</v>
      </c>
      <c r="C488" s="38" t="e">
        <f>#REF!</f>
        <v>#REF!</v>
      </c>
      <c r="D488" s="39" t="e">
        <f>#REF!</f>
        <v>#REF!</v>
      </c>
      <c r="E488" s="128" t="e">
        <f t="shared" si="9"/>
        <v>#REF!</v>
      </c>
      <c r="F488" s="118"/>
      <c r="G488" s="129" t="e">
        <f t="shared" si="10"/>
        <v>#REF!</v>
      </c>
      <c r="H488" s="130"/>
      <c r="I488" s="131" t="e">
        <f t="shared" si="11"/>
        <v>#REF!</v>
      </c>
      <c r="J488" s="118"/>
      <c r="K488" s="132" t="e">
        <f t="shared" si="12"/>
        <v>#REF!</v>
      </c>
      <c r="L488" s="130"/>
      <c r="M488" s="131" t="e">
        <f t="shared" si="13"/>
        <v>#REF!</v>
      </c>
      <c r="N488" s="118"/>
      <c r="O488" s="40" t="e">
        <f>'3TREATMENT DISCHARGE'!D489</f>
        <v>#REF!</v>
      </c>
      <c r="P488" s="34"/>
      <c r="Q488" s="41" t="e">
        <f t="shared" si="14"/>
        <v>#REF!</v>
      </c>
      <c r="R488" s="36" t="s">
        <v>109</v>
      </c>
      <c r="S488" s="41" t="e">
        <f t="shared" si="15"/>
        <v>#REF!</v>
      </c>
      <c r="T488" s="34"/>
      <c r="U488" s="41" t="e">
        <f>#REF!</f>
        <v>#REF!</v>
      </c>
      <c r="V488" s="36"/>
      <c r="W488" s="42" t="e">
        <f>#REF!</f>
        <v>#REF!</v>
      </c>
    </row>
    <row r="489" spans="1:23" ht="39.75" customHeight="1" x14ac:dyDescent="0.25">
      <c r="A489" s="37">
        <f t="shared" si="8"/>
        <v>476</v>
      </c>
      <c r="B489" s="50" t="e">
        <f>#REF!</f>
        <v>#REF!</v>
      </c>
      <c r="C489" s="51" t="e">
        <f>#REF!</f>
        <v>#REF!</v>
      </c>
      <c r="D489" s="39" t="e">
        <f>#REF!</f>
        <v>#REF!</v>
      </c>
      <c r="E489" s="133" t="e">
        <f t="shared" si="9"/>
        <v>#REF!</v>
      </c>
      <c r="F489" s="134"/>
      <c r="G489" s="129" t="e">
        <f t="shared" si="10"/>
        <v>#REF!</v>
      </c>
      <c r="H489" s="130"/>
      <c r="I489" s="135" t="e">
        <f t="shared" si="11"/>
        <v>#REF!</v>
      </c>
      <c r="J489" s="134"/>
      <c r="K489" s="132" t="e">
        <f t="shared" si="12"/>
        <v>#REF!</v>
      </c>
      <c r="L489" s="130"/>
      <c r="M489" s="135" t="e">
        <f t="shared" si="13"/>
        <v>#REF!</v>
      </c>
      <c r="N489" s="134"/>
      <c r="O489" s="40" t="e">
        <f>'3TREATMENT DISCHARGE'!D490</f>
        <v>#REF!</v>
      </c>
      <c r="P489" s="34"/>
      <c r="Q489" s="44" t="e">
        <f t="shared" si="14"/>
        <v>#REF!</v>
      </c>
      <c r="R489" s="36" t="s">
        <v>108</v>
      </c>
      <c r="S489" s="41" t="e">
        <f t="shared" si="15"/>
        <v>#REF!</v>
      </c>
      <c r="T489" s="34"/>
      <c r="U489" s="41" t="e">
        <f>#REF!</f>
        <v>#REF!</v>
      </c>
      <c r="V489" s="36"/>
      <c r="W489" s="42" t="e">
        <f>#REF!</f>
        <v>#REF!</v>
      </c>
    </row>
    <row r="490" spans="1:23" ht="39.75" customHeight="1" x14ac:dyDescent="0.25">
      <c r="A490" s="37">
        <f t="shared" si="8"/>
        <v>477</v>
      </c>
      <c r="B490" s="50" t="e">
        <f>#REF!</f>
        <v>#REF!</v>
      </c>
      <c r="C490" s="38" t="e">
        <f>#REF!</f>
        <v>#REF!</v>
      </c>
      <c r="D490" s="39" t="e">
        <f>#REF!</f>
        <v>#REF!</v>
      </c>
      <c r="E490" s="128" t="e">
        <f t="shared" si="9"/>
        <v>#REF!</v>
      </c>
      <c r="F490" s="118"/>
      <c r="G490" s="129" t="e">
        <f t="shared" si="10"/>
        <v>#REF!</v>
      </c>
      <c r="H490" s="130"/>
      <c r="I490" s="131" t="e">
        <f t="shared" si="11"/>
        <v>#REF!</v>
      </c>
      <c r="J490" s="118"/>
      <c r="K490" s="132" t="e">
        <f t="shared" si="12"/>
        <v>#REF!</v>
      </c>
      <c r="L490" s="130"/>
      <c r="M490" s="131" t="e">
        <f t="shared" si="13"/>
        <v>#REF!</v>
      </c>
      <c r="N490" s="118"/>
      <c r="O490" s="40" t="e">
        <f>'3TREATMENT DISCHARGE'!D491</f>
        <v>#REF!</v>
      </c>
      <c r="P490" s="34"/>
      <c r="Q490" s="41" t="e">
        <f t="shared" si="14"/>
        <v>#REF!</v>
      </c>
      <c r="R490" s="36" t="s">
        <v>109</v>
      </c>
      <c r="S490" s="41" t="e">
        <f t="shared" si="15"/>
        <v>#REF!</v>
      </c>
      <c r="T490" s="34"/>
      <c r="U490" s="41" t="e">
        <f>#REF!</f>
        <v>#REF!</v>
      </c>
      <c r="V490" s="36"/>
      <c r="W490" s="42" t="e">
        <f>#REF!</f>
        <v>#REF!</v>
      </c>
    </row>
    <row r="491" spans="1:23" ht="39.75" customHeight="1" x14ac:dyDescent="0.25">
      <c r="A491" s="37">
        <f t="shared" si="8"/>
        <v>478</v>
      </c>
      <c r="B491" s="50" t="e">
        <f>#REF!</f>
        <v>#REF!</v>
      </c>
      <c r="C491" s="51" t="e">
        <f>#REF!</f>
        <v>#REF!</v>
      </c>
      <c r="D491" s="39" t="e">
        <f>#REF!</f>
        <v>#REF!</v>
      </c>
      <c r="E491" s="133" t="e">
        <f t="shared" si="9"/>
        <v>#REF!</v>
      </c>
      <c r="F491" s="134"/>
      <c r="G491" s="129" t="e">
        <f t="shared" si="10"/>
        <v>#REF!</v>
      </c>
      <c r="H491" s="130"/>
      <c r="I491" s="135" t="e">
        <f t="shared" si="11"/>
        <v>#REF!</v>
      </c>
      <c r="J491" s="134"/>
      <c r="K491" s="132" t="e">
        <f t="shared" si="12"/>
        <v>#REF!</v>
      </c>
      <c r="L491" s="130"/>
      <c r="M491" s="135" t="e">
        <f t="shared" si="13"/>
        <v>#REF!</v>
      </c>
      <c r="N491" s="134"/>
      <c r="O491" s="40" t="e">
        <f>'3TREATMENT DISCHARGE'!D492</f>
        <v>#REF!</v>
      </c>
      <c r="P491" s="34"/>
      <c r="Q491" s="44" t="e">
        <f t="shared" si="14"/>
        <v>#REF!</v>
      </c>
      <c r="R491" s="36" t="s">
        <v>108</v>
      </c>
      <c r="S491" s="41" t="e">
        <f t="shared" si="15"/>
        <v>#REF!</v>
      </c>
      <c r="T491" s="34"/>
      <c r="U491" s="41" t="e">
        <f>#REF!</f>
        <v>#REF!</v>
      </c>
      <c r="V491" s="36"/>
      <c r="W491" s="42" t="e">
        <f>#REF!</f>
        <v>#REF!</v>
      </c>
    </row>
    <row r="492" spans="1:23" ht="39.75" customHeight="1" x14ac:dyDescent="0.25">
      <c r="A492" s="37">
        <f t="shared" si="8"/>
        <v>479</v>
      </c>
      <c r="B492" s="50" t="e">
        <f>#REF!</f>
        <v>#REF!</v>
      </c>
      <c r="C492" s="38" t="e">
        <f>#REF!</f>
        <v>#REF!</v>
      </c>
      <c r="D492" s="39" t="e">
        <f>#REF!</f>
        <v>#REF!</v>
      </c>
      <c r="E492" s="128" t="e">
        <f t="shared" si="9"/>
        <v>#REF!</v>
      </c>
      <c r="F492" s="118"/>
      <c r="G492" s="129" t="e">
        <f t="shared" si="10"/>
        <v>#REF!</v>
      </c>
      <c r="H492" s="130"/>
      <c r="I492" s="131" t="e">
        <f t="shared" si="11"/>
        <v>#REF!</v>
      </c>
      <c r="J492" s="118"/>
      <c r="K492" s="132" t="e">
        <f t="shared" si="12"/>
        <v>#REF!</v>
      </c>
      <c r="L492" s="130"/>
      <c r="M492" s="131" t="e">
        <f t="shared" si="13"/>
        <v>#REF!</v>
      </c>
      <c r="N492" s="118"/>
      <c r="O492" s="40" t="e">
        <f>'3TREATMENT DISCHARGE'!D493</f>
        <v>#REF!</v>
      </c>
      <c r="P492" s="34"/>
      <c r="Q492" s="41" t="e">
        <f t="shared" si="14"/>
        <v>#REF!</v>
      </c>
      <c r="R492" s="36" t="s">
        <v>109</v>
      </c>
      <c r="S492" s="41" t="e">
        <f t="shared" si="15"/>
        <v>#REF!</v>
      </c>
      <c r="T492" s="34"/>
      <c r="U492" s="41" t="e">
        <f>#REF!</f>
        <v>#REF!</v>
      </c>
      <c r="V492" s="36"/>
      <c r="W492" s="42" t="e">
        <f>#REF!</f>
        <v>#REF!</v>
      </c>
    </row>
    <row r="493" spans="1:23" ht="39.75" customHeight="1" x14ac:dyDescent="0.25">
      <c r="A493" s="37">
        <f t="shared" si="8"/>
        <v>480</v>
      </c>
      <c r="B493" s="50" t="e">
        <f>#REF!</f>
        <v>#REF!</v>
      </c>
      <c r="C493" s="51" t="e">
        <f>#REF!</f>
        <v>#REF!</v>
      </c>
      <c r="D493" s="39" t="e">
        <f>#REF!</f>
        <v>#REF!</v>
      </c>
      <c r="E493" s="133" t="e">
        <f t="shared" si="9"/>
        <v>#REF!</v>
      </c>
      <c r="F493" s="134"/>
      <c r="G493" s="129" t="e">
        <f t="shared" si="10"/>
        <v>#REF!</v>
      </c>
      <c r="H493" s="130"/>
      <c r="I493" s="135" t="e">
        <f t="shared" si="11"/>
        <v>#REF!</v>
      </c>
      <c r="J493" s="134"/>
      <c r="K493" s="132" t="e">
        <f t="shared" si="12"/>
        <v>#REF!</v>
      </c>
      <c r="L493" s="130"/>
      <c r="M493" s="135" t="e">
        <f t="shared" si="13"/>
        <v>#REF!</v>
      </c>
      <c r="N493" s="134"/>
      <c r="O493" s="40" t="e">
        <f>'3TREATMENT DISCHARGE'!D494</f>
        <v>#REF!</v>
      </c>
      <c r="P493" s="34"/>
      <c r="Q493" s="44" t="e">
        <f t="shared" si="14"/>
        <v>#REF!</v>
      </c>
      <c r="R493" s="36" t="s">
        <v>108</v>
      </c>
      <c r="S493" s="41" t="e">
        <f t="shared" si="15"/>
        <v>#REF!</v>
      </c>
      <c r="T493" s="34"/>
      <c r="U493" s="41" t="e">
        <f>#REF!</f>
        <v>#REF!</v>
      </c>
      <c r="V493" s="36"/>
      <c r="W493" s="42" t="e">
        <f>#REF!</f>
        <v>#REF!</v>
      </c>
    </row>
    <row r="494" spans="1:23" ht="39.75" customHeight="1" x14ac:dyDescent="0.25">
      <c r="A494" s="37">
        <f t="shared" si="8"/>
        <v>481</v>
      </c>
      <c r="B494" s="50" t="e">
        <f>#REF!</f>
        <v>#REF!</v>
      </c>
      <c r="C494" s="38" t="e">
        <f>#REF!</f>
        <v>#REF!</v>
      </c>
      <c r="D494" s="39" t="e">
        <f>#REF!</f>
        <v>#REF!</v>
      </c>
      <c r="E494" s="128" t="e">
        <f t="shared" si="9"/>
        <v>#REF!</v>
      </c>
      <c r="F494" s="118"/>
      <c r="G494" s="129" t="e">
        <f t="shared" si="10"/>
        <v>#REF!</v>
      </c>
      <c r="H494" s="130"/>
      <c r="I494" s="131" t="e">
        <f t="shared" si="11"/>
        <v>#REF!</v>
      </c>
      <c r="J494" s="118"/>
      <c r="K494" s="132" t="e">
        <f t="shared" si="12"/>
        <v>#REF!</v>
      </c>
      <c r="L494" s="130"/>
      <c r="M494" s="131" t="e">
        <f t="shared" si="13"/>
        <v>#REF!</v>
      </c>
      <c r="N494" s="118"/>
      <c r="O494" s="40" t="e">
        <f>'3TREATMENT DISCHARGE'!D495</f>
        <v>#REF!</v>
      </c>
      <c r="P494" s="34"/>
      <c r="Q494" s="41" t="e">
        <f t="shared" si="14"/>
        <v>#REF!</v>
      </c>
      <c r="R494" s="36" t="s">
        <v>109</v>
      </c>
      <c r="S494" s="41" t="e">
        <f t="shared" si="15"/>
        <v>#REF!</v>
      </c>
      <c r="T494" s="34"/>
      <c r="U494" s="41" t="e">
        <f>#REF!</f>
        <v>#REF!</v>
      </c>
      <c r="V494" s="36"/>
      <c r="W494" s="42" t="e">
        <f>#REF!</f>
        <v>#REF!</v>
      </c>
    </row>
    <row r="495" spans="1:23" ht="39.75" customHeight="1" x14ac:dyDescent="0.25">
      <c r="A495" s="37">
        <f t="shared" si="8"/>
        <v>482</v>
      </c>
      <c r="B495" s="50" t="e">
        <f>#REF!</f>
        <v>#REF!</v>
      </c>
      <c r="C495" s="51" t="e">
        <f>#REF!</f>
        <v>#REF!</v>
      </c>
      <c r="D495" s="39" t="e">
        <f>#REF!</f>
        <v>#REF!</v>
      </c>
      <c r="E495" s="133" t="e">
        <f t="shared" si="9"/>
        <v>#REF!</v>
      </c>
      <c r="F495" s="134"/>
      <c r="G495" s="129" t="e">
        <f t="shared" si="10"/>
        <v>#REF!</v>
      </c>
      <c r="H495" s="130"/>
      <c r="I495" s="135" t="e">
        <f t="shared" si="11"/>
        <v>#REF!</v>
      </c>
      <c r="J495" s="134"/>
      <c r="K495" s="132" t="e">
        <f t="shared" si="12"/>
        <v>#REF!</v>
      </c>
      <c r="L495" s="130"/>
      <c r="M495" s="135" t="e">
        <f t="shared" si="13"/>
        <v>#REF!</v>
      </c>
      <c r="N495" s="134"/>
      <c r="O495" s="40" t="e">
        <f>'3TREATMENT DISCHARGE'!D496</f>
        <v>#REF!</v>
      </c>
      <c r="P495" s="34"/>
      <c r="Q495" s="44" t="e">
        <f t="shared" si="14"/>
        <v>#REF!</v>
      </c>
      <c r="R495" s="36" t="s">
        <v>108</v>
      </c>
      <c r="S495" s="41" t="e">
        <f t="shared" si="15"/>
        <v>#REF!</v>
      </c>
      <c r="T495" s="34"/>
      <c r="U495" s="41" t="e">
        <f>#REF!</f>
        <v>#REF!</v>
      </c>
      <c r="V495" s="36"/>
      <c r="W495" s="42" t="e">
        <f>#REF!</f>
        <v>#REF!</v>
      </c>
    </row>
    <row r="496" spans="1:23" ht="39.75" customHeight="1" x14ac:dyDescent="0.25">
      <c r="A496" s="37">
        <f t="shared" si="8"/>
        <v>483</v>
      </c>
      <c r="B496" s="50" t="e">
        <f>#REF!</f>
        <v>#REF!</v>
      </c>
      <c r="C496" s="38" t="e">
        <f>#REF!</f>
        <v>#REF!</v>
      </c>
      <c r="D496" s="39" t="e">
        <f>#REF!</f>
        <v>#REF!</v>
      </c>
      <c r="E496" s="128" t="e">
        <f t="shared" si="9"/>
        <v>#REF!</v>
      </c>
      <c r="F496" s="118"/>
      <c r="G496" s="129" t="e">
        <f t="shared" si="10"/>
        <v>#REF!</v>
      </c>
      <c r="H496" s="130"/>
      <c r="I496" s="131" t="e">
        <f t="shared" si="11"/>
        <v>#REF!</v>
      </c>
      <c r="J496" s="118"/>
      <c r="K496" s="132" t="e">
        <f t="shared" si="12"/>
        <v>#REF!</v>
      </c>
      <c r="L496" s="130"/>
      <c r="M496" s="131" t="e">
        <f t="shared" si="13"/>
        <v>#REF!</v>
      </c>
      <c r="N496" s="118"/>
      <c r="O496" s="40" t="e">
        <f>'3TREATMENT DISCHARGE'!D497</f>
        <v>#REF!</v>
      </c>
      <c r="P496" s="34"/>
      <c r="Q496" s="41" t="e">
        <f t="shared" si="14"/>
        <v>#REF!</v>
      </c>
      <c r="R496" s="36" t="s">
        <v>109</v>
      </c>
      <c r="S496" s="41" t="e">
        <f t="shared" si="15"/>
        <v>#REF!</v>
      </c>
      <c r="T496" s="34"/>
      <c r="U496" s="41" t="e">
        <f>#REF!</f>
        <v>#REF!</v>
      </c>
      <c r="V496" s="36"/>
      <c r="W496" s="42" t="e">
        <f>#REF!</f>
        <v>#REF!</v>
      </c>
    </row>
    <row r="497" spans="1:23" ht="39.75" customHeight="1" x14ac:dyDescent="0.25">
      <c r="A497" s="37">
        <f t="shared" si="8"/>
        <v>484</v>
      </c>
      <c r="B497" s="50" t="e">
        <f>#REF!</f>
        <v>#REF!</v>
      </c>
      <c r="C497" s="51" t="e">
        <f>#REF!</f>
        <v>#REF!</v>
      </c>
      <c r="D497" s="39" t="e">
        <f>#REF!</f>
        <v>#REF!</v>
      </c>
      <c r="E497" s="133" t="e">
        <f t="shared" si="9"/>
        <v>#REF!</v>
      </c>
      <c r="F497" s="134"/>
      <c r="G497" s="129" t="e">
        <f t="shared" si="10"/>
        <v>#REF!</v>
      </c>
      <c r="H497" s="130"/>
      <c r="I497" s="135" t="e">
        <f t="shared" si="11"/>
        <v>#REF!</v>
      </c>
      <c r="J497" s="134"/>
      <c r="K497" s="132" t="e">
        <f t="shared" si="12"/>
        <v>#REF!</v>
      </c>
      <c r="L497" s="130"/>
      <c r="M497" s="135" t="e">
        <f t="shared" si="13"/>
        <v>#REF!</v>
      </c>
      <c r="N497" s="134"/>
      <c r="O497" s="40" t="e">
        <f>'3TREATMENT DISCHARGE'!D498</f>
        <v>#REF!</v>
      </c>
      <c r="P497" s="34"/>
      <c r="Q497" s="44" t="e">
        <f t="shared" si="14"/>
        <v>#REF!</v>
      </c>
      <c r="R497" s="36" t="s">
        <v>108</v>
      </c>
      <c r="S497" s="41" t="e">
        <f t="shared" si="15"/>
        <v>#REF!</v>
      </c>
      <c r="T497" s="34"/>
      <c r="U497" s="41" t="e">
        <f>#REF!</f>
        <v>#REF!</v>
      </c>
      <c r="V497" s="36"/>
      <c r="W497" s="42" t="e">
        <f>#REF!</f>
        <v>#REF!</v>
      </c>
    </row>
    <row r="498" spans="1:23" ht="39.75" customHeight="1" x14ac:dyDescent="0.25">
      <c r="A498" s="37">
        <f t="shared" si="8"/>
        <v>485</v>
      </c>
      <c r="B498" s="50" t="e">
        <f>#REF!</f>
        <v>#REF!</v>
      </c>
      <c r="C498" s="38" t="e">
        <f>#REF!</f>
        <v>#REF!</v>
      </c>
      <c r="D498" s="39" t="e">
        <f>#REF!</f>
        <v>#REF!</v>
      </c>
      <c r="E498" s="128" t="e">
        <f t="shared" si="9"/>
        <v>#REF!</v>
      </c>
      <c r="F498" s="118"/>
      <c r="G498" s="129" t="e">
        <f t="shared" si="10"/>
        <v>#REF!</v>
      </c>
      <c r="H498" s="130"/>
      <c r="I498" s="131" t="e">
        <f t="shared" si="11"/>
        <v>#REF!</v>
      </c>
      <c r="J498" s="118"/>
      <c r="K498" s="132" t="e">
        <f t="shared" si="12"/>
        <v>#REF!</v>
      </c>
      <c r="L498" s="130"/>
      <c r="M498" s="131" t="e">
        <f t="shared" si="13"/>
        <v>#REF!</v>
      </c>
      <c r="N498" s="118"/>
      <c r="O498" s="40" t="e">
        <f>'3TREATMENT DISCHARGE'!D499</f>
        <v>#REF!</v>
      </c>
      <c r="P498" s="34"/>
      <c r="Q498" s="41" t="e">
        <f t="shared" si="14"/>
        <v>#REF!</v>
      </c>
      <c r="R498" s="36" t="s">
        <v>109</v>
      </c>
      <c r="S498" s="41" t="e">
        <f t="shared" si="15"/>
        <v>#REF!</v>
      </c>
      <c r="T498" s="34"/>
      <c r="U498" s="41" t="e">
        <f>#REF!</f>
        <v>#REF!</v>
      </c>
      <c r="V498" s="36"/>
      <c r="W498" s="42" t="e">
        <f>#REF!</f>
        <v>#REF!</v>
      </c>
    </row>
    <row r="499" spans="1:23" ht="39.75" customHeight="1" x14ac:dyDescent="0.25">
      <c r="A499" s="37">
        <f t="shared" si="8"/>
        <v>486</v>
      </c>
      <c r="B499" s="50" t="e">
        <f>#REF!</f>
        <v>#REF!</v>
      </c>
      <c r="C499" s="51" t="e">
        <f>#REF!</f>
        <v>#REF!</v>
      </c>
      <c r="D499" s="39" t="e">
        <f>#REF!</f>
        <v>#REF!</v>
      </c>
      <c r="E499" s="133" t="e">
        <f t="shared" si="9"/>
        <v>#REF!</v>
      </c>
      <c r="F499" s="134"/>
      <c r="G499" s="129" t="e">
        <f t="shared" si="10"/>
        <v>#REF!</v>
      </c>
      <c r="H499" s="130"/>
      <c r="I499" s="135" t="e">
        <f t="shared" si="11"/>
        <v>#REF!</v>
      </c>
      <c r="J499" s="134"/>
      <c r="K499" s="132" t="e">
        <f t="shared" si="12"/>
        <v>#REF!</v>
      </c>
      <c r="L499" s="130"/>
      <c r="M499" s="135" t="e">
        <f t="shared" si="13"/>
        <v>#REF!</v>
      </c>
      <c r="N499" s="134"/>
      <c r="O499" s="40" t="e">
        <f>'3TREATMENT DISCHARGE'!D500</f>
        <v>#REF!</v>
      </c>
      <c r="P499" s="34"/>
      <c r="Q499" s="44" t="e">
        <f t="shared" si="14"/>
        <v>#REF!</v>
      </c>
      <c r="R499" s="36" t="s">
        <v>108</v>
      </c>
      <c r="S499" s="41" t="e">
        <f t="shared" si="15"/>
        <v>#REF!</v>
      </c>
      <c r="T499" s="34"/>
      <c r="U499" s="41" t="e">
        <f>#REF!</f>
        <v>#REF!</v>
      </c>
      <c r="V499" s="36"/>
      <c r="W499" s="42" t="e">
        <f>#REF!</f>
        <v>#REF!</v>
      </c>
    </row>
    <row r="500" spans="1:23" ht="39.75" customHeight="1" x14ac:dyDescent="0.25">
      <c r="A500" s="37">
        <f t="shared" si="8"/>
        <v>487</v>
      </c>
      <c r="B500" s="50" t="e">
        <f>#REF!</f>
        <v>#REF!</v>
      </c>
      <c r="C500" s="38" t="e">
        <f>#REF!</f>
        <v>#REF!</v>
      </c>
      <c r="D500" s="39" t="e">
        <f>#REF!</f>
        <v>#REF!</v>
      </c>
      <c r="E500" s="128" t="e">
        <f t="shared" si="9"/>
        <v>#REF!</v>
      </c>
      <c r="F500" s="118"/>
      <c r="G500" s="129" t="e">
        <f t="shared" si="10"/>
        <v>#REF!</v>
      </c>
      <c r="H500" s="130"/>
      <c r="I500" s="131" t="e">
        <f t="shared" si="11"/>
        <v>#REF!</v>
      </c>
      <c r="J500" s="118"/>
      <c r="K500" s="132" t="e">
        <f t="shared" si="12"/>
        <v>#REF!</v>
      </c>
      <c r="L500" s="130"/>
      <c r="M500" s="131" t="e">
        <f t="shared" si="13"/>
        <v>#REF!</v>
      </c>
      <c r="N500" s="118"/>
      <c r="O500" s="40" t="e">
        <f>'3TREATMENT DISCHARGE'!D501</f>
        <v>#REF!</v>
      </c>
      <c r="P500" s="34"/>
      <c r="Q500" s="41" t="e">
        <f t="shared" si="14"/>
        <v>#REF!</v>
      </c>
      <c r="R500" s="36" t="s">
        <v>109</v>
      </c>
      <c r="S500" s="41" t="e">
        <f t="shared" si="15"/>
        <v>#REF!</v>
      </c>
      <c r="T500" s="34"/>
      <c r="U500" s="41" t="e">
        <f>#REF!</f>
        <v>#REF!</v>
      </c>
      <c r="V500" s="36"/>
      <c r="W500" s="42" t="e">
        <f>#REF!</f>
        <v>#REF!</v>
      </c>
    </row>
    <row r="501" spans="1:23" ht="39.75" customHeight="1" x14ac:dyDescent="0.25">
      <c r="A501" s="37">
        <f t="shared" si="8"/>
        <v>488</v>
      </c>
      <c r="B501" s="50" t="e">
        <f>#REF!</f>
        <v>#REF!</v>
      </c>
      <c r="C501" s="51" t="e">
        <f>#REF!</f>
        <v>#REF!</v>
      </c>
      <c r="D501" s="39" t="e">
        <f>#REF!</f>
        <v>#REF!</v>
      </c>
      <c r="E501" s="133" t="e">
        <f t="shared" si="9"/>
        <v>#REF!</v>
      </c>
      <c r="F501" s="134"/>
      <c r="G501" s="129" t="e">
        <f t="shared" si="10"/>
        <v>#REF!</v>
      </c>
      <c r="H501" s="130"/>
      <c r="I501" s="135" t="e">
        <f t="shared" si="11"/>
        <v>#REF!</v>
      </c>
      <c r="J501" s="134"/>
      <c r="K501" s="132" t="e">
        <f t="shared" si="12"/>
        <v>#REF!</v>
      </c>
      <c r="L501" s="130"/>
      <c r="M501" s="135" t="e">
        <f t="shared" si="13"/>
        <v>#REF!</v>
      </c>
      <c r="N501" s="134"/>
      <c r="O501" s="40" t="e">
        <f>'3TREATMENT DISCHARGE'!D502</f>
        <v>#REF!</v>
      </c>
      <c r="P501" s="34"/>
      <c r="Q501" s="44" t="e">
        <f t="shared" si="14"/>
        <v>#REF!</v>
      </c>
      <c r="R501" s="36" t="s">
        <v>108</v>
      </c>
      <c r="S501" s="41" t="e">
        <f t="shared" si="15"/>
        <v>#REF!</v>
      </c>
      <c r="T501" s="34"/>
      <c r="U501" s="41" t="e">
        <f>#REF!</f>
        <v>#REF!</v>
      </c>
      <c r="V501" s="36"/>
      <c r="W501" s="42" t="e">
        <f>#REF!</f>
        <v>#REF!</v>
      </c>
    </row>
    <row r="502" spans="1:23" ht="39.75" customHeight="1" x14ac:dyDescent="0.25">
      <c r="A502" s="37">
        <f t="shared" si="8"/>
        <v>489</v>
      </c>
      <c r="B502" s="50" t="e">
        <f>#REF!</f>
        <v>#REF!</v>
      </c>
      <c r="C502" s="38" t="e">
        <f>#REF!</f>
        <v>#REF!</v>
      </c>
      <c r="D502" s="39" t="e">
        <f>#REF!</f>
        <v>#REF!</v>
      </c>
      <c r="E502" s="128" t="e">
        <f t="shared" si="9"/>
        <v>#REF!</v>
      </c>
      <c r="F502" s="118"/>
      <c r="G502" s="129" t="e">
        <f t="shared" si="10"/>
        <v>#REF!</v>
      </c>
      <c r="H502" s="130"/>
      <c r="I502" s="131" t="e">
        <f t="shared" si="11"/>
        <v>#REF!</v>
      </c>
      <c r="J502" s="118"/>
      <c r="K502" s="132" t="e">
        <f t="shared" si="12"/>
        <v>#REF!</v>
      </c>
      <c r="L502" s="130"/>
      <c r="M502" s="131" t="e">
        <f t="shared" si="13"/>
        <v>#REF!</v>
      </c>
      <c r="N502" s="118"/>
      <c r="O502" s="40" t="e">
        <f>'3TREATMENT DISCHARGE'!D503</f>
        <v>#REF!</v>
      </c>
      <c r="P502" s="34"/>
      <c r="Q502" s="41" t="e">
        <f t="shared" si="14"/>
        <v>#REF!</v>
      </c>
      <c r="R502" s="36" t="s">
        <v>109</v>
      </c>
      <c r="S502" s="41" t="e">
        <f t="shared" si="15"/>
        <v>#REF!</v>
      </c>
      <c r="T502" s="34"/>
      <c r="U502" s="41" t="e">
        <f>#REF!</f>
        <v>#REF!</v>
      </c>
      <c r="V502" s="36"/>
      <c r="W502" s="42" t="e">
        <f>#REF!</f>
        <v>#REF!</v>
      </c>
    </row>
    <row r="503" spans="1:23" ht="39.75" customHeight="1" x14ac:dyDescent="0.25">
      <c r="A503" s="37">
        <f t="shared" si="8"/>
        <v>490</v>
      </c>
      <c r="B503" s="50" t="e">
        <f>#REF!</f>
        <v>#REF!</v>
      </c>
      <c r="C503" s="51" t="e">
        <f>#REF!</f>
        <v>#REF!</v>
      </c>
      <c r="D503" s="39" t="e">
        <f>#REF!</f>
        <v>#REF!</v>
      </c>
      <c r="E503" s="133" t="e">
        <f t="shared" si="9"/>
        <v>#REF!</v>
      </c>
      <c r="F503" s="134"/>
      <c r="G503" s="129" t="e">
        <f t="shared" si="10"/>
        <v>#REF!</v>
      </c>
      <c r="H503" s="130"/>
      <c r="I503" s="135" t="e">
        <f t="shared" si="11"/>
        <v>#REF!</v>
      </c>
      <c r="J503" s="134"/>
      <c r="K503" s="132" t="e">
        <f t="shared" si="12"/>
        <v>#REF!</v>
      </c>
      <c r="L503" s="130"/>
      <c r="M503" s="135" t="e">
        <f t="shared" si="13"/>
        <v>#REF!</v>
      </c>
      <c r="N503" s="134"/>
      <c r="O503" s="40" t="e">
        <f>'3TREATMENT DISCHARGE'!D504</f>
        <v>#REF!</v>
      </c>
      <c r="P503" s="34"/>
      <c r="Q503" s="44" t="e">
        <f t="shared" si="14"/>
        <v>#REF!</v>
      </c>
      <c r="R503" s="36" t="s">
        <v>108</v>
      </c>
      <c r="S503" s="41" t="e">
        <f t="shared" si="15"/>
        <v>#REF!</v>
      </c>
      <c r="T503" s="34"/>
      <c r="U503" s="41" t="e">
        <f>#REF!</f>
        <v>#REF!</v>
      </c>
      <c r="V503" s="36"/>
      <c r="W503" s="42" t="e">
        <f>#REF!</f>
        <v>#REF!</v>
      </c>
    </row>
    <row r="504" spans="1:23" ht="39.75" customHeight="1" x14ac:dyDescent="0.25">
      <c r="A504" s="37">
        <f t="shared" si="8"/>
        <v>491</v>
      </c>
      <c r="B504" s="50" t="e">
        <f>#REF!</f>
        <v>#REF!</v>
      </c>
      <c r="C504" s="38" t="e">
        <f>#REF!</f>
        <v>#REF!</v>
      </c>
      <c r="D504" s="39" t="e">
        <f>#REF!</f>
        <v>#REF!</v>
      </c>
      <c r="E504" s="128" t="e">
        <f t="shared" si="9"/>
        <v>#REF!</v>
      </c>
      <c r="F504" s="118"/>
      <c r="G504" s="129" t="e">
        <f t="shared" si="10"/>
        <v>#REF!</v>
      </c>
      <c r="H504" s="130"/>
      <c r="I504" s="131" t="e">
        <f t="shared" si="11"/>
        <v>#REF!</v>
      </c>
      <c r="J504" s="118"/>
      <c r="K504" s="132" t="e">
        <f t="shared" si="12"/>
        <v>#REF!</v>
      </c>
      <c r="L504" s="130"/>
      <c r="M504" s="131" t="e">
        <f t="shared" si="13"/>
        <v>#REF!</v>
      </c>
      <c r="N504" s="118"/>
      <c r="O504" s="40" t="e">
        <f>'3TREATMENT DISCHARGE'!D505</f>
        <v>#REF!</v>
      </c>
      <c r="P504" s="34"/>
      <c r="Q504" s="41" t="e">
        <f t="shared" si="14"/>
        <v>#REF!</v>
      </c>
      <c r="R504" s="36" t="s">
        <v>109</v>
      </c>
      <c r="S504" s="41" t="e">
        <f t="shared" si="15"/>
        <v>#REF!</v>
      </c>
      <c r="T504" s="34"/>
      <c r="U504" s="41" t="e">
        <f>#REF!</f>
        <v>#REF!</v>
      </c>
      <c r="V504" s="36"/>
      <c r="W504" s="42" t="e">
        <f>#REF!</f>
        <v>#REF!</v>
      </c>
    </row>
    <row r="505" spans="1:23" ht="39.75" customHeight="1" x14ac:dyDescent="0.25">
      <c r="A505" s="37">
        <f t="shared" si="8"/>
        <v>492</v>
      </c>
      <c r="B505" s="50" t="e">
        <f>#REF!</f>
        <v>#REF!</v>
      </c>
      <c r="C505" s="51" t="e">
        <f>#REF!</f>
        <v>#REF!</v>
      </c>
      <c r="D505" s="39" t="e">
        <f>#REF!</f>
        <v>#REF!</v>
      </c>
      <c r="E505" s="133" t="e">
        <f t="shared" si="9"/>
        <v>#REF!</v>
      </c>
      <c r="F505" s="134"/>
      <c r="G505" s="129" t="e">
        <f t="shared" si="10"/>
        <v>#REF!</v>
      </c>
      <c r="H505" s="130"/>
      <c r="I505" s="135" t="e">
        <f t="shared" si="11"/>
        <v>#REF!</v>
      </c>
      <c r="J505" s="134"/>
      <c r="K505" s="132" t="e">
        <f t="shared" si="12"/>
        <v>#REF!</v>
      </c>
      <c r="L505" s="130"/>
      <c r="M505" s="135" t="e">
        <f t="shared" si="13"/>
        <v>#REF!</v>
      </c>
      <c r="N505" s="134"/>
      <c r="O505" s="40" t="e">
        <f>'3TREATMENT DISCHARGE'!D506</f>
        <v>#REF!</v>
      </c>
      <c r="P505" s="34"/>
      <c r="Q505" s="44" t="e">
        <f t="shared" si="14"/>
        <v>#REF!</v>
      </c>
      <c r="R505" s="36" t="s">
        <v>108</v>
      </c>
      <c r="S505" s="41" t="e">
        <f t="shared" si="15"/>
        <v>#REF!</v>
      </c>
      <c r="T505" s="34"/>
      <c r="U505" s="41" t="e">
        <f>#REF!</f>
        <v>#REF!</v>
      </c>
      <c r="V505" s="36"/>
      <c r="W505" s="42" t="e">
        <f>#REF!</f>
        <v>#REF!</v>
      </c>
    </row>
    <row r="506" spans="1:23" ht="39.75" customHeight="1" x14ac:dyDescent="0.25">
      <c r="A506" s="37">
        <f t="shared" si="8"/>
        <v>493</v>
      </c>
      <c r="B506" s="50" t="e">
        <f>#REF!</f>
        <v>#REF!</v>
      </c>
      <c r="C506" s="38" t="e">
        <f>#REF!</f>
        <v>#REF!</v>
      </c>
      <c r="D506" s="39" t="e">
        <f>#REF!</f>
        <v>#REF!</v>
      </c>
      <c r="E506" s="128" t="e">
        <f t="shared" si="9"/>
        <v>#REF!</v>
      </c>
      <c r="F506" s="118"/>
      <c r="G506" s="129" t="e">
        <f t="shared" si="10"/>
        <v>#REF!</v>
      </c>
      <c r="H506" s="130"/>
      <c r="I506" s="131" t="e">
        <f t="shared" si="11"/>
        <v>#REF!</v>
      </c>
      <c r="J506" s="118"/>
      <c r="K506" s="132" t="e">
        <f t="shared" si="12"/>
        <v>#REF!</v>
      </c>
      <c r="L506" s="130"/>
      <c r="M506" s="131" t="e">
        <f t="shared" si="13"/>
        <v>#REF!</v>
      </c>
      <c r="N506" s="118"/>
      <c r="O506" s="40" t="e">
        <f>'3TREATMENT DISCHARGE'!D507</f>
        <v>#REF!</v>
      </c>
      <c r="P506" s="34"/>
      <c r="Q506" s="41" t="e">
        <f t="shared" si="14"/>
        <v>#REF!</v>
      </c>
      <c r="R506" s="36" t="s">
        <v>109</v>
      </c>
      <c r="S506" s="41" t="e">
        <f t="shared" si="15"/>
        <v>#REF!</v>
      </c>
      <c r="T506" s="34"/>
      <c r="U506" s="41" t="e">
        <f>#REF!</f>
        <v>#REF!</v>
      </c>
      <c r="V506" s="36"/>
      <c r="W506" s="42" t="e">
        <f>#REF!</f>
        <v>#REF!</v>
      </c>
    </row>
    <row r="507" spans="1:23" ht="39.75" customHeight="1" x14ac:dyDescent="0.25">
      <c r="A507" s="37">
        <f t="shared" si="8"/>
        <v>494</v>
      </c>
      <c r="B507" s="50" t="e">
        <f>#REF!</f>
        <v>#REF!</v>
      </c>
      <c r="C507" s="51" t="e">
        <f>#REF!</f>
        <v>#REF!</v>
      </c>
      <c r="D507" s="39" t="e">
        <f>#REF!</f>
        <v>#REF!</v>
      </c>
      <c r="E507" s="133" t="e">
        <f t="shared" si="9"/>
        <v>#REF!</v>
      </c>
      <c r="F507" s="134"/>
      <c r="G507" s="129" t="e">
        <f t="shared" si="10"/>
        <v>#REF!</v>
      </c>
      <c r="H507" s="130"/>
      <c r="I507" s="135" t="e">
        <f t="shared" si="11"/>
        <v>#REF!</v>
      </c>
      <c r="J507" s="134"/>
      <c r="K507" s="132" t="e">
        <f t="shared" si="12"/>
        <v>#REF!</v>
      </c>
      <c r="L507" s="130"/>
      <c r="M507" s="135" t="e">
        <f t="shared" si="13"/>
        <v>#REF!</v>
      </c>
      <c r="N507" s="134"/>
      <c r="O507" s="40" t="e">
        <f>'3TREATMENT DISCHARGE'!D508</f>
        <v>#REF!</v>
      </c>
      <c r="P507" s="34"/>
      <c r="Q507" s="44" t="e">
        <f t="shared" si="14"/>
        <v>#REF!</v>
      </c>
      <c r="R507" s="36" t="s">
        <v>108</v>
      </c>
      <c r="S507" s="41" t="e">
        <f t="shared" si="15"/>
        <v>#REF!</v>
      </c>
      <c r="T507" s="34"/>
      <c r="U507" s="41" t="e">
        <f>#REF!</f>
        <v>#REF!</v>
      </c>
      <c r="V507" s="36"/>
      <c r="W507" s="42" t="e">
        <f>#REF!</f>
        <v>#REF!</v>
      </c>
    </row>
    <row r="508" spans="1:23" ht="39.75" customHeight="1" x14ac:dyDescent="0.25">
      <c r="A508" s="37">
        <f t="shared" si="8"/>
        <v>495</v>
      </c>
      <c r="B508" s="50" t="e">
        <f>#REF!</f>
        <v>#REF!</v>
      </c>
      <c r="C508" s="38" t="e">
        <f>#REF!</f>
        <v>#REF!</v>
      </c>
      <c r="D508" s="39" t="e">
        <f>#REF!</f>
        <v>#REF!</v>
      </c>
      <c r="E508" s="128" t="e">
        <f t="shared" si="9"/>
        <v>#REF!</v>
      </c>
      <c r="F508" s="118"/>
      <c r="G508" s="129" t="e">
        <f t="shared" si="10"/>
        <v>#REF!</v>
      </c>
      <c r="H508" s="130"/>
      <c r="I508" s="131" t="e">
        <f t="shared" si="11"/>
        <v>#REF!</v>
      </c>
      <c r="J508" s="118"/>
      <c r="K508" s="132" t="e">
        <f t="shared" si="12"/>
        <v>#REF!</v>
      </c>
      <c r="L508" s="130"/>
      <c r="M508" s="131" t="e">
        <f t="shared" si="13"/>
        <v>#REF!</v>
      </c>
      <c r="N508" s="118"/>
      <c r="O508" s="40" t="e">
        <f>'3TREATMENT DISCHARGE'!D509</f>
        <v>#REF!</v>
      </c>
      <c r="P508" s="34"/>
      <c r="Q508" s="41" t="e">
        <f t="shared" si="14"/>
        <v>#REF!</v>
      </c>
      <c r="R508" s="36" t="s">
        <v>109</v>
      </c>
      <c r="S508" s="41" t="e">
        <f t="shared" si="15"/>
        <v>#REF!</v>
      </c>
      <c r="T508" s="34"/>
      <c r="U508" s="41" t="e">
        <f>#REF!</f>
        <v>#REF!</v>
      </c>
      <c r="V508" s="36"/>
      <c r="W508" s="42" t="e">
        <f>#REF!</f>
        <v>#REF!</v>
      </c>
    </row>
    <row r="509" spans="1:23" ht="39.75" customHeight="1" x14ac:dyDescent="0.25">
      <c r="A509" s="37">
        <f t="shared" si="8"/>
        <v>496</v>
      </c>
      <c r="B509" s="50" t="e">
        <f>#REF!</f>
        <v>#REF!</v>
      </c>
      <c r="C509" s="51" t="e">
        <f>#REF!</f>
        <v>#REF!</v>
      </c>
      <c r="D509" s="39" t="e">
        <f>#REF!</f>
        <v>#REF!</v>
      </c>
      <c r="E509" s="133" t="e">
        <f t="shared" si="9"/>
        <v>#REF!</v>
      </c>
      <c r="F509" s="134"/>
      <c r="G509" s="129" t="e">
        <f t="shared" si="10"/>
        <v>#REF!</v>
      </c>
      <c r="H509" s="130"/>
      <c r="I509" s="135" t="e">
        <f t="shared" si="11"/>
        <v>#REF!</v>
      </c>
      <c r="J509" s="134"/>
      <c r="K509" s="132" t="e">
        <f t="shared" si="12"/>
        <v>#REF!</v>
      </c>
      <c r="L509" s="130"/>
      <c r="M509" s="135" t="e">
        <f t="shared" si="13"/>
        <v>#REF!</v>
      </c>
      <c r="N509" s="134"/>
      <c r="O509" s="40" t="e">
        <f>'3TREATMENT DISCHARGE'!D510</f>
        <v>#REF!</v>
      </c>
      <c r="P509" s="34"/>
      <c r="Q509" s="44" t="e">
        <f t="shared" si="14"/>
        <v>#REF!</v>
      </c>
      <c r="R509" s="36" t="s">
        <v>108</v>
      </c>
      <c r="S509" s="41" t="e">
        <f t="shared" si="15"/>
        <v>#REF!</v>
      </c>
      <c r="T509" s="34"/>
      <c r="U509" s="41" t="e">
        <f>#REF!</f>
        <v>#REF!</v>
      </c>
      <c r="V509" s="36"/>
      <c r="W509" s="42" t="e">
        <f>#REF!</f>
        <v>#REF!</v>
      </c>
    </row>
    <row r="510" spans="1:23" ht="39.75" customHeight="1" x14ac:dyDescent="0.25">
      <c r="A510" s="37">
        <f t="shared" si="8"/>
        <v>497</v>
      </c>
      <c r="B510" s="50" t="e">
        <f>#REF!</f>
        <v>#REF!</v>
      </c>
      <c r="C510" s="38" t="e">
        <f>#REF!</f>
        <v>#REF!</v>
      </c>
      <c r="D510" s="39" t="e">
        <f>#REF!</f>
        <v>#REF!</v>
      </c>
      <c r="E510" s="128" t="e">
        <f t="shared" si="9"/>
        <v>#REF!</v>
      </c>
      <c r="F510" s="118"/>
      <c r="G510" s="129" t="e">
        <f t="shared" si="10"/>
        <v>#REF!</v>
      </c>
      <c r="H510" s="130"/>
      <c r="I510" s="131" t="e">
        <f t="shared" si="11"/>
        <v>#REF!</v>
      </c>
      <c r="J510" s="118"/>
      <c r="K510" s="132" t="e">
        <f t="shared" si="12"/>
        <v>#REF!</v>
      </c>
      <c r="L510" s="130"/>
      <c r="M510" s="131" t="e">
        <f t="shared" si="13"/>
        <v>#REF!</v>
      </c>
      <c r="N510" s="118"/>
      <c r="O510" s="40" t="e">
        <f>'3TREATMENT DISCHARGE'!D511</f>
        <v>#REF!</v>
      </c>
      <c r="P510" s="34"/>
      <c r="Q510" s="41" t="e">
        <f t="shared" si="14"/>
        <v>#REF!</v>
      </c>
      <c r="R510" s="36" t="s">
        <v>109</v>
      </c>
      <c r="S510" s="41" t="e">
        <f t="shared" si="15"/>
        <v>#REF!</v>
      </c>
      <c r="T510" s="34"/>
      <c r="U510" s="41" t="e">
        <f>#REF!</f>
        <v>#REF!</v>
      </c>
      <c r="V510" s="36"/>
      <c r="W510" s="42" t="e">
        <f>#REF!</f>
        <v>#REF!</v>
      </c>
    </row>
    <row r="511" spans="1:23" ht="39.75" customHeight="1" x14ac:dyDescent="0.25">
      <c r="A511" s="37">
        <f t="shared" si="8"/>
        <v>498</v>
      </c>
      <c r="B511" s="50" t="e">
        <f>#REF!</f>
        <v>#REF!</v>
      </c>
      <c r="C511" s="51" t="e">
        <f>#REF!</f>
        <v>#REF!</v>
      </c>
      <c r="D511" s="39" t="e">
        <f>#REF!</f>
        <v>#REF!</v>
      </c>
      <c r="E511" s="133" t="e">
        <f t="shared" si="9"/>
        <v>#REF!</v>
      </c>
      <c r="F511" s="134"/>
      <c r="G511" s="129" t="e">
        <f t="shared" si="10"/>
        <v>#REF!</v>
      </c>
      <c r="H511" s="130"/>
      <c r="I511" s="135" t="e">
        <f t="shared" si="11"/>
        <v>#REF!</v>
      </c>
      <c r="J511" s="134"/>
      <c r="K511" s="132" t="e">
        <f t="shared" si="12"/>
        <v>#REF!</v>
      </c>
      <c r="L511" s="130"/>
      <c r="M511" s="135" t="e">
        <f t="shared" si="13"/>
        <v>#REF!</v>
      </c>
      <c r="N511" s="134"/>
      <c r="O511" s="40" t="e">
        <f>'3TREATMENT DISCHARGE'!D512</f>
        <v>#REF!</v>
      </c>
      <c r="P511" s="34"/>
      <c r="Q511" s="44" t="e">
        <f t="shared" si="14"/>
        <v>#REF!</v>
      </c>
      <c r="R511" s="36" t="s">
        <v>108</v>
      </c>
      <c r="S511" s="41" t="e">
        <f t="shared" si="15"/>
        <v>#REF!</v>
      </c>
      <c r="T511" s="34"/>
      <c r="U511" s="41" t="e">
        <f>#REF!</f>
        <v>#REF!</v>
      </c>
      <c r="V511" s="36"/>
      <c r="W511" s="42" t="e">
        <f>#REF!</f>
        <v>#REF!</v>
      </c>
    </row>
    <row r="512" spans="1:23" ht="39.75" customHeight="1" x14ac:dyDescent="0.25">
      <c r="A512" s="37">
        <f t="shared" si="8"/>
        <v>499</v>
      </c>
      <c r="B512" s="50" t="e">
        <f>#REF!</f>
        <v>#REF!</v>
      </c>
      <c r="C512" s="38" t="e">
        <f>#REF!</f>
        <v>#REF!</v>
      </c>
      <c r="D512" s="39" t="e">
        <f>#REF!</f>
        <v>#REF!</v>
      </c>
      <c r="E512" s="128" t="e">
        <f t="shared" si="9"/>
        <v>#REF!</v>
      </c>
      <c r="F512" s="118"/>
      <c r="G512" s="129" t="e">
        <f t="shared" si="10"/>
        <v>#REF!</v>
      </c>
      <c r="H512" s="130"/>
      <c r="I512" s="131" t="e">
        <f t="shared" si="11"/>
        <v>#REF!</v>
      </c>
      <c r="J512" s="118"/>
      <c r="K512" s="132" t="e">
        <f t="shared" si="12"/>
        <v>#REF!</v>
      </c>
      <c r="L512" s="130"/>
      <c r="M512" s="131" t="e">
        <f t="shared" si="13"/>
        <v>#REF!</v>
      </c>
      <c r="N512" s="118"/>
      <c r="O512" s="40" t="e">
        <f>'3TREATMENT DISCHARGE'!D513</f>
        <v>#REF!</v>
      </c>
      <c r="P512" s="34"/>
      <c r="Q512" s="41" t="e">
        <f t="shared" si="14"/>
        <v>#REF!</v>
      </c>
      <c r="R512" s="36" t="s">
        <v>109</v>
      </c>
      <c r="S512" s="41" t="e">
        <f t="shared" si="15"/>
        <v>#REF!</v>
      </c>
      <c r="T512" s="34"/>
      <c r="U512" s="41" t="e">
        <f>#REF!</f>
        <v>#REF!</v>
      </c>
      <c r="V512" s="36"/>
      <c r="W512" s="42" t="e">
        <f>#REF!</f>
        <v>#REF!</v>
      </c>
    </row>
    <row r="513" spans="1:23" ht="39.75" customHeight="1" x14ac:dyDescent="0.25">
      <c r="A513" s="37">
        <f t="shared" si="8"/>
        <v>500</v>
      </c>
      <c r="B513" s="50" t="e">
        <f>#REF!</f>
        <v>#REF!</v>
      </c>
      <c r="C513" s="51" t="e">
        <f>#REF!</f>
        <v>#REF!</v>
      </c>
      <c r="D513" s="39" t="e">
        <f>#REF!</f>
        <v>#REF!</v>
      </c>
      <c r="E513" s="133" t="e">
        <f t="shared" si="9"/>
        <v>#REF!</v>
      </c>
      <c r="F513" s="134"/>
      <c r="G513" s="129" t="e">
        <f t="shared" si="10"/>
        <v>#REF!</v>
      </c>
      <c r="H513" s="130"/>
      <c r="I513" s="135" t="e">
        <f t="shared" si="11"/>
        <v>#REF!</v>
      </c>
      <c r="J513" s="134"/>
      <c r="K513" s="132" t="e">
        <f t="shared" si="12"/>
        <v>#REF!</v>
      </c>
      <c r="L513" s="130"/>
      <c r="M513" s="135" t="e">
        <f t="shared" si="13"/>
        <v>#REF!</v>
      </c>
      <c r="N513" s="134"/>
      <c r="O513" s="40" t="e">
        <f>'3TREATMENT DISCHARGE'!D514</f>
        <v>#REF!</v>
      </c>
      <c r="P513" s="34"/>
      <c r="Q513" s="44" t="e">
        <f t="shared" si="14"/>
        <v>#REF!</v>
      </c>
      <c r="R513" s="36" t="s">
        <v>108</v>
      </c>
      <c r="S513" s="41" t="e">
        <f t="shared" si="15"/>
        <v>#REF!</v>
      </c>
      <c r="T513" s="34"/>
      <c r="U513" s="41" t="e">
        <f>#REF!</f>
        <v>#REF!</v>
      </c>
      <c r="V513" s="36"/>
      <c r="W513" s="42" t="e">
        <f>#REF!</f>
        <v>#REF!</v>
      </c>
    </row>
    <row r="514" spans="1:23" ht="39.75" customHeight="1" x14ac:dyDescent="0.25">
      <c r="A514" s="37">
        <f t="shared" si="8"/>
        <v>501</v>
      </c>
      <c r="B514" s="50" t="e">
        <f>#REF!</f>
        <v>#REF!</v>
      </c>
      <c r="C514" s="38" t="e">
        <f>#REF!</f>
        <v>#REF!</v>
      </c>
      <c r="D514" s="39" t="e">
        <f>#REF!</f>
        <v>#REF!</v>
      </c>
      <c r="E514" s="128" t="e">
        <f t="shared" si="9"/>
        <v>#REF!</v>
      </c>
      <c r="F514" s="118"/>
      <c r="G514" s="129" t="e">
        <f t="shared" si="10"/>
        <v>#REF!</v>
      </c>
      <c r="H514" s="130"/>
      <c r="I514" s="131" t="e">
        <f t="shared" si="11"/>
        <v>#REF!</v>
      </c>
      <c r="J514" s="118"/>
      <c r="K514" s="132" t="e">
        <f t="shared" si="12"/>
        <v>#REF!</v>
      </c>
      <c r="L514" s="130"/>
      <c r="M514" s="131" t="e">
        <f t="shared" si="13"/>
        <v>#REF!</v>
      </c>
      <c r="N514" s="118"/>
      <c r="O514" s="40" t="e">
        <f>'3TREATMENT DISCHARGE'!D515</f>
        <v>#REF!</v>
      </c>
      <c r="P514" s="34"/>
      <c r="Q514" s="41" t="e">
        <f t="shared" si="14"/>
        <v>#REF!</v>
      </c>
      <c r="R514" s="36" t="s">
        <v>109</v>
      </c>
      <c r="S514" s="41" t="e">
        <f t="shared" si="15"/>
        <v>#REF!</v>
      </c>
      <c r="T514" s="34"/>
      <c r="U514" s="41" t="e">
        <f>#REF!</f>
        <v>#REF!</v>
      </c>
      <c r="V514" s="36"/>
      <c r="W514" s="42" t="e">
        <f>#REF!</f>
        <v>#REF!</v>
      </c>
    </row>
    <row r="515" spans="1:23" ht="39.75" customHeight="1" x14ac:dyDescent="0.25">
      <c r="A515" s="37">
        <f t="shared" si="8"/>
        <v>502</v>
      </c>
      <c r="B515" s="50" t="e">
        <f>#REF!</f>
        <v>#REF!</v>
      </c>
      <c r="C515" s="51" t="e">
        <f>#REF!</f>
        <v>#REF!</v>
      </c>
      <c r="D515" s="39" t="e">
        <f>#REF!</f>
        <v>#REF!</v>
      </c>
      <c r="E515" s="133" t="e">
        <f t="shared" si="9"/>
        <v>#REF!</v>
      </c>
      <c r="F515" s="134"/>
      <c r="G515" s="129" t="e">
        <f t="shared" si="10"/>
        <v>#REF!</v>
      </c>
      <c r="H515" s="130"/>
      <c r="I515" s="135" t="e">
        <f t="shared" si="11"/>
        <v>#REF!</v>
      </c>
      <c r="J515" s="134"/>
      <c r="K515" s="132" t="e">
        <f t="shared" si="12"/>
        <v>#REF!</v>
      </c>
      <c r="L515" s="130"/>
      <c r="M515" s="135" t="e">
        <f t="shared" si="13"/>
        <v>#REF!</v>
      </c>
      <c r="N515" s="134"/>
      <c r="O515" s="40" t="e">
        <f>'3TREATMENT DISCHARGE'!D516</f>
        <v>#REF!</v>
      </c>
      <c r="P515" s="34"/>
      <c r="Q515" s="44" t="e">
        <f t="shared" si="14"/>
        <v>#REF!</v>
      </c>
      <c r="R515" s="36" t="s">
        <v>108</v>
      </c>
      <c r="S515" s="41" t="e">
        <f t="shared" si="15"/>
        <v>#REF!</v>
      </c>
      <c r="T515" s="34"/>
      <c r="U515" s="41" t="e">
        <f>#REF!</f>
        <v>#REF!</v>
      </c>
      <c r="V515" s="36"/>
      <c r="W515" s="42" t="e">
        <f>#REF!</f>
        <v>#REF!</v>
      </c>
    </row>
    <row r="516" spans="1:23" ht="39.75" customHeight="1" x14ac:dyDescent="0.25">
      <c r="A516" s="37">
        <f t="shared" si="8"/>
        <v>503</v>
      </c>
      <c r="B516" s="50" t="e">
        <f>#REF!</f>
        <v>#REF!</v>
      </c>
      <c r="C516" s="38" t="e">
        <f>#REF!</f>
        <v>#REF!</v>
      </c>
      <c r="D516" s="39" t="e">
        <f>#REF!</f>
        <v>#REF!</v>
      </c>
      <c r="E516" s="128" t="e">
        <f t="shared" si="9"/>
        <v>#REF!</v>
      </c>
      <c r="F516" s="118"/>
      <c r="G516" s="129" t="e">
        <f t="shared" si="10"/>
        <v>#REF!</v>
      </c>
      <c r="H516" s="130"/>
      <c r="I516" s="131" t="e">
        <f t="shared" si="11"/>
        <v>#REF!</v>
      </c>
      <c r="J516" s="118"/>
      <c r="K516" s="132" t="e">
        <f t="shared" si="12"/>
        <v>#REF!</v>
      </c>
      <c r="L516" s="130"/>
      <c r="M516" s="131" t="e">
        <f t="shared" si="13"/>
        <v>#REF!</v>
      </c>
      <c r="N516" s="118"/>
      <c r="O516" s="40" t="e">
        <f>'3TREATMENT DISCHARGE'!D517</f>
        <v>#REF!</v>
      </c>
      <c r="P516" s="34"/>
      <c r="Q516" s="41" t="e">
        <f t="shared" si="14"/>
        <v>#REF!</v>
      </c>
      <c r="R516" s="36" t="s">
        <v>109</v>
      </c>
      <c r="S516" s="41" t="e">
        <f t="shared" si="15"/>
        <v>#REF!</v>
      </c>
      <c r="T516" s="34"/>
      <c r="U516" s="41" t="e">
        <f>#REF!</f>
        <v>#REF!</v>
      </c>
      <c r="V516" s="36"/>
      <c r="W516" s="42" t="e">
        <f>#REF!</f>
        <v>#REF!</v>
      </c>
    </row>
    <row r="517" spans="1:23" ht="39.75" customHeight="1" x14ac:dyDescent="0.25">
      <c r="A517" s="37">
        <f t="shared" si="8"/>
        <v>504</v>
      </c>
      <c r="B517" s="50" t="e">
        <f>#REF!</f>
        <v>#REF!</v>
      </c>
      <c r="C517" s="51" t="e">
        <f>#REF!</f>
        <v>#REF!</v>
      </c>
      <c r="D517" s="39" t="e">
        <f>#REF!</f>
        <v>#REF!</v>
      </c>
      <c r="E517" s="133" t="e">
        <f t="shared" si="9"/>
        <v>#REF!</v>
      </c>
      <c r="F517" s="134"/>
      <c r="G517" s="129" t="e">
        <f t="shared" si="10"/>
        <v>#REF!</v>
      </c>
      <c r="H517" s="130"/>
      <c r="I517" s="135" t="e">
        <f t="shared" si="11"/>
        <v>#REF!</v>
      </c>
      <c r="J517" s="134"/>
      <c r="K517" s="132" t="e">
        <f t="shared" si="12"/>
        <v>#REF!</v>
      </c>
      <c r="L517" s="130"/>
      <c r="M517" s="135" t="e">
        <f t="shared" si="13"/>
        <v>#REF!</v>
      </c>
      <c r="N517" s="134"/>
      <c r="O517" s="40" t="e">
        <f>'3TREATMENT DISCHARGE'!D518</f>
        <v>#REF!</v>
      </c>
      <c r="P517" s="34"/>
      <c r="Q517" s="44" t="e">
        <f t="shared" si="14"/>
        <v>#REF!</v>
      </c>
      <c r="R517" s="36" t="s">
        <v>108</v>
      </c>
      <c r="S517" s="41" t="e">
        <f t="shared" si="15"/>
        <v>#REF!</v>
      </c>
      <c r="T517" s="34"/>
      <c r="U517" s="41" t="e">
        <f>#REF!</f>
        <v>#REF!</v>
      </c>
      <c r="V517" s="36"/>
      <c r="W517" s="42" t="e">
        <f>#REF!</f>
        <v>#REF!</v>
      </c>
    </row>
    <row r="518" spans="1:23" ht="39.75" customHeight="1" x14ac:dyDescent="0.25">
      <c r="A518" s="37">
        <f t="shared" si="8"/>
        <v>505</v>
      </c>
      <c r="B518" s="50" t="e">
        <f>#REF!</f>
        <v>#REF!</v>
      </c>
      <c r="C518" s="38" t="e">
        <f>#REF!</f>
        <v>#REF!</v>
      </c>
      <c r="D518" s="39" t="e">
        <f>#REF!</f>
        <v>#REF!</v>
      </c>
      <c r="E518" s="128" t="e">
        <f t="shared" si="9"/>
        <v>#REF!</v>
      </c>
      <c r="F518" s="118"/>
      <c r="G518" s="129" t="e">
        <f t="shared" si="10"/>
        <v>#REF!</v>
      </c>
      <c r="H518" s="130"/>
      <c r="I518" s="131" t="e">
        <f t="shared" si="11"/>
        <v>#REF!</v>
      </c>
      <c r="J518" s="118"/>
      <c r="K518" s="132" t="e">
        <f t="shared" si="12"/>
        <v>#REF!</v>
      </c>
      <c r="L518" s="130"/>
      <c r="M518" s="131" t="e">
        <f t="shared" si="13"/>
        <v>#REF!</v>
      </c>
      <c r="N518" s="118"/>
      <c r="O518" s="40" t="e">
        <f>'3TREATMENT DISCHARGE'!D519</f>
        <v>#REF!</v>
      </c>
      <c r="P518" s="34"/>
      <c r="Q518" s="41" t="e">
        <f t="shared" si="14"/>
        <v>#REF!</v>
      </c>
      <c r="R518" s="36" t="s">
        <v>109</v>
      </c>
      <c r="S518" s="41" t="e">
        <f t="shared" si="15"/>
        <v>#REF!</v>
      </c>
      <c r="T518" s="34"/>
      <c r="U518" s="41" t="e">
        <f>#REF!</f>
        <v>#REF!</v>
      </c>
      <c r="V518" s="36"/>
      <c r="W518" s="42" t="e">
        <f>#REF!</f>
        <v>#REF!</v>
      </c>
    </row>
    <row r="519" spans="1:23" ht="39.75" customHeight="1" x14ac:dyDescent="0.25">
      <c r="A519" s="37">
        <f t="shared" si="8"/>
        <v>506</v>
      </c>
      <c r="B519" s="50" t="e">
        <f>#REF!</f>
        <v>#REF!</v>
      </c>
      <c r="C519" s="51" t="e">
        <f>#REF!</f>
        <v>#REF!</v>
      </c>
      <c r="D519" s="39" t="e">
        <f>#REF!</f>
        <v>#REF!</v>
      </c>
      <c r="E519" s="133" t="e">
        <f t="shared" si="9"/>
        <v>#REF!</v>
      </c>
      <c r="F519" s="134"/>
      <c r="G519" s="129" t="e">
        <f t="shared" si="10"/>
        <v>#REF!</v>
      </c>
      <c r="H519" s="130"/>
      <c r="I519" s="135" t="e">
        <f t="shared" si="11"/>
        <v>#REF!</v>
      </c>
      <c r="J519" s="134"/>
      <c r="K519" s="132" t="e">
        <f t="shared" si="12"/>
        <v>#REF!</v>
      </c>
      <c r="L519" s="130"/>
      <c r="M519" s="135" t="e">
        <f t="shared" si="13"/>
        <v>#REF!</v>
      </c>
      <c r="N519" s="134"/>
      <c r="O519" s="40" t="e">
        <f>'3TREATMENT DISCHARGE'!D520</f>
        <v>#REF!</v>
      </c>
      <c r="P519" s="34"/>
      <c r="Q519" s="44" t="e">
        <f t="shared" si="14"/>
        <v>#REF!</v>
      </c>
      <c r="R519" s="36" t="s">
        <v>108</v>
      </c>
      <c r="S519" s="41" t="e">
        <f t="shared" si="15"/>
        <v>#REF!</v>
      </c>
      <c r="T519" s="34"/>
      <c r="U519" s="41" t="e">
        <f>#REF!</f>
        <v>#REF!</v>
      </c>
      <c r="V519" s="36"/>
      <c r="W519" s="42" t="e">
        <f>#REF!</f>
        <v>#REF!</v>
      </c>
    </row>
    <row r="520" spans="1:23" ht="39.75" customHeight="1" x14ac:dyDescent="0.25">
      <c r="A520" s="37">
        <f t="shared" si="8"/>
        <v>507</v>
      </c>
      <c r="B520" s="50" t="e">
        <f>#REF!</f>
        <v>#REF!</v>
      </c>
      <c r="C520" s="38" t="e">
        <f>#REF!</f>
        <v>#REF!</v>
      </c>
      <c r="D520" s="39" t="e">
        <f>#REF!</f>
        <v>#REF!</v>
      </c>
      <c r="E520" s="128" t="e">
        <f t="shared" si="9"/>
        <v>#REF!</v>
      </c>
      <c r="F520" s="118"/>
      <c r="G520" s="129" t="e">
        <f t="shared" si="10"/>
        <v>#REF!</v>
      </c>
      <c r="H520" s="130"/>
      <c r="I520" s="131" t="e">
        <f t="shared" si="11"/>
        <v>#REF!</v>
      </c>
      <c r="J520" s="118"/>
      <c r="K520" s="132" t="e">
        <f t="shared" si="12"/>
        <v>#REF!</v>
      </c>
      <c r="L520" s="130"/>
      <c r="M520" s="131" t="e">
        <f t="shared" si="13"/>
        <v>#REF!</v>
      </c>
      <c r="N520" s="118"/>
      <c r="O520" s="40" t="e">
        <f>'3TREATMENT DISCHARGE'!D521</f>
        <v>#REF!</v>
      </c>
      <c r="P520" s="34"/>
      <c r="Q520" s="41" t="e">
        <f t="shared" si="14"/>
        <v>#REF!</v>
      </c>
      <c r="R520" s="36" t="s">
        <v>109</v>
      </c>
      <c r="S520" s="41" t="e">
        <f t="shared" si="15"/>
        <v>#REF!</v>
      </c>
      <c r="T520" s="34"/>
      <c r="U520" s="41" t="e">
        <f>#REF!</f>
        <v>#REF!</v>
      </c>
      <c r="V520" s="36"/>
      <c r="W520" s="42" t="e">
        <f>#REF!</f>
        <v>#REF!</v>
      </c>
    </row>
    <row r="521" spans="1:23" ht="39.75" customHeight="1" x14ac:dyDescent="0.25">
      <c r="A521" s="37">
        <f t="shared" si="8"/>
        <v>508</v>
      </c>
      <c r="B521" s="50" t="e">
        <f>#REF!</f>
        <v>#REF!</v>
      </c>
      <c r="C521" s="51" t="e">
        <f>#REF!</f>
        <v>#REF!</v>
      </c>
      <c r="D521" s="39" t="e">
        <f>#REF!</f>
        <v>#REF!</v>
      </c>
      <c r="E521" s="133" t="e">
        <f t="shared" si="9"/>
        <v>#REF!</v>
      </c>
      <c r="F521" s="134"/>
      <c r="G521" s="129" t="e">
        <f t="shared" si="10"/>
        <v>#REF!</v>
      </c>
      <c r="H521" s="130"/>
      <c r="I521" s="135" t="e">
        <f t="shared" si="11"/>
        <v>#REF!</v>
      </c>
      <c r="J521" s="134"/>
      <c r="K521" s="132" t="e">
        <f t="shared" si="12"/>
        <v>#REF!</v>
      </c>
      <c r="L521" s="130"/>
      <c r="M521" s="135" t="e">
        <f t="shared" si="13"/>
        <v>#REF!</v>
      </c>
      <c r="N521" s="134"/>
      <c r="O521" s="40" t="e">
        <f>'3TREATMENT DISCHARGE'!D522</f>
        <v>#REF!</v>
      </c>
      <c r="P521" s="34"/>
      <c r="Q521" s="44" t="e">
        <f t="shared" si="14"/>
        <v>#REF!</v>
      </c>
      <c r="R521" s="36" t="s">
        <v>108</v>
      </c>
      <c r="S521" s="41" t="e">
        <f t="shared" si="15"/>
        <v>#REF!</v>
      </c>
      <c r="T521" s="34"/>
      <c r="U521" s="41" t="e">
        <f>#REF!</f>
        <v>#REF!</v>
      </c>
      <c r="V521" s="36"/>
      <c r="W521" s="42" t="e">
        <f>#REF!</f>
        <v>#REF!</v>
      </c>
    </row>
    <row r="522" spans="1:23" ht="39.75" customHeight="1" x14ac:dyDescent="0.25">
      <c r="A522" s="37">
        <f t="shared" si="8"/>
        <v>509</v>
      </c>
      <c r="B522" s="50" t="e">
        <f>#REF!</f>
        <v>#REF!</v>
      </c>
      <c r="C522" s="38" t="e">
        <f>#REF!</f>
        <v>#REF!</v>
      </c>
      <c r="D522" s="39" t="e">
        <f>#REF!</f>
        <v>#REF!</v>
      </c>
      <c r="E522" s="128" t="e">
        <f t="shared" si="9"/>
        <v>#REF!</v>
      </c>
      <c r="F522" s="118"/>
      <c r="G522" s="129" t="e">
        <f t="shared" si="10"/>
        <v>#REF!</v>
      </c>
      <c r="H522" s="130"/>
      <c r="I522" s="131" t="e">
        <f t="shared" si="11"/>
        <v>#REF!</v>
      </c>
      <c r="J522" s="118"/>
      <c r="K522" s="132" t="e">
        <f t="shared" si="12"/>
        <v>#REF!</v>
      </c>
      <c r="L522" s="130"/>
      <c r="M522" s="131" t="e">
        <f t="shared" si="13"/>
        <v>#REF!</v>
      </c>
      <c r="N522" s="118"/>
      <c r="O522" s="40" t="e">
        <f>'3TREATMENT DISCHARGE'!D523</f>
        <v>#REF!</v>
      </c>
      <c r="P522" s="34"/>
      <c r="Q522" s="41" t="e">
        <f t="shared" si="14"/>
        <v>#REF!</v>
      </c>
      <c r="R522" s="36" t="s">
        <v>109</v>
      </c>
      <c r="S522" s="41" t="e">
        <f t="shared" si="15"/>
        <v>#REF!</v>
      </c>
      <c r="T522" s="34"/>
      <c r="U522" s="41" t="e">
        <f>#REF!</f>
        <v>#REF!</v>
      </c>
      <c r="V522" s="36"/>
      <c r="W522" s="42" t="e">
        <f>#REF!</f>
        <v>#REF!</v>
      </c>
    </row>
    <row r="523" spans="1:23" ht="39.75" customHeight="1" x14ac:dyDescent="0.25">
      <c r="A523" s="37">
        <f t="shared" si="8"/>
        <v>510</v>
      </c>
      <c r="B523" s="50" t="e">
        <f>#REF!</f>
        <v>#REF!</v>
      </c>
      <c r="C523" s="51" t="e">
        <f>#REF!</f>
        <v>#REF!</v>
      </c>
      <c r="D523" s="39" t="e">
        <f>#REF!</f>
        <v>#REF!</v>
      </c>
      <c r="E523" s="133" t="e">
        <f t="shared" si="9"/>
        <v>#REF!</v>
      </c>
      <c r="F523" s="134"/>
      <c r="G523" s="129" t="e">
        <f t="shared" si="10"/>
        <v>#REF!</v>
      </c>
      <c r="H523" s="130"/>
      <c r="I523" s="135" t="e">
        <f t="shared" si="11"/>
        <v>#REF!</v>
      </c>
      <c r="J523" s="134"/>
      <c r="K523" s="132" t="e">
        <f t="shared" si="12"/>
        <v>#REF!</v>
      </c>
      <c r="L523" s="130"/>
      <c r="M523" s="135" t="e">
        <f t="shared" si="13"/>
        <v>#REF!</v>
      </c>
      <c r="N523" s="134"/>
      <c r="O523" s="40" t="e">
        <f>'3TREATMENT DISCHARGE'!D524</f>
        <v>#REF!</v>
      </c>
      <c r="P523" s="34"/>
      <c r="Q523" s="44" t="e">
        <f t="shared" si="14"/>
        <v>#REF!</v>
      </c>
      <c r="R523" s="36" t="s">
        <v>108</v>
      </c>
      <c r="S523" s="41" t="e">
        <f t="shared" si="15"/>
        <v>#REF!</v>
      </c>
      <c r="T523" s="34"/>
      <c r="U523" s="41" t="e">
        <f>#REF!</f>
        <v>#REF!</v>
      </c>
      <c r="V523" s="36"/>
      <c r="W523" s="42" t="e">
        <f>#REF!</f>
        <v>#REF!</v>
      </c>
    </row>
    <row r="524" spans="1:23" ht="39.75" customHeight="1" x14ac:dyDescent="0.25">
      <c r="A524" s="37">
        <f t="shared" ref="A524:A778" si="16">ROW(A511)</f>
        <v>511</v>
      </c>
      <c r="B524" s="50" t="e">
        <f>#REF!</f>
        <v>#REF!</v>
      </c>
      <c r="C524" s="38" t="e">
        <f>#REF!</f>
        <v>#REF!</v>
      </c>
      <c r="D524" s="39" t="e">
        <f>#REF!</f>
        <v>#REF!</v>
      </c>
      <c r="E524" s="128" t="e">
        <f t="shared" ref="E524:E778" si="17">D524+30</f>
        <v>#REF!</v>
      </c>
      <c r="F524" s="118"/>
      <c r="G524" s="129" t="e">
        <f t="shared" ref="G524:G778" si="18">D524+60</f>
        <v>#REF!</v>
      </c>
      <c r="H524" s="130"/>
      <c r="I524" s="131" t="e">
        <f t="shared" ref="I524:I778" si="19">D524+90</f>
        <v>#REF!</v>
      </c>
      <c r="J524" s="118"/>
      <c r="K524" s="132" t="e">
        <f t="shared" ref="K524:K778" si="20">D524+180</f>
        <v>#REF!</v>
      </c>
      <c r="L524" s="130"/>
      <c r="M524" s="131" t="e">
        <f t="shared" ref="M524:M778" si="21">D524+365</f>
        <v>#REF!</v>
      </c>
      <c r="N524" s="118"/>
      <c r="O524" s="40" t="e">
        <f>'3TREATMENT DISCHARGE'!D525</f>
        <v>#REF!</v>
      </c>
      <c r="P524" s="34"/>
      <c r="Q524" s="41" t="e">
        <f t="shared" ref="Q524:Q778" si="22">D524+30</f>
        <v>#REF!</v>
      </c>
      <c r="R524" s="36" t="s">
        <v>109</v>
      </c>
      <c r="S524" s="41" t="e">
        <f t="shared" ref="S524:S778" si="23">O524+180</f>
        <v>#REF!</v>
      </c>
      <c r="T524" s="34"/>
      <c r="U524" s="41" t="e">
        <f>#REF!</f>
        <v>#REF!</v>
      </c>
      <c r="V524" s="36"/>
      <c r="W524" s="42" t="e">
        <f>#REF!</f>
        <v>#REF!</v>
      </c>
    </row>
    <row r="525" spans="1:23" ht="39.75" customHeight="1" x14ac:dyDescent="0.25">
      <c r="A525" s="37">
        <f t="shared" si="16"/>
        <v>512</v>
      </c>
      <c r="B525" s="50" t="e">
        <f>#REF!</f>
        <v>#REF!</v>
      </c>
      <c r="C525" s="51" t="e">
        <f>#REF!</f>
        <v>#REF!</v>
      </c>
      <c r="D525" s="39" t="e">
        <f>#REF!</f>
        <v>#REF!</v>
      </c>
      <c r="E525" s="133" t="e">
        <f t="shared" si="17"/>
        <v>#REF!</v>
      </c>
      <c r="F525" s="134"/>
      <c r="G525" s="129" t="e">
        <f t="shared" si="18"/>
        <v>#REF!</v>
      </c>
      <c r="H525" s="130"/>
      <c r="I525" s="135" t="e">
        <f t="shared" si="19"/>
        <v>#REF!</v>
      </c>
      <c r="J525" s="134"/>
      <c r="K525" s="132" t="e">
        <f t="shared" si="20"/>
        <v>#REF!</v>
      </c>
      <c r="L525" s="130"/>
      <c r="M525" s="135" t="e">
        <f t="shared" si="21"/>
        <v>#REF!</v>
      </c>
      <c r="N525" s="134"/>
      <c r="O525" s="40" t="e">
        <f>'3TREATMENT DISCHARGE'!D526</f>
        <v>#REF!</v>
      </c>
      <c r="P525" s="34"/>
      <c r="Q525" s="44" t="e">
        <f t="shared" si="22"/>
        <v>#REF!</v>
      </c>
      <c r="R525" s="36" t="s">
        <v>108</v>
      </c>
      <c r="S525" s="41" t="e">
        <f t="shared" si="23"/>
        <v>#REF!</v>
      </c>
      <c r="T525" s="34"/>
      <c r="U525" s="41" t="e">
        <f>#REF!</f>
        <v>#REF!</v>
      </c>
      <c r="V525" s="36"/>
      <c r="W525" s="42" t="e">
        <f>#REF!</f>
        <v>#REF!</v>
      </c>
    </row>
    <row r="526" spans="1:23" ht="39.75" customHeight="1" x14ac:dyDescent="0.25">
      <c r="A526" s="37">
        <f t="shared" si="16"/>
        <v>513</v>
      </c>
      <c r="B526" s="50" t="e">
        <f>#REF!</f>
        <v>#REF!</v>
      </c>
      <c r="C526" s="38" t="e">
        <f>#REF!</f>
        <v>#REF!</v>
      </c>
      <c r="D526" s="39" t="e">
        <f>#REF!</f>
        <v>#REF!</v>
      </c>
      <c r="E526" s="128" t="e">
        <f t="shared" si="17"/>
        <v>#REF!</v>
      </c>
      <c r="F526" s="118"/>
      <c r="G526" s="129" t="e">
        <f t="shared" si="18"/>
        <v>#REF!</v>
      </c>
      <c r="H526" s="130"/>
      <c r="I526" s="131" t="e">
        <f t="shared" si="19"/>
        <v>#REF!</v>
      </c>
      <c r="J526" s="118"/>
      <c r="K526" s="132" t="e">
        <f t="shared" si="20"/>
        <v>#REF!</v>
      </c>
      <c r="L526" s="130"/>
      <c r="M526" s="131" t="e">
        <f t="shared" si="21"/>
        <v>#REF!</v>
      </c>
      <c r="N526" s="118"/>
      <c r="O526" s="40" t="e">
        <f>'3TREATMENT DISCHARGE'!D527</f>
        <v>#REF!</v>
      </c>
      <c r="P526" s="34"/>
      <c r="Q526" s="41" t="e">
        <f t="shared" si="22"/>
        <v>#REF!</v>
      </c>
      <c r="R526" s="36" t="s">
        <v>109</v>
      </c>
      <c r="S526" s="41" t="e">
        <f t="shared" si="23"/>
        <v>#REF!</v>
      </c>
      <c r="T526" s="34"/>
      <c r="U526" s="41" t="e">
        <f>#REF!</f>
        <v>#REF!</v>
      </c>
      <c r="V526" s="36"/>
      <c r="W526" s="42" t="e">
        <f>#REF!</f>
        <v>#REF!</v>
      </c>
    </row>
    <row r="527" spans="1:23" ht="39.75" customHeight="1" x14ac:dyDescent="0.25">
      <c r="A527" s="37">
        <f t="shared" si="16"/>
        <v>514</v>
      </c>
      <c r="B527" s="50" t="e">
        <f>#REF!</f>
        <v>#REF!</v>
      </c>
      <c r="C527" s="51" t="e">
        <f>#REF!</f>
        <v>#REF!</v>
      </c>
      <c r="D527" s="39" t="e">
        <f>#REF!</f>
        <v>#REF!</v>
      </c>
      <c r="E527" s="133" t="e">
        <f t="shared" si="17"/>
        <v>#REF!</v>
      </c>
      <c r="F527" s="134"/>
      <c r="G527" s="129" t="e">
        <f t="shared" si="18"/>
        <v>#REF!</v>
      </c>
      <c r="H527" s="130"/>
      <c r="I527" s="135" t="e">
        <f t="shared" si="19"/>
        <v>#REF!</v>
      </c>
      <c r="J527" s="134"/>
      <c r="K527" s="132" t="e">
        <f t="shared" si="20"/>
        <v>#REF!</v>
      </c>
      <c r="L527" s="130"/>
      <c r="M527" s="135" t="e">
        <f t="shared" si="21"/>
        <v>#REF!</v>
      </c>
      <c r="N527" s="134"/>
      <c r="O527" s="40" t="e">
        <f>'3TREATMENT DISCHARGE'!D528</f>
        <v>#REF!</v>
      </c>
      <c r="P527" s="34"/>
      <c r="Q527" s="44" t="e">
        <f t="shared" si="22"/>
        <v>#REF!</v>
      </c>
      <c r="R527" s="36" t="s">
        <v>108</v>
      </c>
      <c r="S527" s="41" t="e">
        <f t="shared" si="23"/>
        <v>#REF!</v>
      </c>
      <c r="T527" s="34"/>
      <c r="U527" s="41" t="e">
        <f>#REF!</f>
        <v>#REF!</v>
      </c>
      <c r="V527" s="36"/>
      <c r="W527" s="42" t="e">
        <f>#REF!</f>
        <v>#REF!</v>
      </c>
    </row>
    <row r="528" spans="1:23" ht="39.75" customHeight="1" x14ac:dyDescent="0.25">
      <c r="A528" s="37">
        <f t="shared" si="16"/>
        <v>515</v>
      </c>
      <c r="B528" s="50" t="e">
        <f>#REF!</f>
        <v>#REF!</v>
      </c>
      <c r="C528" s="38" t="e">
        <f>#REF!</f>
        <v>#REF!</v>
      </c>
      <c r="D528" s="39" t="e">
        <f>#REF!</f>
        <v>#REF!</v>
      </c>
      <c r="E528" s="128" t="e">
        <f t="shared" si="17"/>
        <v>#REF!</v>
      </c>
      <c r="F528" s="118"/>
      <c r="G528" s="129" t="e">
        <f t="shared" si="18"/>
        <v>#REF!</v>
      </c>
      <c r="H528" s="130"/>
      <c r="I528" s="131" t="e">
        <f t="shared" si="19"/>
        <v>#REF!</v>
      </c>
      <c r="J528" s="118"/>
      <c r="K528" s="132" t="e">
        <f t="shared" si="20"/>
        <v>#REF!</v>
      </c>
      <c r="L528" s="130"/>
      <c r="M528" s="131" t="e">
        <f t="shared" si="21"/>
        <v>#REF!</v>
      </c>
      <c r="N528" s="118"/>
      <c r="O528" s="40" t="e">
        <f>'3TREATMENT DISCHARGE'!D529</f>
        <v>#REF!</v>
      </c>
      <c r="P528" s="34"/>
      <c r="Q528" s="41" t="e">
        <f t="shared" si="22"/>
        <v>#REF!</v>
      </c>
      <c r="R528" s="36" t="s">
        <v>109</v>
      </c>
      <c r="S528" s="41" t="e">
        <f t="shared" si="23"/>
        <v>#REF!</v>
      </c>
      <c r="T528" s="34"/>
      <c r="U528" s="41" t="e">
        <f>#REF!</f>
        <v>#REF!</v>
      </c>
      <c r="V528" s="36"/>
      <c r="W528" s="42" t="e">
        <f>#REF!</f>
        <v>#REF!</v>
      </c>
    </row>
    <row r="529" spans="1:23" ht="39.75" customHeight="1" x14ac:dyDescent="0.25">
      <c r="A529" s="37">
        <f t="shared" si="16"/>
        <v>516</v>
      </c>
      <c r="B529" s="50" t="e">
        <f>#REF!</f>
        <v>#REF!</v>
      </c>
      <c r="C529" s="51" t="e">
        <f>#REF!</f>
        <v>#REF!</v>
      </c>
      <c r="D529" s="39" t="e">
        <f>#REF!</f>
        <v>#REF!</v>
      </c>
      <c r="E529" s="133" t="e">
        <f t="shared" si="17"/>
        <v>#REF!</v>
      </c>
      <c r="F529" s="134"/>
      <c r="G529" s="129" t="e">
        <f t="shared" si="18"/>
        <v>#REF!</v>
      </c>
      <c r="H529" s="130"/>
      <c r="I529" s="135" t="e">
        <f t="shared" si="19"/>
        <v>#REF!</v>
      </c>
      <c r="J529" s="134"/>
      <c r="K529" s="132" t="e">
        <f t="shared" si="20"/>
        <v>#REF!</v>
      </c>
      <c r="L529" s="130"/>
      <c r="M529" s="135" t="e">
        <f t="shared" si="21"/>
        <v>#REF!</v>
      </c>
      <c r="N529" s="134"/>
      <c r="O529" s="40" t="e">
        <f>'3TREATMENT DISCHARGE'!D530</f>
        <v>#REF!</v>
      </c>
      <c r="P529" s="34"/>
      <c r="Q529" s="44" t="e">
        <f t="shared" si="22"/>
        <v>#REF!</v>
      </c>
      <c r="R529" s="36" t="s">
        <v>108</v>
      </c>
      <c r="S529" s="41" t="e">
        <f t="shared" si="23"/>
        <v>#REF!</v>
      </c>
      <c r="T529" s="34"/>
      <c r="U529" s="41" t="e">
        <f>#REF!</f>
        <v>#REF!</v>
      </c>
      <c r="V529" s="36"/>
      <c r="W529" s="42" t="e">
        <f>#REF!</f>
        <v>#REF!</v>
      </c>
    </row>
    <row r="530" spans="1:23" ht="39.75" customHeight="1" x14ac:dyDescent="0.25">
      <c r="A530" s="37">
        <f t="shared" si="16"/>
        <v>517</v>
      </c>
      <c r="B530" s="50" t="e">
        <f>#REF!</f>
        <v>#REF!</v>
      </c>
      <c r="C530" s="38" t="e">
        <f>#REF!</f>
        <v>#REF!</v>
      </c>
      <c r="D530" s="39" t="e">
        <f>#REF!</f>
        <v>#REF!</v>
      </c>
      <c r="E530" s="128" t="e">
        <f t="shared" si="17"/>
        <v>#REF!</v>
      </c>
      <c r="F530" s="118"/>
      <c r="G530" s="129" t="e">
        <f t="shared" si="18"/>
        <v>#REF!</v>
      </c>
      <c r="H530" s="130"/>
      <c r="I530" s="131" t="e">
        <f t="shared" si="19"/>
        <v>#REF!</v>
      </c>
      <c r="J530" s="118"/>
      <c r="K530" s="132" t="e">
        <f t="shared" si="20"/>
        <v>#REF!</v>
      </c>
      <c r="L530" s="130"/>
      <c r="M530" s="131" t="e">
        <f t="shared" si="21"/>
        <v>#REF!</v>
      </c>
      <c r="N530" s="118"/>
      <c r="O530" s="40" t="e">
        <f>'3TREATMENT DISCHARGE'!D531</f>
        <v>#REF!</v>
      </c>
      <c r="P530" s="34"/>
      <c r="Q530" s="41" t="e">
        <f t="shared" si="22"/>
        <v>#REF!</v>
      </c>
      <c r="R530" s="36" t="s">
        <v>109</v>
      </c>
      <c r="S530" s="41" t="e">
        <f t="shared" si="23"/>
        <v>#REF!</v>
      </c>
      <c r="T530" s="34"/>
      <c r="U530" s="41" t="e">
        <f>#REF!</f>
        <v>#REF!</v>
      </c>
      <c r="V530" s="36"/>
      <c r="W530" s="42" t="e">
        <f>#REF!</f>
        <v>#REF!</v>
      </c>
    </row>
    <row r="531" spans="1:23" ht="39.75" customHeight="1" x14ac:dyDescent="0.25">
      <c r="A531" s="37">
        <f t="shared" si="16"/>
        <v>518</v>
      </c>
      <c r="B531" s="50" t="e">
        <f>#REF!</f>
        <v>#REF!</v>
      </c>
      <c r="C531" s="51" t="e">
        <f>#REF!</f>
        <v>#REF!</v>
      </c>
      <c r="D531" s="39" t="e">
        <f>#REF!</f>
        <v>#REF!</v>
      </c>
      <c r="E531" s="133" t="e">
        <f t="shared" si="17"/>
        <v>#REF!</v>
      </c>
      <c r="F531" s="134"/>
      <c r="G531" s="129" t="e">
        <f t="shared" si="18"/>
        <v>#REF!</v>
      </c>
      <c r="H531" s="130"/>
      <c r="I531" s="135" t="e">
        <f t="shared" si="19"/>
        <v>#REF!</v>
      </c>
      <c r="J531" s="134"/>
      <c r="K531" s="132" t="e">
        <f t="shared" si="20"/>
        <v>#REF!</v>
      </c>
      <c r="L531" s="130"/>
      <c r="M531" s="135" t="e">
        <f t="shared" si="21"/>
        <v>#REF!</v>
      </c>
      <c r="N531" s="134"/>
      <c r="O531" s="40" t="e">
        <f>'3TREATMENT DISCHARGE'!D532</f>
        <v>#REF!</v>
      </c>
      <c r="P531" s="34"/>
      <c r="Q531" s="44" t="e">
        <f t="shared" si="22"/>
        <v>#REF!</v>
      </c>
      <c r="R531" s="36" t="s">
        <v>108</v>
      </c>
      <c r="S531" s="41" t="e">
        <f t="shared" si="23"/>
        <v>#REF!</v>
      </c>
      <c r="T531" s="34"/>
      <c r="U531" s="41" t="e">
        <f>#REF!</f>
        <v>#REF!</v>
      </c>
      <c r="V531" s="36"/>
      <c r="W531" s="42" t="e">
        <f>#REF!</f>
        <v>#REF!</v>
      </c>
    </row>
    <row r="532" spans="1:23" ht="39.75" customHeight="1" x14ac:dyDescent="0.25">
      <c r="A532" s="37">
        <f t="shared" si="16"/>
        <v>519</v>
      </c>
      <c r="B532" s="50" t="e">
        <f>#REF!</f>
        <v>#REF!</v>
      </c>
      <c r="C532" s="38" t="e">
        <f>#REF!</f>
        <v>#REF!</v>
      </c>
      <c r="D532" s="39" t="e">
        <f>#REF!</f>
        <v>#REF!</v>
      </c>
      <c r="E532" s="128" t="e">
        <f t="shared" si="17"/>
        <v>#REF!</v>
      </c>
      <c r="F532" s="118"/>
      <c r="G532" s="129" t="e">
        <f t="shared" si="18"/>
        <v>#REF!</v>
      </c>
      <c r="H532" s="130"/>
      <c r="I532" s="131" t="e">
        <f t="shared" si="19"/>
        <v>#REF!</v>
      </c>
      <c r="J532" s="118"/>
      <c r="K532" s="132" t="e">
        <f t="shared" si="20"/>
        <v>#REF!</v>
      </c>
      <c r="L532" s="130"/>
      <c r="M532" s="131" t="e">
        <f t="shared" si="21"/>
        <v>#REF!</v>
      </c>
      <c r="N532" s="118"/>
      <c r="O532" s="40" t="e">
        <f>'3TREATMENT DISCHARGE'!D533</f>
        <v>#REF!</v>
      </c>
      <c r="P532" s="34"/>
      <c r="Q532" s="41" t="e">
        <f t="shared" si="22"/>
        <v>#REF!</v>
      </c>
      <c r="R532" s="36" t="s">
        <v>109</v>
      </c>
      <c r="S532" s="41" t="e">
        <f t="shared" si="23"/>
        <v>#REF!</v>
      </c>
      <c r="T532" s="34"/>
      <c r="U532" s="41" t="e">
        <f>#REF!</f>
        <v>#REF!</v>
      </c>
      <c r="V532" s="36"/>
      <c r="W532" s="42" t="e">
        <f>#REF!</f>
        <v>#REF!</v>
      </c>
    </row>
    <row r="533" spans="1:23" ht="39.75" customHeight="1" x14ac:dyDescent="0.25">
      <c r="A533" s="37">
        <f t="shared" si="16"/>
        <v>520</v>
      </c>
      <c r="B533" s="50" t="e">
        <f>#REF!</f>
        <v>#REF!</v>
      </c>
      <c r="C533" s="51" t="e">
        <f>#REF!</f>
        <v>#REF!</v>
      </c>
      <c r="D533" s="39" t="e">
        <f>#REF!</f>
        <v>#REF!</v>
      </c>
      <c r="E533" s="133" t="e">
        <f t="shared" si="17"/>
        <v>#REF!</v>
      </c>
      <c r="F533" s="134"/>
      <c r="G533" s="129" t="e">
        <f t="shared" si="18"/>
        <v>#REF!</v>
      </c>
      <c r="H533" s="130"/>
      <c r="I533" s="135" t="e">
        <f t="shared" si="19"/>
        <v>#REF!</v>
      </c>
      <c r="J533" s="134"/>
      <c r="K533" s="132" t="e">
        <f t="shared" si="20"/>
        <v>#REF!</v>
      </c>
      <c r="L533" s="130"/>
      <c r="M533" s="135" t="e">
        <f t="shared" si="21"/>
        <v>#REF!</v>
      </c>
      <c r="N533" s="134"/>
      <c r="O533" s="40" t="e">
        <f>'3TREATMENT DISCHARGE'!D534</f>
        <v>#REF!</v>
      </c>
      <c r="P533" s="34"/>
      <c r="Q533" s="44" t="e">
        <f t="shared" si="22"/>
        <v>#REF!</v>
      </c>
      <c r="R533" s="36" t="s">
        <v>108</v>
      </c>
      <c r="S533" s="41" t="e">
        <f t="shared" si="23"/>
        <v>#REF!</v>
      </c>
      <c r="T533" s="34"/>
      <c r="U533" s="41" t="e">
        <f>#REF!</f>
        <v>#REF!</v>
      </c>
      <c r="V533" s="36"/>
      <c r="W533" s="42" t="e">
        <f>#REF!</f>
        <v>#REF!</v>
      </c>
    </row>
    <row r="534" spans="1:23" ht="39.75" customHeight="1" x14ac:dyDescent="0.25">
      <c r="A534" s="37">
        <f t="shared" si="16"/>
        <v>521</v>
      </c>
      <c r="B534" s="50" t="e">
        <f>#REF!</f>
        <v>#REF!</v>
      </c>
      <c r="C534" s="38" t="e">
        <f>#REF!</f>
        <v>#REF!</v>
      </c>
      <c r="D534" s="39" t="e">
        <f>#REF!</f>
        <v>#REF!</v>
      </c>
      <c r="E534" s="128" t="e">
        <f t="shared" si="17"/>
        <v>#REF!</v>
      </c>
      <c r="F534" s="118"/>
      <c r="G534" s="129" t="e">
        <f t="shared" si="18"/>
        <v>#REF!</v>
      </c>
      <c r="H534" s="130"/>
      <c r="I534" s="131" t="e">
        <f t="shared" si="19"/>
        <v>#REF!</v>
      </c>
      <c r="J534" s="118"/>
      <c r="K534" s="132" t="e">
        <f t="shared" si="20"/>
        <v>#REF!</v>
      </c>
      <c r="L534" s="130"/>
      <c r="M534" s="131" t="e">
        <f t="shared" si="21"/>
        <v>#REF!</v>
      </c>
      <c r="N534" s="118"/>
      <c r="O534" s="40" t="e">
        <f>'3TREATMENT DISCHARGE'!D535</f>
        <v>#REF!</v>
      </c>
      <c r="P534" s="34"/>
      <c r="Q534" s="41" t="e">
        <f t="shared" si="22"/>
        <v>#REF!</v>
      </c>
      <c r="R534" s="36" t="s">
        <v>109</v>
      </c>
      <c r="S534" s="41" t="e">
        <f t="shared" si="23"/>
        <v>#REF!</v>
      </c>
      <c r="T534" s="34"/>
      <c r="U534" s="41" t="e">
        <f>#REF!</f>
        <v>#REF!</v>
      </c>
      <c r="V534" s="36"/>
      <c r="W534" s="42" t="e">
        <f>#REF!</f>
        <v>#REF!</v>
      </c>
    </row>
    <row r="535" spans="1:23" ht="39.75" customHeight="1" x14ac:dyDescent="0.25">
      <c r="A535" s="37">
        <f t="shared" si="16"/>
        <v>522</v>
      </c>
      <c r="B535" s="50" t="e">
        <f>#REF!</f>
        <v>#REF!</v>
      </c>
      <c r="C535" s="51" t="e">
        <f>#REF!</f>
        <v>#REF!</v>
      </c>
      <c r="D535" s="39" t="e">
        <f>#REF!</f>
        <v>#REF!</v>
      </c>
      <c r="E535" s="133" t="e">
        <f t="shared" si="17"/>
        <v>#REF!</v>
      </c>
      <c r="F535" s="134"/>
      <c r="G535" s="129" t="e">
        <f t="shared" si="18"/>
        <v>#REF!</v>
      </c>
      <c r="H535" s="130"/>
      <c r="I535" s="135" t="e">
        <f t="shared" si="19"/>
        <v>#REF!</v>
      </c>
      <c r="J535" s="134"/>
      <c r="K535" s="132" t="e">
        <f t="shared" si="20"/>
        <v>#REF!</v>
      </c>
      <c r="L535" s="130"/>
      <c r="M535" s="135" t="e">
        <f t="shared" si="21"/>
        <v>#REF!</v>
      </c>
      <c r="N535" s="134"/>
      <c r="O535" s="40" t="e">
        <f>'3TREATMENT DISCHARGE'!D536</f>
        <v>#REF!</v>
      </c>
      <c r="P535" s="34"/>
      <c r="Q535" s="44" t="e">
        <f t="shared" si="22"/>
        <v>#REF!</v>
      </c>
      <c r="R535" s="36" t="s">
        <v>108</v>
      </c>
      <c r="S535" s="41" t="e">
        <f t="shared" si="23"/>
        <v>#REF!</v>
      </c>
      <c r="T535" s="34"/>
      <c r="U535" s="41" t="e">
        <f>#REF!</f>
        <v>#REF!</v>
      </c>
      <c r="V535" s="36"/>
      <c r="W535" s="42" t="e">
        <f>#REF!</f>
        <v>#REF!</v>
      </c>
    </row>
    <row r="536" spans="1:23" ht="39.75" customHeight="1" x14ac:dyDescent="0.25">
      <c r="A536" s="37">
        <f t="shared" si="16"/>
        <v>523</v>
      </c>
      <c r="B536" s="50" t="e">
        <f>#REF!</f>
        <v>#REF!</v>
      </c>
      <c r="C536" s="38" t="e">
        <f>#REF!</f>
        <v>#REF!</v>
      </c>
      <c r="D536" s="39" t="e">
        <f>#REF!</f>
        <v>#REF!</v>
      </c>
      <c r="E536" s="128" t="e">
        <f t="shared" si="17"/>
        <v>#REF!</v>
      </c>
      <c r="F536" s="118"/>
      <c r="G536" s="129" t="e">
        <f t="shared" si="18"/>
        <v>#REF!</v>
      </c>
      <c r="H536" s="130"/>
      <c r="I536" s="131" t="e">
        <f t="shared" si="19"/>
        <v>#REF!</v>
      </c>
      <c r="J536" s="118"/>
      <c r="K536" s="132" t="e">
        <f t="shared" si="20"/>
        <v>#REF!</v>
      </c>
      <c r="L536" s="130"/>
      <c r="M536" s="131" t="e">
        <f t="shared" si="21"/>
        <v>#REF!</v>
      </c>
      <c r="N536" s="118"/>
      <c r="O536" s="40" t="e">
        <f>'3TREATMENT DISCHARGE'!D537</f>
        <v>#REF!</v>
      </c>
      <c r="P536" s="34"/>
      <c r="Q536" s="41" t="e">
        <f t="shared" si="22"/>
        <v>#REF!</v>
      </c>
      <c r="R536" s="36" t="s">
        <v>109</v>
      </c>
      <c r="S536" s="41" t="e">
        <f t="shared" si="23"/>
        <v>#REF!</v>
      </c>
      <c r="T536" s="34"/>
      <c r="U536" s="41" t="e">
        <f>#REF!</f>
        <v>#REF!</v>
      </c>
      <c r="V536" s="36"/>
      <c r="W536" s="42" t="e">
        <f>#REF!</f>
        <v>#REF!</v>
      </c>
    </row>
    <row r="537" spans="1:23" ht="39.75" customHeight="1" x14ac:dyDescent="0.25">
      <c r="A537" s="37">
        <f t="shared" si="16"/>
        <v>524</v>
      </c>
      <c r="B537" s="50" t="e">
        <f>#REF!</f>
        <v>#REF!</v>
      </c>
      <c r="C537" s="51" t="e">
        <f>#REF!</f>
        <v>#REF!</v>
      </c>
      <c r="D537" s="39" t="e">
        <f>#REF!</f>
        <v>#REF!</v>
      </c>
      <c r="E537" s="133" t="e">
        <f t="shared" si="17"/>
        <v>#REF!</v>
      </c>
      <c r="F537" s="134"/>
      <c r="G537" s="129" t="e">
        <f t="shared" si="18"/>
        <v>#REF!</v>
      </c>
      <c r="H537" s="130"/>
      <c r="I537" s="135" t="e">
        <f t="shared" si="19"/>
        <v>#REF!</v>
      </c>
      <c r="J537" s="134"/>
      <c r="K537" s="132" t="e">
        <f t="shared" si="20"/>
        <v>#REF!</v>
      </c>
      <c r="L537" s="130"/>
      <c r="M537" s="135" t="e">
        <f t="shared" si="21"/>
        <v>#REF!</v>
      </c>
      <c r="N537" s="134"/>
      <c r="O537" s="40" t="e">
        <f>'3TREATMENT DISCHARGE'!D538</f>
        <v>#REF!</v>
      </c>
      <c r="P537" s="34"/>
      <c r="Q537" s="44" t="e">
        <f t="shared" si="22"/>
        <v>#REF!</v>
      </c>
      <c r="R537" s="36" t="s">
        <v>108</v>
      </c>
      <c r="S537" s="41" t="e">
        <f t="shared" si="23"/>
        <v>#REF!</v>
      </c>
      <c r="T537" s="34"/>
      <c r="U537" s="41" t="e">
        <f>#REF!</f>
        <v>#REF!</v>
      </c>
      <c r="V537" s="36"/>
      <c r="W537" s="42" t="e">
        <f>#REF!</f>
        <v>#REF!</v>
      </c>
    </row>
    <row r="538" spans="1:23" ht="39.75" customHeight="1" x14ac:dyDescent="0.25">
      <c r="A538" s="37">
        <f t="shared" si="16"/>
        <v>525</v>
      </c>
      <c r="B538" s="50" t="e">
        <f>#REF!</f>
        <v>#REF!</v>
      </c>
      <c r="C538" s="38" t="e">
        <f>#REF!</f>
        <v>#REF!</v>
      </c>
      <c r="D538" s="39" t="e">
        <f>#REF!</f>
        <v>#REF!</v>
      </c>
      <c r="E538" s="128" t="e">
        <f t="shared" si="17"/>
        <v>#REF!</v>
      </c>
      <c r="F538" s="118"/>
      <c r="G538" s="129" t="e">
        <f t="shared" si="18"/>
        <v>#REF!</v>
      </c>
      <c r="H538" s="130"/>
      <c r="I538" s="131" t="e">
        <f t="shared" si="19"/>
        <v>#REF!</v>
      </c>
      <c r="J538" s="118"/>
      <c r="K538" s="132" t="e">
        <f t="shared" si="20"/>
        <v>#REF!</v>
      </c>
      <c r="L538" s="130"/>
      <c r="M538" s="131" t="e">
        <f t="shared" si="21"/>
        <v>#REF!</v>
      </c>
      <c r="N538" s="118"/>
      <c r="O538" s="40" t="e">
        <f>'3TREATMENT DISCHARGE'!D539</f>
        <v>#REF!</v>
      </c>
      <c r="P538" s="34"/>
      <c r="Q538" s="41" t="e">
        <f t="shared" si="22"/>
        <v>#REF!</v>
      </c>
      <c r="R538" s="36" t="s">
        <v>109</v>
      </c>
      <c r="S538" s="41" t="e">
        <f t="shared" si="23"/>
        <v>#REF!</v>
      </c>
      <c r="T538" s="34"/>
      <c r="U538" s="41" t="e">
        <f>#REF!</f>
        <v>#REF!</v>
      </c>
      <c r="V538" s="36"/>
      <c r="W538" s="42" t="e">
        <f>#REF!</f>
        <v>#REF!</v>
      </c>
    </row>
    <row r="539" spans="1:23" ht="39.75" customHeight="1" x14ac:dyDescent="0.25">
      <c r="A539" s="37">
        <f t="shared" si="16"/>
        <v>526</v>
      </c>
      <c r="B539" s="50" t="e">
        <f>#REF!</f>
        <v>#REF!</v>
      </c>
      <c r="C539" s="51" t="e">
        <f>#REF!</f>
        <v>#REF!</v>
      </c>
      <c r="D539" s="39" t="e">
        <f>#REF!</f>
        <v>#REF!</v>
      </c>
      <c r="E539" s="133" t="e">
        <f t="shared" si="17"/>
        <v>#REF!</v>
      </c>
      <c r="F539" s="134"/>
      <c r="G539" s="129" t="e">
        <f t="shared" si="18"/>
        <v>#REF!</v>
      </c>
      <c r="H539" s="130"/>
      <c r="I539" s="135" t="e">
        <f t="shared" si="19"/>
        <v>#REF!</v>
      </c>
      <c r="J539" s="134"/>
      <c r="K539" s="132" t="e">
        <f t="shared" si="20"/>
        <v>#REF!</v>
      </c>
      <c r="L539" s="130"/>
      <c r="M539" s="135" t="e">
        <f t="shared" si="21"/>
        <v>#REF!</v>
      </c>
      <c r="N539" s="134"/>
      <c r="O539" s="40" t="e">
        <f>'3TREATMENT DISCHARGE'!D540</f>
        <v>#REF!</v>
      </c>
      <c r="P539" s="34"/>
      <c r="Q539" s="44" t="e">
        <f t="shared" si="22"/>
        <v>#REF!</v>
      </c>
      <c r="R539" s="36" t="s">
        <v>108</v>
      </c>
      <c r="S539" s="41" t="e">
        <f t="shared" si="23"/>
        <v>#REF!</v>
      </c>
      <c r="T539" s="34"/>
      <c r="U539" s="41" t="e">
        <f>#REF!</f>
        <v>#REF!</v>
      </c>
      <c r="V539" s="36"/>
      <c r="W539" s="42" t="e">
        <f>#REF!</f>
        <v>#REF!</v>
      </c>
    </row>
    <row r="540" spans="1:23" ht="39.75" customHeight="1" x14ac:dyDescent="0.25">
      <c r="A540" s="37">
        <f t="shared" si="16"/>
        <v>527</v>
      </c>
      <c r="B540" s="50" t="e">
        <f>#REF!</f>
        <v>#REF!</v>
      </c>
      <c r="C540" s="38" t="e">
        <f>#REF!</f>
        <v>#REF!</v>
      </c>
      <c r="D540" s="39" t="e">
        <f>#REF!</f>
        <v>#REF!</v>
      </c>
      <c r="E540" s="128" t="e">
        <f t="shared" si="17"/>
        <v>#REF!</v>
      </c>
      <c r="F540" s="118"/>
      <c r="G540" s="129" t="e">
        <f t="shared" si="18"/>
        <v>#REF!</v>
      </c>
      <c r="H540" s="130"/>
      <c r="I540" s="131" t="e">
        <f t="shared" si="19"/>
        <v>#REF!</v>
      </c>
      <c r="J540" s="118"/>
      <c r="K540" s="132" t="e">
        <f t="shared" si="20"/>
        <v>#REF!</v>
      </c>
      <c r="L540" s="130"/>
      <c r="M540" s="131" t="e">
        <f t="shared" si="21"/>
        <v>#REF!</v>
      </c>
      <c r="N540" s="118"/>
      <c r="O540" s="40" t="e">
        <f>'3TREATMENT DISCHARGE'!D541</f>
        <v>#REF!</v>
      </c>
      <c r="P540" s="34"/>
      <c r="Q540" s="41" t="e">
        <f t="shared" si="22"/>
        <v>#REF!</v>
      </c>
      <c r="R540" s="36" t="s">
        <v>109</v>
      </c>
      <c r="S540" s="41" t="e">
        <f t="shared" si="23"/>
        <v>#REF!</v>
      </c>
      <c r="T540" s="34"/>
      <c r="U540" s="41" t="e">
        <f>#REF!</f>
        <v>#REF!</v>
      </c>
      <c r="V540" s="36"/>
      <c r="W540" s="42" t="e">
        <f>#REF!</f>
        <v>#REF!</v>
      </c>
    </row>
    <row r="541" spans="1:23" ht="39.75" customHeight="1" x14ac:dyDescent="0.25">
      <c r="A541" s="37">
        <f t="shared" si="16"/>
        <v>528</v>
      </c>
      <c r="B541" s="50" t="e">
        <f>#REF!</f>
        <v>#REF!</v>
      </c>
      <c r="C541" s="51" t="e">
        <f>#REF!</f>
        <v>#REF!</v>
      </c>
      <c r="D541" s="39" t="e">
        <f>#REF!</f>
        <v>#REF!</v>
      </c>
      <c r="E541" s="133" t="e">
        <f t="shared" si="17"/>
        <v>#REF!</v>
      </c>
      <c r="F541" s="134"/>
      <c r="G541" s="129" t="e">
        <f t="shared" si="18"/>
        <v>#REF!</v>
      </c>
      <c r="H541" s="130"/>
      <c r="I541" s="135" t="e">
        <f t="shared" si="19"/>
        <v>#REF!</v>
      </c>
      <c r="J541" s="134"/>
      <c r="K541" s="132" t="e">
        <f t="shared" si="20"/>
        <v>#REF!</v>
      </c>
      <c r="L541" s="130"/>
      <c r="M541" s="135" t="e">
        <f t="shared" si="21"/>
        <v>#REF!</v>
      </c>
      <c r="N541" s="134"/>
      <c r="O541" s="40" t="e">
        <f>'3TREATMENT DISCHARGE'!D542</f>
        <v>#REF!</v>
      </c>
      <c r="P541" s="34"/>
      <c r="Q541" s="44" t="e">
        <f t="shared" si="22"/>
        <v>#REF!</v>
      </c>
      <c r="R541" s="36" t="s">
        <v>108</v>
      </c>
      <c r="S541" s="41" t="e">
        <f t="shared" si="23"/>
        <v>#REF!</v>
      </c>
      <c r="T541" s="34"/>
      <c r="U541" s="41" t="e">
        <f>#REF!</f>
        <v>#REF!</v>
      </c>
      <c r="V541" s="36"/>
      <c r="W541" s="42" t="e">
        <f>#REF!</f>
        <v>#REF!</v>
      </c>
    </row>
    <row r="542" spans="1:23" ht="39.75" customHeight="1" x14ac:dyDescent="0.25">
      <c r="A542" s="37">
        <f t="shared" si="16"/>
        <v>529</v>
      </c>
      <c r="B542" s="50" t="e">
        <f>#REF!</f>
        <v>#REF!</v>
      </c>
      <c r="C542" s="38" t="e">
        <f>#REF!</f>
        <v>#REF!</v>
      </c>
      <c r="D542" s="39" t="e">
        <f>#REF!</f>
        <v>#REF!</v>
      </c>
      <c r="E542" s="128" t="e">
        <f t="shared" si="17"/>
        <v>#REF!</v>
      </c>
      <c r="F542" s="118"/>
      <c r="G542" s="129" t="e">
        <f t="shared" si="18"/>
        <v>#REF!</v>
      </c>
      <c r="H542" s="130"/>
      <c r="I542" s="131" t="e">
        <f t="shared" si="19"/>
        <v>#REF!</v>
      </c>
      <c r="J542" s="118"/>
      <c r="K542" s="132" t="e">
        <f t="shared" si="20"/>
        <v>#REF!</v>
      </c>
      <c r="L542" s="130"/>
      <c r="M542" s="131" t="e">
        <f t="shared" si="21"/>
        <v>#REF!</v>
      </c>
      <c r="N542" s="118"/>
      <c r="O542" s="40" t="e">
        <f>'3TREATMENT DISCHARGE'!D543</f>
        <v>#REF!</v>
      </c>
      <c r="P542" s="34"/>
      <c r="Q542" s="41" t="e">
        <f t="shared" si="22"/>
        <v>#REF!</v>
      </c>
      <c r="R542" s="36" t="s">
        <v>109</v>
      </c>
      <c r="S542" s="41" t="e">
        <f t="shared" si="23"/>
        <v>#REF!</v>
      </c>
      <c r="T542" s="34"/>
      <c r="U542" s="41" t="e">
        <f>#REF!</f>
        <v>#REF!</v>
      </c>
      <c r="V542" s="36"/>
      <c r="W542" s="42" t="e">
        <f>#REF!</f>
        <v>#REF!</v>
      </c>
    </row>
    <row r="543" spans="1:23" ht="39.75" customHeight="1" x14ac:dyDescent="0.25">
      <c r="A543" s="37">
        <f t="shared" si="16"/>
        <v>530</v>
      </c>
      <c r="B543" s="50" t="e">
        <f>#REF!</f>
        <v>#REF!</v>
      </c>
      <c r="C543" s="51" t="e">
        <f>#REF!</f>
        <v>#REF!</v>
      </c>
      <c r="D543" s="39" t="e">
        <f>#REF!</f>
        <v>#REF!</v>
      </c>
      <c r="E543" s="133" t="e">
        <f t="shared" si="17"/>
        <v>#REF!</v>
      </c>
      <c r="F543" s="134"/>
      <c r="G543" s="129" t="e">
        <f t="shared" si="18"/>
        <v>#REF!</v>
      </c>
      <c r="H543" s="130"/>
      <c r="I543" s="135" t="e">
        <f t="shared" si="19"/>
        <v>#REF!</v>
      </c>
      <c r="J543" s="134"/>
      <c r="K543" s="132" t="e">
        <f t="shared" si="20"/>
        <v>#REF!</v>
      </c>
      <c r="L543" s="130"/>
      <c r="M543" s="135" t="e">
        <f t="shared" si="21"/>
        <v>#REF!</v>
      </c>
      <c r="N543" s="134"/>
      <c r="O543" s="40" t="e">
        <f>'3TREATMENT DISCHARGE'!D544</f>
        <v>#REF!</v>
      </c>
      <c r="P543" s="34"/>
      <c r="Q543" s="44" t="e">
        <f t="shared" si="22"/>
        <v>#REF!</v>
      </c>
      <c r="R543" s="36" t="s">
        <v>108</v>
      </c>
      <c r="S543" s="41" t="e">
        <f t="shared" si="23"/>
        <v>#REF!</v>
      </c>
      <c r="T543" s="34"/>
      <c r="U543" s="41" t="e">
        <f>#REF!</f>
        <v>#REF!</v>
      </c>
      <c r="V543" s="36"/>
      <c r="W543" s="42" t="e">
        <f>#REF!</f>
        <v>#REF!</v>
      </c>
    </row>
    <row r="544" spans="1:23" ht="39.75" customHeight="1" x14ac:dyDescent="0.25">
      <c r="A544" s="37">
        <f t="shared" si="16"/>
        <v>531</v>
      </c>
      <c r="B544" s="50" t="e">
        <f>#REF!</f>
        <v>#REF!</v>
      </c>
      <c r="C544" s="38" t="e">
        <f>#REF!</f>
        <v>#REF!</v>
      </c>
      <c r="D544" s="39" t="e">
        <f>#REF!</f>
        <v>#REF!</v>
      </c>
      <c r="E544" s="128" t="e">
        <f t="shared" si="17"/>
        <v>#REF!</v>
      </c>
      <c r="F544" s="118"/>
      <c r="G544" s="129" t="e">
        <f t="shared" si="18"/>
        <v>#REF!</v>
      </c>
      <c r="H544" s="130"/>
      <c r="I544" s="131" t="e">
        <f t="shared" si="19"/>
        <v>#REF!</v>
      </c>
      <c r="J544" s="118"/>
      <c r="K544" s="132" t="e">
        <f t="shared" si="20"/>
        <v>#REF!</v>
      </c>
      <c r="L544" s="130"/>
      <c r="M544" s="131" t="e">
        <f t="shared" si="21"/>
        <v>#REF!</v>
      </c>
      <c r="N544" s="118"/>
      <c r="O544" s="40" t="e">
        <f>'3TREATMENT DISCHARGE'!D545</f>
        <v>#REF!</v>
      </c>
      <c r="P544" s="34"/>
      <c r="Q544" s="41" t="e">
        <f t="shared" si="22"/>
        <v>#REF!</v>
      </c>
      <c r="R544" s="36" t="s">
        <v>109</v>
      </c>
      <c r="S544" s="41" t="e">
        <f t="shared" si="23"/>
        <v>#REF!</v>
      </c>
      <c r="T544" s="34"/>
      <c r="U544" s="41" t="e">
        <f>#REF!</f>
        <v>#REF!</v>
      </c>
      <c r="V544" s="36"/>
      <c r="W544" s="42" t="e">
        <f>#REF!</f>
        <v>#REF!</v>
      </c>
    </row>
    <row r="545" spans="1:23" ht="39.75" customHeight="1" x14ac:dyDescent="0.25">
      <c r="A545" s="37">
        <f t="shared" si="16"/>
        <v>532</v>
      </c>
      <c r="B545" s="50" t="e">
        <f>#REF!</f>
        <v>#REF!</v>
      </c>
      <c r="C545" s="51" t="e">
        <f>#REF!</f>
        <v>#REF!</v>
      </c>
      <c r="D545" s="39" t="e">
        <f>#REF!</f>
        <v>#REF!</v>
      </c>
      <c r="E545" s="133" t="e">
        <f t="shared" si="17"/>
        <v>#REF!</v>
      </c>
      <c r="F545" s="134"/>
      <c r="G545" s="129" t="e">
        <f t="shared" si="18"/>
        <v>#REF!</v>
      </c>
      <c r="H545" s="130"/>
      <c r="I545" s="135" t="e">
        <f t="shared" si="19"/>
        <v>#REF!</v>
      </c>
      <c r="J545" s="134"/>
      <c r="K545" s="132" t="e">
        <f t="shared" si="20"/>
        <v>#REF!</v>
      </c>
      <c r="L545" s="130"/>
      <c r="M545" s="135" t="e">
        <f t="shared" si="21"/>
        <v>#REF!</v>
      </c>
      <c r="N545" s="134"/>
      <c r="O545" s="40" t="e">
        <f>'3TREATMENT DISCHARGE'!D546</f>
        <v>#REF!</v>
      </c>
      <c r="P545" s="34"/>
      <c r="Q545" s="44" t="e">
        <f t="shared" si="22"/>
        <v>#REF!</v>
      </c>
      <c r="R545" s="36" t="s">
        <v>108</v>
      </c>
      <c r="S545" s="41" t="e">
        <f t="shared" si="23"/>
        <v>#REF!</v>
      </c>
      <c r="T545" s="34"/>
      <c r="U545" s="41" t="e">
        <f>#REF!</f>
        <v>#REF!</v>
      </c>
      <c r="V545" s="36"/>
      <c r="W545" s="42" t="e">
        <f>#REF!</f>
        <v>#REF!</v>
      </c>
    </row>
    <row r="546" spans="1:23" ht="39.75" customHeight="1" x14ac:dyDescent="0.25">
      <c r="A546" s="37">
        <f t="shared" si="16"/>
        <v>533</v>
      </c>
      <c r="B546" s="50" t="e">
        <f>#REF!</f>
        <v>#REF!</v>
      </c>
      <c r="C546" s="38" t="e">
        <f>#REF!</f>
        <v>#REF!</v>
      </c>
      <c r="D546" s="39" t="e">
        <f>#REF!</f>
        <v>#REF!</v>
      </c>
      <c r="E546" s="128" t="e">
        <f t="shared" si="17"/>
        <v>#REF!</v>
      </c>
      <c r="F546" s="118"/>
      <c r="G546" s="129" t="e">
        <f t="shared" si="18"/>
        <v>#REF!</v>
      </c>
      <c r="H546" s="130"/>
      <c r="I546" s="131" t="e">
        <f t="shared" si="19"/>
        <v>#REF!</v>
      </c>
      <c r="J546" s="118"/>
      <c r="K546" s="132" t="e">
        <f t="shared" si="20"/>
        <v>#REF!</v>
      </c>
      <c r="L546" s="130"/>
      <c r="M546" s="131" t="e">
        <f t="shared" si="21"/>
        <v>#REF!</v>
      </c>
      <c r="N546" s="118"/>
      <c r="O546" s="40" t="e">
        <f>'3TREATMENT DISCHARGE'!D547</f>
        <v>#REF!</v>
      </c>
      <c r="P546" s="34"/>
      <c r="Q546" s="41" t="e">
        <f t="shared" si="22"/>
        <v>#REF!</v>
      </c>
      <c r="R546" s="36" t="s">
        <v>109</v>
      </c>
      <c r="S546" s="41" t="e">
        <f t="shared" si="23"/>
        <v>#REF!</v>
      </c>
      <c r="T546" s="34"/>
      <c r="U546" s="41" t="e">
        <f>#REF!</f>
        <v>#REF!</v>
      </c>
      <c r="V546" s="36"/>
      <c r="W546" s="42" t="e">
        <f>#REF!</f>
        <v>#REF!</v>
      </c>
    </row>
    <row r="547" spans="1:23" ht="39.75" customHeight="1" x14ac:dyDescent="0.25">
      <c r="A547" s="37">
        <f t="shared" si="16"/>
        <v>534</v>
      </c>
      <c r="B547" s="50" t="e">
        <f>#REF!</f>
        <v>#REF!</v>
      </c>
      <c r="C547" s="51" t="e">
        <f>#REF!</f>
        <v>#REF!</v>
      </c>
      <c r="D547" s="39" t="e">
        <f>#REF!</f>
        <v>#REF!</v>
      </c>
      <c r="E547" s="133" t="e">
        <f t="shared" si="17"/>
        <v>#REF!</v>
      </c>
      <c r="F547" s="134"/>
      <c r="G547" s="129" t="e">
        <f t="shared" si="18"/>
        <v>#REF!</v>
      </c>
      <c r="H547" s="130"/>
      <c r="I547" s="135" t="e">
        <f t="shared" si="19"/>
        <v>#REF!</v>
      </c>
      <c r="J547" s="134"/>
      <c r="K547" s="132" t="e">
        <f t="shared" si="20"/>
        <v>#REF!</v>
      </c>
      <c r="L547" s="130"/>
      <c r="M547" s="135" t="e">
        <f t="shared" si="21"/>
        <v>#REF!</v>
      </c>
      <c r="N547" s="134"/>
      <c r="O547" s="40" t="e">
        <f>'3TREATMENT DISCHARGE'!D548</f>
        <v>#REF!</v>
      </c>
      <c r="P547" s="34"/>
      <c r="Q547" s="44" t="e">
        <f t="shared" si="22"/>
        <v>#REF!</v>
      </c>
      <c r="R547" s="36" t="s">
        <v>108</v>
      </c>
      <c r="S547" s="41" t="e">
        <f t="shared" si="23"/>
        <v>#REF!</v>
      </c>
      <c r="T547" s="34"/>
      <c r="U547" s="41" t="e">
        <f>#REF!</f>
        <v>#REF!</v>
      </c>
      <c r="V547" s="36"/>
      <c r="W547" s="42" t="e">
        <f>#REF!</f>
        <v>#REF!</v>
      </c>
    </row>
    <row r="548" spans="1:23" ht="39.75" customHeight="1" x14ac:dyDescent="0.25">
      <c r="A548" s="37">
        <f t="shared" si="16"/>
        <v>535</v>
      </c>
      <c r="B548" s="50" t="e">
        <f>#REF!</f>
        <v>#REF!</v>
      </c>
      <c r="C548" s="38" t="e">
        <f>#REF!</f>
        <v>#REF!</v>
      </c>
      <c r="D548" s="39" t="e">
        <f>#REF!</f>
        <v>#REF!</v>
      </c>
      <c r="E548" s="128" t="e">
        <f t="shared" si="17"/>
        <v>#REF!</v>
      </c>
      <c r="F548" s="118"/>
      <c r="G548" s="129" t="e">
        <f t="shared" si="18"/>
        <v>#REF!</v>
      </c>
      <c r="H548" s="130"/>
      <c r="I548" s="131" t="e">
        <f t="shared" si="19"/>
        <v>#REF!</v>
      </c>
      <c r="J548" s="118"/>
      <c r="K548" s="132" t="e">
        <f t="shared" si="20"/>
        <v>#REF!</v>
      </c>
      <c r="L548" s="130"/>
      <c r="M548" s="131" t="e">
        <f t="shared" si="21"/>
        <v>#REF!</v>
      </c>
      <c r="N548" s="118"/>
      <c r="O548" s="40" t="e">
        <f>'3TREATMENT DISCHARGE'!D549</f>
        <v>#REF!</v>
      </c>
      <c r="P548" s="34"/>
      <c r="Q548" s="41" t="e">
        <f t="shared" si="22"/>
        <v>#REF!</v>
      </c>
      <c r="R548" s="36" t="s">
        <v>109</v>
      </c>
      <c r="S548" s="41" t="e">
        <f t="shared" si="23"/>
        <v>#REF!</v>
      </c>
      <c r="T548" s="34"/>
      <c r="U548" s="41" t="e">
        <f>#REF!</f>
        <v>#REF!</v>
      </c>
      <c r="V548" s="36"/>
      <c r="W548" s="42" t="e">
        <f>#REF!</f>
        <v>#REF!</v>
      </c>
    </row>
    <row r="549" spans="1:23" ht="39.75" customHeight="1" x14ac:dyDescent="0.25">
      <c r="A549" s="37">
        <f t="shared" si="16"/>
        <v>536</v>
      </c>
      <c r="B549" s="50" t="e">
        <f>#REF!</f>
        <v>#REF!</v>
      </c>
      <c r="C549" s="51" t="e">
        <f>#REF!</f>
        <v>#REF!</v>
      </c>
      <c r="D549" s="39" t="e">
        <f>#REF!</f>
        <v>#REF!</v>
      </c>
      <c r="E549" s="133" t="e">
        <f t="shared" si="17"/>
        <v>#REF!</v>
      </c>
      <c r="F549" s="134"/>
      <c r="G549" s="129" t="e">
        <f t="shared" si="18"/>
        <v>#REF!</v>
      </c>
      <c r="H549" s="130"/>
      <c r="I549" s="135" t="e">
        <f t="shared" si="19"/>
        <v>#REF!</v>
      </c>
      <c r="J549" s="134"/>
      <c r="K549" s="132" t="e">
        <f t="shared" si="20"/>
        <v>#REF!</v>
      </c>
      <c r="L549" s="130"/>
      <c r="M549" s="135" t="e">
        <f t="shared" si="21"/>
        <v>#REF!</v>
      </c>
      <c r="N549" s="134"/>
      <c r="O549" s="40" t="e">
        <f>'3TREATMENT DISCHARGE'!D550</f>
        <v>#REF!</v>
      </c>
      <c r="P549" s="34"/>
      <c r="Q549" s="44" t="e">
        <f t="shared" si="22"/>
        <v>#REF!</v>
      </c>
      <c r="R549" s="36" t="s">
        <v>108</v>
      </c>
      <c r="S549" s="41" t="e">
        <f t="shared" si="23"/>
        <v>#REF!</v>
      </c>
      <c r="T549" s="34"/>
      <c r="U549" s="41" t="e">
        <f>#REF!</f>
        <v>#REF!</v>
      </c>
      <c r="V549" s="36"/>
      <c r="W549" s="42" t="e">
        <f>#REF!</f>
        <v>#REF!</v>
      </c>
    </row>
    <row r="550" spans="1:23" ht="39.75" customHeight="1" x14ac:dyDescent="0.25">
      <c r="A550" s="37">
        <f t="shared" si="16"/>
        <v>537</v>
      </c>
      <c r="B550" s="50" t="e">
        <f>#REF!</f>
        <v>#REF!</v>
      </c>
      <c r="C550" s="38" t="e">
        <f>#REF!</f>
        <v>#REF!</v>
      </c>
      <c r="D550" s="39" t="e">
        <f>#REF!</f>
        <v>#REF!</v>
      </c>
      <c r="E550" s="128" t="e">
        <f t="shared" si="17"/>
        <v>#REF!</v>
      </c>
      <c r="F550" s="118"/>
      <c r="G550" s="129" t="e">
        <f t="shared" si="18"/>
        <v>#REF!</v>
      </c>
      <c r="H550" s="130"/>
      <c r="I550" s="131" t="e">
        <f t="shared" si="19"/>
        <v>#REF!</v>
      </c>
      <c r="J550" s="118"/>
      <c r="K550" s="132" t="e">
        <f t="shared" si="20"/>
        <v>#REF!</v>
      </c>
      <c r="L550" s="130"/>
      <c r="M550" s="131" t="e">
        <f t="shared" si="21"/>
        <v>#REF!</v>
      </c>
      <c r="N550" s="118"/>
      <c r="O550" s="40" t="e">
        <f>'3TREATMENT DISCHARGE'!D551</f>
        <v>#REF!</v>
      </c>
      <c r="P550" s="34"/>
      <c r="Q550" s="41" t="e">
        <f t="shared" si="22"/>
        <v>#REF!</v>
      </c>
      <c r="R550" s="36" t="s">
        <v>109</v>
      </c>
      <c r="S550" s="41" t="e">
        <f t="shared" si="23"/>
        <v>#REF!</v>
      </c>
      <c r="T550" s="34"/>
      <c r="U550" s="41" t="e">
        <f>#REF!</f>
        <v>#REF!</v>
      </c>
      <c r="V550" s="36"/>
      <c r="W550" s="42" t="e">
        <f>#REF!</f>
        <v>#REF!</v>
      </c>
    </row>
    <row r="551" spans="1:23" ht="39.75" customHeight="1" x14ac:dyDescent="0.25">
      <c r="A551" s="37">
        <f t="shared" si="16"/>
        <v>538</v>
      </c>
      <c r="B551" s="50" t="e">
        <f>#REF!</f>
        <v>#REF!</v>
      </c>
      <c r="C551" s="51" t="e">
        <f>#REF!</f>
        <v>#REF!</v>
      </c>
      <c r="D551" s="39" t="e">
        <f>#REF!</f>
        <v>#REF!</v>
      </c>
      <c r="E551" s="133" t="e">
        <f t="shared" si="17"/>
        <v>#REF!</v>
      </c>
      <c r="F551" s="134"/>
      <c r="G551" s="129" t="e">
        <f t="shared" si="18"/>
        <v>#REF!</v>
      </c>
      <c r="H551" s="130"/>
      <c r="I551" s="135" t="e">
        <f t="shared" si="19"/>
        <v>#REF!</v>
      </c>
      <c r="J551" s="134"/>
      <c r="K551" s="132" t="e">
        <f t="shared" si="20"/>
        <v>#REF!</v>
      </c>
      <c r="L551" s="130"/>
      <c r="M551" s="135" t="e">
        <f t="shared" si="21"/>
        <v>#REF!</v>
      </c>
      <c r="N551" s="134"/>
      <c r="O551" s="40" t="e">
        <f>'3TREATMENT DISCHARGE'!D552</f>
        <v>#REF!</v>
      </c>
      <c r="P551" s="34"/>
      <c r="Q551" s="44" t="e">
        <f t="shared" si="22"/>
        <v>#REF!</v>
      </c>
      <c r="R551" s="36" t="s">
        <v>108</v>
      </c>
      <c r="S551" s="41" t="e">
        <f t="shared" si="23"/>
        <v>#REF!</v>
      </c>
      <c r="T551" s="34"/>
      <c r="U551" s="41" t="e">
        <f>#REF!</f>
        <v>#REF!</v>
      </c>
      <c r="V551" s="36"/>
      <c r="W551" s="42" t="e">
        <f>#REF!</f>
        <v>#REF!</v>
      </c>
    </row>
    <row r="552" spans="1:23" ht="39.75" customHeight="1" x14ac:dyDescent="0.25">
      <c r="A552" s="37">
        <f t="shared" si="16"/>
        <v>539</v>
      </c>
      <c r="B552" s="50" t="e">
        <f>#REF!</f>
        <v>#REF!</v>
      </c>
      <c r="C552" s="38" t="e">
        <f>#REF!</f>
        <v>#REF!</v>
      </c>
      <c r="D552" s="39" t="e">
        <f>#REF!</f>
        <v>#REF!</v>
      </c>
      <c r="E552" s="128" t="e">
        <f t="shared" si="17"/>
        <v>#REF!</v>
      </c>
      <c r="F552" s="118"/>
      <c r="G552" s="129" t="e">
        <f t="shared" si="18"/>
        <v>#REF!</v>
      </c>
      <c r="H552" s="130"/>
      <c r="I552" s="131" t="e">
        <f t="shared" si="19"/>
        <v>#REF!</v>
      </c>
      <c r="J552" s="118"/>
      <c r="K552" s="132" t="e">
        <f t="shared" si="20"/>
        <v>#REF!</v>
      </c>
      <c r="L552" s="130"/>
      <c r="M552" s="131" t="e">
        <f t="shared" si="21"/>
        <v>#REF!</v>
      </c>
      <c r="N552" s="118"/>
      <c r="O552" s="40" t="e">
        <f>'3TREATMENT DISCHARGE'!D553</f>
        <v>#REF!</v>
      </c>
      <c r="P552" s="34"/>
      <c r="Q552" s="41" t="e">
        <f t="shared" si="22"/>
        <v>#REF!</v>
      </c>
      <c r="R552" s="36" t="s">
        <v>109</v>
      </c>
      <c r="S552" s="41" t="e">
        <f t="shared" si="23"/>
        <v>#REF!</v>
      </c>
      <c r="T552" s="34"/>
      <c r="U552" s="41" t="e">
        <f>#REF!</f>
        <v>#REF!</v>
      </c>
      <c r="V552" s="36"/>
      <c r="W552" s="42" t="e">
        <f>#REF!</f>
        <v>#REF!</v>
      </c>
    </row>
    <row r="553" spans="1:23" ht="39.75" customHeight="1" x14ac:dyDescent="0.25">
      <c r="A553" s="37">
        <f t="shared" si="16"/>
        <v>540</v>
      </c>
      <c r="B553" s="50" t="e">
        <f>#REF!</f>
        <v>#REF!</v>
      </c>
      <c r="C553" s="51" t="e">
        <f>#REF!</f>
        <v>#REF!</v>
      </c>
      <c r="D553" s="39" t="e">
        <f>#REF!</f>
        <v>#REF!</v>
      </c>
      <c r="E553" s="133" t="e">
        <f t="shared" si="17"/>
        <v>#REF!</v>
      </c>
      <c r="F553" s="134"/>
      <c r="G553" s="129" t="e">
        <f t="shared" si="18"/>
        <v>#REF!</v>
      </c>
      <c r="H553" s="130"/>
      <c r="I553" s="135" t="e">
        <f t="shared" si="19"/>
        <v>#REF!</v>
      </c>
      <c r="J553" s="134"/>
      <c r="K553" s="132" t="e">
        <f t="shared" si="20"/>
        <v>#REF!</v>
      </c>
      <c r="L553" s="130"/>
      <c r="M553" s="135" t="e">
        <f t="shared" si="21"/>
        <v>#REF!</v>
      </c>
      <c r="N553" s="134"/>
      <c r="O553" s="40" t="e">
        <f>'3TREATMENT DISCHARGE'!D554</f>
        <v>#REF!</v>
      </c>
      <c r="P553" s="34"/>
      <c r="Q553" s="44" t="e">
        <f t="shared" si="22"/>
        <v>#REF!</v>
      </c>
      <c r="R553" s="36" t="s">
        <v>108</v>
      </c>
      <c r="S553" s="41" t="e">
        <f t="shared" si="23"/>
        <v>#REF!</v>
      </c>
      <c r="T553" s="34"/>
      <c r="U553" s="41" t="e">
        <f>#REF!</f>
        <v>#REF!</v>
      </c>
      <c r="V553" s="36"/>
      <c r="W553" s="42" t="e">
        <f>#REF!</f>
        <v>#REF!</v>
      </c>
    </row>
    <row r="554" spans="1:23" ht="39.75" customHeight="1" x14ac:dyDescent="0.25">
      <c r="A554" s="37">
        <f t="shared" si="16"/>
        <v>541</v>
      </c>
      <c r="B554" s="50" t="e">
        <f>#REF!</f>
        <v>#REF!</v>
      </c>
      <c r="C554" s="38" t="e">
        <f>#REF!</f>
        <v>#REF!</v>
      </c>
      <c r="D554" s="39" t="e">
        <f>#REF!</f>
        <v>#REF!</v>
      </c>
      <c r="E554" s="128" t="e">
        <f t="shared" si="17"/>
        <v>#REF!</v>
      </c>
      <c r="F554" s="118"/>
      <c r="G554" s="129" t="e">
        <f t="shared" si="18"/>
        <v>#REF!</v>
      </c>
      <c r="H554" s="130"/>
      <c r="I554" s="131" t="e">
        <f t="shared" si="19"/>
        <v>#REF!</v>
      </c>
      <c r="J554" s="118"/>
      <c r="K554" s="132" t="e">
        <f t="shared" si="20"/>
        <v>#REF!</v>
      </c>
      <c r="L554" s="130"/>
      <c r="M554" s="131" t="e">
        <f t="shared" si="21"/>
        <v>#REF!</v>
      </c>
      <c r="N554" s="118"/>
      <c r="O554" s="40" t="e">
        <f>'3TREATMENT DISCHARGE'!D555</f>
        <v>#REF!</v>
      </c>
      <c r="P554" s="34"/>
      <c r="Q554" s="41" t="e">
        <f t="shared" si="22"/>
        <v>#REF!</v>
      </c>
      <c r="R554" s="36" t="s">
        <v>109</v>
      </c>
      <c r="S554" s="41" t="e">
        <f t="shared" si="23"/>
        <v>#REF!</v>
      </c>
      <c r="T554" s="34"/>
      <c r="U554" s="41" t="e">
        <f>#REF!</f>
        <v>#REF!</v>
      </c>
      <c r="V554" s="36"/>
      <c r="W554" s="42" t="e">
        <f>#REF!</f>
        <v>#REF!</v>
      </c>
    </row>
    <row r="555" spans="1:23" ht="39.75" customHeight="1" x14ac:dyDescent="0.25">
      <c r="A555" s="37">
        <f t="shared" si="16"/>
        <v>542</v>
      </c>
      <c r="B555" s="50" t="e">
        <f>#REF!</f>
        <v>#REF!</v>
      </c>
      <c r="C555" s="51" t="e">
        <f>#REF!</f>
        <v>#REF!</v>
      </c>
      <c r="D555" s="39" t="e">
        <f>#REF!</f>
        <v>#REF!</v>
      </c>
      <c r="E555" s="133" t="e">
        <f t="shared" si="17"/>
        <v>#REF!</v>
      </c>
      <c r="F555" s="134"/>
      <c r="G555" s="129" t="e">
        <f t="shared" si="18"/>
        <v>#REF!</v>
      </c>
      <c r="H555" s="130"/>
      <c r="I555" s="135" t="e">
        <f t="shared" si="19"/>
        <v>#REF!</v>
      </c>
      <c r="J555" s="134"/>
      <c r="K555" s="132" t="e">
        <f t="shared" si="20"/>
        <v>#REF!</v>
      </c>
      <c r="L555" s="130"/>
      <c r="M555" s="135" t="e">
        <f t="shared" si="21"/>
        <v>#REF!</v>
      </c>
      <c r="N555" s="134"/>
      <c r="O555" s="40" t="e">
        <f>'3TREATMENT DISCHARGE'!D556</f>
        <v>#REF!</v>
      </c>
      <c r="P555" s="34"/>
      <c r="Q555" s="44" t="e">
        <f t="shared" si="22"/>
        <v>#REF!</v>
      </c>
      <c r="R555" s="36" t="s">
        <v>108</v>
      </c>
      <c r="S555" s="41" t="e">
        <f t="shared" si="23"/>
        <v>#REF!</v>
      </c>
      <c r="T555" s="34"/>
      <c r="U555" s="41" t="e">
        <f>#REF!</f>
        <v>#REF!</v>
      </c>
      <c r="V555" s="36"/>
      <c r="W555" s="42" t="e">
        <f>#REF!</f>
        <v>#REF!</v>
      </c>
    </row>
    <row r="556" spans="1:23" ht="39.75" customHeight="1" x14ac:dyDescent="0.25">
      <c r="A556" s="37">
        <f t="shared" si="16"/>
        <v>543</v>
      </c>
      <c r="B556" s="50" t="e">
        <f>#REF!</f>
        <v>#REF!</v>
      </c>
      <c r="C556" s="38" t="e">
        <f>#REF!</f>
        <v>#REF!</v>
      </c>
      <c r="D556" s="39" t="e">
        <f>#REF!</f>
        <v>#REF!</v>
      </c>
      <c r="E556" s="128" t="e">
        <f t="shared" si="17"/>
        <v>#REF!</v>
      </c>
      <c r="F556" s="118"/>
      <c r="G556" s="129" t="e">
        <f t="shared" si="18"/>
        <v>#REF!</v>
      </c>
      <c r="H556" s="130"/>
      <c r="I556" s="131" t="e">
        <f t="shared" si="19"/>
        <v>#REF!</v>
      </c>
      <c r="J556" s="118"/>
      <c r="K556" s="132" t="e">
        <f t="shared" si="20"/>
        <v>#REF!</v>
      </c>
      <c r="L556" s="130"/>
      <c r="M556" s="131" t="e">
        <f t="shared" si="21"/>
        <v>#REF!</v>
      </c>
      <c r="N556" s="118"/>
      <c r="O556" s="40" t="e">
        <f>'3TREATMENT DISCHARGE'!D557</f>
        <v>#REF!</v>
      </c>
      <c r="P556" s="34"/>
      <c r="Q556" s="41" t="e">
        <f t="shared" si="22"/>
        <v>#REF!</v>
      </c>
      <c r="R556" s="36" t="s">
        <v>109</v>
      </c>
      <c r="S556" s="41" t="e">
        <f t="shared" si="23"/>
        <v>#REF!</v>
      </c>
      <c r="T556" s="34"/>
      <c r="U556" s="41" t="e">
        <f>#REF!</f>
        <v>#REF!</v>
      </c>
      <c r="V556" s="36"/>
      <c r="W556" s="42" t="e">
        <f>#REF!</f>
        <v>#REF!</v>
      </c>
    </row>
    <row r="557" spans="1:23" ht="39.75" customHeight="1" x14ac:dyDescent="0.25">
      <c r="A557" s="37">
        <f t="shared" si="16"/>
        <v>544</v>
      </c>
      <c r="B557" s="50" t="e">
        <f>#REF!</f>
        <v>#REF!</v>
      </c>
      <c r="C557" s="51" t="e">
        <f>#REF!</f>
        <v>#REF!</v>
      </c>
      <c r="D557" s="39" t="e">
        <f>#REF!</f>
        <v>#REF!</v>
      </c>
      <c r="E557" s="133" t="e">
        <f t="shared" si="17"/>
        <v>#REF!</v>
      </c>
      <c r="F557" s="134"/>
      <c r="G557" s="129" t="e">
        <f t="shared" si="18"/>
        <v>#REF!</v>
      </c>
      <c r="H557" s="130"/>
      <c r="I557" s="135" t="e">
        <f t="shared" si="19"/>
        <v>#REF!</v>
      </c>
      <c r="J557" s="134"/>
      <c r="K557" s="132" t="e">
        <f t="shared" si="20"/>
        <v>#REF!</v>
      </c>
      <c r="L557" s="130"/>
      <c r="M557" s="135" t="e">
        <f t="shared" si="21"/>
        <v>#REF!</v>
      </c>
      <c r="N557" s="134"/>
      <c r="O557" s="40" t="e">
        <f>'3TREATMENT DISCHARGE'!D558</f>
        <v>#REF!</v>
      </c>
      <c r="P557" s="34"/>
      <c r="Q557" s="44" t="e">
        <f t="shared" si="22"/>
        <v>#REF!</v>
      </c>
      <c r="R557" s="36" t="s">
        <v>108</v>
      </c>
      <c r="S557" s="41" t="e">
        <f t="shared" si="23"/>
        <v>#REF!</v>
      </c>
      <c r="T557" s="34"/>
      <c r="U557" s="41" t="e">
        <f>#REF!</f>
        <v>#REF!</v>
      </c>
      <c r="V557" s="36"/>
      <c r="W557" s="42" t="e">
        <f>#REF!</f>
        <v>#REF!</v>
      </c>
    </row>
    <row r="558" spans="1:23" ht="39.75" customHeight="1" x14ac:dyDescent="0.25">
      <c r="A558" s="37">
        <f t="shared" si="16"/>
        <v>545</v>
      </c>
      <c r="B558" s="50" t="e">
        <f>#REF!</f>
        <v>#REF!</v>
      </c>
      <c r="C558" s="38" t="e">
        <f>#REF!</f>
        <v>#REF!</v>
      </c>
      <c r="D558" s="39" t="e">
        <f>#REF!</f>
        <v>#REF!</v>
      </c>
      <c r="E558" s="128" t="e">
        <f t="shared" si="17"/>
        <v>#REF!</v>
      </c>
      <c r="F558" s="118"/>
      <c r="G558" s="129" t="e">
        <f t="shared" si="18"/>
        <v>#REF!</v>
      </c>
      <c r="H558" s="130"/>
      <c r="I558" s="131" t="e">
        <f t="shared" si="19"/>
        <v>#REF!</v>
      </c>
      <c r="J558" s="118"/>
      <c r="K558" s="132" t="e">
        <f t="shared" si="20"/>
        <v>#REF!</v>
      </c>
      <c r="L558" s="130"/>
      <c r="M558" s="131" t="e">
        <f t="shared" si="21"/>
        <v>#REF!</v>
      </c>
      <c r="N558" s="118"/>
      <c r="O558" s="40" t="e">
        <f>'3TREATMENT DISCHARGE'!D559</f>
        <v>#REF!</v>
      </c>
      <c r="P558" s="34"/>
      <c r="Q558" s="41" t="e">
        <f t="shared" si="22"/>
        <v>#REF!</v>
      </c>
      <c r="R558" s="36" t="s">
        <v>109</v>
      </c>
      <c r="S558" s="41" t="e">
        <f t="shared" si="23"/>
        <v>#REF!</v>
      </c>
      <c r="T558" s="34"/>
      <c r="U558" s="41" t="e">
        <f>#REF!</f>
        <v>#REF!</v>
      </c>
      <c r="V558" s="36"/>
      <c r="W558" s="42" t="e">
        <f>#REF!</f>
        <v>#REF!</v>
      </c>
    </row>
    <row r="559" spans="1:23" ht="39.75" customHeight="1" x14ac:dyDescent="0.25">
      <c r="A559" s="37">
        <f t="shared" si="16"/>
        <v>546</v>
      </c>
      <c r="B559" s="50" t="e">
        <f>#REF!</f>
        <v>#REF!</v>
      </c>
      <c r="C559" s="51" t="e">
        <f>#REF!</f>
        <v>#REF!</v>
      </c>
      <c r="D559" s="39" t="e">
        <f>#REF!</f>
        <v>#REF!</v>
      </c>
      <c r="E559" s="133" t="e">
        <f t="shared" si="17"/>
        <v>#REF!</v>
      </c>
      <c r="F559" s="134"/>
      <c r="G559" s="129" t="e">
        <f t="shared" si="18"/>
        <v>#REF!</v>
      </c>
      <c r="H559" s="130"/>
      <c r="I559" s="135" t="e">
        <f t="shared" si="19"/>
        <v>#REF!</v>
      </c>
      <c r="J559" s="134"/>
      <c r="K559" s="132" t="e">
        <f t="shared" si="20"/>
        <v>#REF!</v>
      </c>
      <c r="L559" s="130"/>
      <c r="M559" s="135" t="e">
        <f t="shared" si="21"/>
        <v>#REF!</v>
      </c>
      <c r="N559" s="134"/>
      <c r="O559" s="40" t="e">
        <f>'3TREATMENT DISCHARGE'!D560</f>
        <v>#REF!</v>
      </c>
      <c r="P559" s="34"/>
      <c r="Q559" s="44" t="e">
        <f t="shared" si="22"/>
        <v>#REF!</v>
      </c>
      <c r="R559" s="36" t="s">
        <v>108</v>
      </c>
      <c r="S559" s="41" t="e">
        <f t="shared" si="23"/>
        <v>#REF!</v>
      </c>
      <c r="T559" s="34"/>
      <c r="U559" s="41" t="e">
        <f>#REF!</f>
        <v>#REF!</v>
      </c>
      <c r="V559" s="36"/>
      <c r="W559" s="42" t="e">
        <f>#REF!</f>
        <v>#REF!</v>
      </c>
    </row>
    <row r="560" spans="1:23" ht="39.75" customHeight="1" x14ac:dyDescent="0.25">
      <c r="A560" s="37">
        <f t="shared" si="16"/>
        <v>547</v>
      </c>
      <c r="B560" s="50" t="e">
        <f>#REF!</f>
        <v>#REF!</v>
      </c>
      <c r="C560" s="38" t="e">
        <f>#REF!</f>
        <v>#REF!</v>
      </c>
      <c r="D560" s="39" t="e">
        <f>#REF!</f>
        <v>#REF!</v>
      </c>
      <c r="E560" s="128" t="e">
        <f t="shared" si="17"/>
        <v>#REF!</v>
      </c>
      <c r="F560" s="118"/>
      <c r="G560" s="129" t="e">
        <f t="shared" si="18"/>
        <v>#REF!</v>
      </c>
      <c r="H560" s="130"/>
      <c r="I560" s="131" t="e">
        <f t="shared" si="19"/>
        <v>#REF!</v>
      </c>
      <c r="J560" s="118"/>
      <c r="K560" s="132" t="e">
        <f t="shared" si="20"/>
        <v>#REF!</v>
      </c>
      <c r="L560" s="130"/>
      <c r="M560" s="131" t="e">
        <f t="shared" si="21"/>
        <v>#REF!</v>
      </c>
      <c r="N560" s="118"/>
      <c r="O560" s="40" t="e">
        <f>'3TREATMENT DISCHARGE'!D561</f>
        <v>#REF!</v>
      </c>
      <c r="P560" s="34"/>
      <c r="Q560" s="41" t="e">
        <f t="shared" si="22"/>
        <v>#REF!</v>
      </c>
      <c r="R560" s="36" t="s">
        <v>109</v>
      </c>
      <c r="S560" s="41" t="e">
        <f t="shared" si="23"/>
        <v>#REF!</v>
      </c>
      <c r="T560" s="34"/>
      <c r="U560" s="41" t="e">
        <f>#REF!</f>
        <v>#REF!</v>
      </c>
      <c r="V560" s="36"/>
      <c r="W560" s="42" t="e">
        <f>#REF!</f>
        <v>#REF!</v>
      </c>
    </row>
    <row r="561" spans="1:23" ht="39.75" customHeight="1" x14ac:dyDescent="0.25">
      <c r="A561" s="37">
        <f t="shared" si="16"/>
        <v>548</v>
      </c>
      <c r="B561" s="50" t="e">
        <f>#REF!</f>
        <v>#REF!</v>
      </c>
      <c r="C561" s="51" t="e">
        <f>#REF!</f>
        <v>#REF!</v>
      </c>
      <c r="D561" s="39" t="e">
        <f>#REF!</f>
        <v>#REF!</v>
      </c>
      <c r="E561" s="133" t="e">
        <f t="shared" si="17"/>
        <v>#REF!</v>
      </c>
      <c r="F561" s="134"/>
      <c r="G561" s="129" t="e">
        <f t="shared" si="18"/>
        <v>#REF!</v>
      </c>
      <c r="H561" s="130"/>
      <c r="I561" s="135" t="e">
        <f t="shared" si="19"/>
        <v>#REF!</v>
      </c>
      <c r="J561" s="134"/>
      <c r="K561" s="132" t="e">
        <f t="shared" si="20"/>
        <v>#REF!</v>
      </c>
      <c r="L561" s="130"/>
      <c r="M561" s="135" t="e">
        <f t="shared" si="21"/>
        <v>#REF!</v>
      </c>
      <c r="N561" s="134"/>
      <c r="O561" s="40" t="e">
        <f>'3TREATMENT DISCHARGE'!D562</f>
        <v>#REF!</v>
      </c>
      <c r="P561" s="34"/>
      <c r="Q561" s="44" t="e">
        <f t="shared" si="22"/>
        <v>#REF!</v>
      </c>
      <c r="R561" s="36" t="s">
        <v>108</v>
      </c>
      <c r="S561" s="41" t="e">
        <f t="shared" si="23"/>
        <v>#REF!</v>
      </c>
      <c r="T561" s="34"/>
      <c r="U561" s="41" t="e">
        <f>#REF!</f>
        <v>#REF!</v>
      </c>
      <c r="V561" s="36"/>
      <c r="W561" s="42" t="e">
        <f>#REF!</f>
        <v>#REF!</v>
      </c>
    </row>
    <row r="562" spans="1:23" ht="39.75" customHeight="1" x14ac:dyDescent="0.25">
      <c r="A562" s="37">
        <f t="shared" si="16"/>
        <v>549</v>
      </c>
      <c r="B562" s="50" t="e">
        <f>#REF!</f>
        <v>#REF!</v>
      </c>
      <c r="C562" s="38" t="e">
        <f>#REF!</f>
        <v>#REF!</v>
      </c>
      <c r="D562" s="39" t="e">
        <f>#REF!</f>
        <v>#REF!</v>
      </c>
      <c r="E562" s="128" t="e">
        <f t="shared" si="17"/>
        <v>#REF!</v>
      </c>
      <c r="F562" s="118"/>
      <c r="G562" s="129" t="e">
        <f t="shared" si="18"/>
        <v>#REF!</v>
      </c>
      <c r="H562" s="130"/>
      <c r="I562" s="131" t="e">
        <f t="shared" si="19"/>
        <v>#REF!</v>
      </c>
      <c r="J562" s="118"/>
      <c r="K562" s="132" t="e">
        <f t="shared" si="20"/>
        <v>#REF!</v>
      </c>
      <c r="L562" s="130"/>
      <c r="M562" s="131" t="e">
        <f t="shared" si="21"/>
        <v>#REF!</v>
      </c>
      <c r="N562" s="118"/>
      <c r="O562" s="40" t="e">
        <f>'3TREATMENT DISCHARGE'!D563</f>
        <v>#REF!</v>
      </c>
      <c r="P562" s="34"/>
      <c r="Q562" s="41" t="e">
        <f t="shared" si="22"/>
        <v>#REF!</v>
      </c>
      <c r="R562" s="36" t="s">
        <v>109</v>
      </c>
      <c r="S562" s="41" t="e">
        <f t="shared" si="23"/>
        <v>#REF!</v>
      </c>
      <c r="T562" s="34"/>
      <c r="U562" s="41" t="e">
        <f>#REF!</f>
        <v>#REF!</v>
      </c>
      <c r="V562" s="36"/>
      <c r="W562" s="42" t="e">
        <f>#REF!</f>
        <v>#REF!</v>
      </c>
    </row>
    <row r="563" spans="1:23" ht="39.75" customHeight="1" x14ac:dyDescent="0.25">
      <c r="A563" s="37">
        <f t="shared" si="16"/>
        <v>550</v>
      </c>
      <c r="B563" s="50" t="e">
        <f>#REF!</f>
        <v>#REF!</v>
      </c>
      <c r="C563" s="51" t="e">
        <f>#REF!</f>
        <v>#REF!</v>
      </c>
      <c r="D563" s="39" t="e">
        <f>#REF!</f>
        <v>#REF!</v>
      </c>
      <c r="E563" s="133" t="e">
        <f t="shared" si="17"/>
        <v>#REF!</v>
      </c>
      <c r="F563" s="134"/>
      <c r="G563" s="129" t="e">
        <f t="shared" si="18"/>
        <v>#REF!</v>
      </c>
      <c r="H563" s="130"/>
      <c r="I563" s="135" t="e">
        <f t="shared" si="19"/>
        <v>#REF!</v>
      </c>
      <c r="J563" s="134"/>
      <c r="K563" s="132" t="e">
        <f t="shared" si="20"/>
        <v>#REF!</v>
      </c>
      <c r="L563" s="130"/>
      <c r="M563" s="135" t="e">
        <f t="shared" si="21"/>
        <v>#REF!</v>
      </c>
      <c r="N563" s="134"/>
      <c r="O563" s="40" t="e">
        <f>'3TREATMENT DISCHARGE'!D564</f>
        <v>#REF!</v>
      </c>
      <c r="P563" s="34"/>
      <c r="Q563" s="44" t="e">
        <f t="shared" si="22"/>
        <v>#REF!</v>
      </c>
      <c r="R563" s="36" t="s">
        <v>108</v>
      </c>
      <c r="S563" s="41" t="e">
        <f t="shared" si="23"/>
        <v>#REF!</v>
      </c>
      <c r="T563" s="34"/>
      <c r="U563" s="41" t="e">
        <f>#REF!</f>
        <v>#REF!</v>
      </c>
      <c r="V563" s="36"/>
      <c r="W563" s="42" t="e">
        <f>#REF!</f>
        <v>#REF!</v>
      </c>
    </row>
    <row r="564" spans="1:23" ht="39.75" customHeight="1" x14ac:dyDescent="0.25">
      <c r="A564" s="37">
        <f t="shared" si="16"/>
        <v>551</v>
      </c>
      <c r="B564" s="50" t="e">
        <f>#REF!</f>
        <v>#REF!</v>
      </c>
      <c r="C564" s="38" t="e">
        <f>#REF!</f>
        <v>#REF!</v>
      </c>
      <c r="D564" s="39" t="e">
        <f>#REF!</f>
        <v>#REF!</v>
      </c>
      <c r="E564" s="128" t="e">
        <f t="shared" si="17"/>
        <v>#REF!</v>
      </c>
      <c r="F564" s="118"/>
      <c r="G564" s="129" t="e">
        <f t="shared" si="18"/>
        <v>#REF!</v>
      </c>
      <c r="H564" s="130"/>
      <c r="I564" s="131" t="e">
        <f t="shared" si="19"/>
        <v>#REF!</v>
      </c>
      <c r="J564" s="118"/>
      <c r="K564" s="132" t="e">
        <f t="shared" si="20"/>
        <v>#REF!</v>
      </c>
      <c r="L564" s="130"/>
      <c r="M564" s="131" t="e">
        <f t="shared" si="21"/>
        <v>#REF!</v>
      </c>
      <c r="N564" s="118"/>
      <c r="O564" s="40" t="e">
        <f>'3TREATMENT DISCHARGE'!D565</f>
        <v>#REF!</v>
      </c>
      <c r="P564" s="34"/>
      <c r="Q564" s="41" t="e">
        <f t="shared" si="22"/>
        <v>#REF!</v>
      </c>
      <c r="R564" s="36" t="s">
        <v>109</v>
      </c>
      <c r="S564" s="41" t="e">
        <f t="shared" si="23"/>
        <v>#REF!</v>
      </c>
      <c r="T564" s="34"/>
      <c r="U564" s="41" t="e">
        <f>#REF!</f>
        <v>#REF!</v>
      </c>
      <c r="V564" s="36"/>
      <c r="W564" s="42" t="e">
        <f>#REF!</f>
        <v>#REF!</v>
      </c>
    </row>
    <row r="565" spans="1:23" ht="39.75" customHeight="1" x14ac:dyDescent="0.25">
      <c r="A565" s="37">
        <f t="shared" si="16"/>
        <v>552</v>
      </c>
      <c r="B565" s="50" t="e">
        <f>#REF!</f>
        <v>#REF!</v>
      </c>
      <c r="C565" s="51" t="e">
        <f>#REF!</f>
        <v>#REF!</v>
      </c>
      <c r="D565" s="39" t="e">
        <f>#REF!</f>
        <v>#REF!</v>
      </c>
      <c r="E565" s="133" t="e">
        <f t="shared" si="17"/>
        <v>#REF!</v>
      </c>
      <c r="F565" s="134"/>
      <c r="G565" s="129" t="e">
        <f t="shared" si="18"/>
        <v>#REF!</v>
      </c>
      <c r="H565" s="130"/>
      <c r="I565" s="135" t="e">
        <f t="shared" si="19"/>
        <v>#REF!</v>
      </c>
      <c r="J565" s="134"/>
      <c r="K565" s="132" t="e">
        <f t="shared" si="20"/>
        <v>#REF!</v>
      </c>
      <c r="L565" s="130"/>
      <c r="M565" s="135" t="e">
        <f t="shared" si="21"/>
        <v>#REF!</v>
      </c>
      <c r="N565" s="134"/>
      <c r="O565" s="40" t="e">
        <f>'3TREATMENT DISCHARGE'!D566</f>
        <v>#REF!</v>
      </c>
      <c r="P565" s="34"/>
      <c r="Q565" s="44" t="e">
        <f t="shared" si="22"/>
        <v>#REF!</v>
      </c>
      <c r="R565" s="36" t="s">
        <v>108</v>
      </c>
      <c r="S565" s="41" t="e">
        <f t="shared" si="23"/>
        <v>#REF!</v>
      </c>
      <c r="T565" s="34"/>
      <c r="U565" s="41" t="e">
        <f>#REF!</f>
        <v>#REF!</v>
      </c>
      <c r="V565" s="36"/>
      <c r="W565" s="42" t="e">
        <f>#REF!</f>
        <v>#REF!</v>
      </c>
    </row>
    <row r="566" spans="1:23" ht="39.75" customHeight="1" x14ac:dyDescent="0.25">
      <c r="A566" s="37">
        <f t="shared" si="16"/>
        <v>553</v>
      </c>
      <c r="B566" s="50" t="e">
        <f>#REF!</f>
        <v>#REF!</v>
      </c>
      <c r="C566" s="38" t="e">
        <f>#REF!</f>
        <v>#REF!</v>
      </c>
      <c r="D566" s="39" t="e">
        <f>#REF!</f>
        <v>#REF!</v>
      </c>
      <c r="E566" s="128" t="e">
        <f t="shared" si="17"/>
        <v>#REF!</v>
      </c>
      <c r="F566" s="118"/>
      <c r="G566" s="129" t="e">
        <f t="shared" si="18"/>
        <v>#REF!</v>
      </c>
      <c r="H566" s="130"/>
      <c r="I566" s="131" t="e">
        <f t="shared" si="19"/>
        <v>#REF!</v>
      </c>
      <c r="J566" s="118"/>
      <c r="K566" s="132" t="e">
        <f t="shared" si="20"/>
        <v>#REF!</v>
      </c>
      <c r="L566" s="130"/>
      <c r="M566" s="131" t="e">
        <f t="shared" si="21"/>
        <v>#REF!</v>
      </c>
      <c r="N566" s="118"/>
      <c r="O566" s="40" t="e">
        <f>'3TREATMENT DISCHARGE'!D567</f>
        <v>#REF!</v>
      </c>
      <c r="P566" s="34"/>
      <c r="Q566" s="41" t="e">
        <f t="shared" si="22"/>
        <v>#REF!</v>
      </c>
      <c r="R566" s="36" t="s">
        <v>109</v>
      </c>
      <c r="S566" s="41" t="e">
        <f t="shared" si="23"/>
        <v>#REF!</v>
      </c>
      <c r="T566" s="34"/>
      <c r="U566" s="41" t="e">
        <f>#REF!</f>
        <v>#REF!</v>
      </c>
      <c r="V566" s="36"/>
      <c r="W566" s="42" t="e">
        <f>#REF!</f>
        <v>#REF!</v>
      </c>
    </row>
    <row r="567" spans="1:23" ht="39.75" customHeight="1" x14ac:dyDescent="0.25">
      <c r="A567" s="37">
        <f t="shared" si="16"/>
        <v>554</v>
      </c>
      <c r="B567" s="50" t="e">
        <f>#REF!</f>
        <v>#REF!</v>
      </c>
      <c r="C567" s="51" t="e">
        <f>#REF!</f>
        <v>#REF!</v>
      </c>
      <c r="D567" s="39" t="e">
        <f>#REF!</f>
        <v>#REF!</v>
      </c>
      <c r="E567" s="133" t="e">
        <f t="shared" si="17"/>
        <v>#REF!</v>
      </c>
      <c r="F567" s="134"/>
      <c r="G567" s="129" t="e">
        <f t="shared" si="18"/>
        <v>#REF!</v>
      </c>
      <c r="H567" s="130"/>
      <c r="I567" s="135" t="e">
        <f t="shared" si="19"/>
        <v>#REF!</v>
      </c>
      <c r="J567" s="134"/>
      <c r="K567" s="132" t="e">
        <f t="shared" si="20"/>
        <v>#REF!</v>
      </c>
      <c r="L567" s="130"/>
      <c r="M567" s="135" t="e">
        <f t="shared" si="21"/>
        <v>#REF!</v>
      </c>
      <c r="N567" s="134"/>
      <c r="O567" s="40" t="e">
        <f>'3TREATMENT DISCHARGE'!D568</f>
        <v>#REF!</v>
      </c>
      <c r="P567" s="34"/>
      <c r="Q567" s="44" t="e">
        <f t="shared" si="22"/>
        <v>#REF!</v>
      </c>
      <c r="R567" s="36" t="s">
        <v>108</v>
      </c>
      <c r="S567" s="41" t="e">
        <f t="shared" si="23"/>
        <v>#REF!</v>
      </c>
      <c r="T567" s="34"/>
      <c r="U567" s="41" t="e">
        <f>#REF!</f>
        <v>#REF!</v>
      </c>
      <c r="V567" s="36"/>
      <c r="W567" s="42" t="e">
        <f>#REF!</f>
        <v>#REF!</v>
      </c>
    </row>
    <row r="568" spans="1:23" ht="39.75" customHeight="1" x14ac:dyDescent="0.25">
      <c r="A568" s="37">
        <f t="shared" si="16"/>
        <v>555</v>
      </c>
      <c r="B568" s="50" t="e">
        <f>#REF!</f>
        <v>#REF!</v>
      </c>
      <c r="C568" s="38" t="e">
        <f>#REF!</f>
        <v>#REF!</v>
      </c>
      <c r="D568" s="39" t="e">
        <f>#REF!</f>
        <v>#REF!</v>
      </c>
      <c r="E568" s="128" t="e">
        <f t="shared" si="17"/>
        <v>#REF!</v>
      </c>
      <c r="F568" s="118"/>
      <c r="G568" s="129" t="e">
        <f t="shared" si="18"/>
        <v>#REF!</v>
      </c>
      <c r="H568" s="130"/>
      <c r="I568" s="131" t="e">
        <f t="shared" si="19"/>
        <v>#REF!</v>
      </c>
      <c r="J568" s="118"/>
      <c r="K568" s="132" t="e">
        <f t="shared" si="20"/>
        <v>#REF!</v>
      </c>
      <c r="L568" s="130"/>
      <c r="M568" s="131" t="e">
        <f t="shared" si="21"/>
        <v>#REF!</v>
      </c>
      <c r="N568" s="118"/>
      <c r="O568" s="40" t="e">
        <f>'3TREATMENT DISCHARGE'!D569</f>
        <v>#REF!</v>
      </c>
      <c r="P568" s="34"/>
      <c r="Q568" s="41" t="e">
        <f t="shared" si="22"/>
        <v>#REF!</v>
      </c>
      <c r="R568" s="36" t="s">
        <v>109</v>
      </c>
      <c r="S568" s="41" t="e">
        <f t="shared" si="23"/>
        <v>#REF!</v>
      </c>
      <c r="T568" s="34"/>
      <c r="U568" s="41" t="e">
        <f>#REF!</f>
        <v>#REF!</v>
      </c>
      <c r="V568" s="36"/>
      <c r="W568" s="42" t="e">
        <f>#REF!</f>
        <v>#REF!</v>
      </c>
    </row>
    <row r="569" spans="1:23" ht="39.75" customHeight="1" x14ac:dyDescent="0.25">
      <c r="A569" s="37">
        <f t="shared" si="16"/>
        <v>556</v>
      </c>
      <c r="B569" s="50" t="e">
        <f>#REF!</f>
        <v>#REF!</v>
      </c>
      <c r="C569" s="51" t="e">
        <f>#REF!</f>
        <v>#REF!</v>
      </c>
      <c r="D569" s="39" t="e">
        <f>#REF!</f>
        <v>#REF!</v>
      </c>
      <c r="E569" s="133" t="e">
        <f t="shared" si="17"/>
        <v>#REF!</v>
      </c>
      <c r="F569" s="134"/>
      <c r="G569" s="129" t="e">
        <f t="shared" si="18"/>
        <v>#REF!</v>
      </c>
      <c r="H569" s="130"/>
      <c r="I569" s="135" t="e">
        <f t="shared" si="19"/>
        <v>#REF!</v>
      </c>
      <c r="J569" s="134"/>
      <c r="K569" s="132" t="e">
        <f t="shared" si="20"/>
        <v>#REF!</v>
      </c>
      <c r="L569" s="130"/>
      <c r="M569" s="135" t="e">
        <f t="shared" si="21"/>
        <v>#REF!</v>
      </c>
      <c r="N569" s="134"/>
      <c r="O569" s="40" t="e">
        <f>'3TREATMENT DISCHARGE'!D570</f>
        <v>#REF!</v>
      </c>
      <c r="P569" s="34"/>
      <c r="Q569" s="44" t="e">
        <f t="shared" si="22"/>
        <v>#REF!</v>
      </c>
      <c r="R569" s="36" t="s">
        <v>108</v>
      </c>
      <c r="S569" s="41" t="e">
        <f t="shared" si="23"/>
        <v>#REF!</v>
      </c>
      <c r="T569" s="34"/>
      <c r="U569" s="41" t="e">
        <f>#REF!</f>
        <v>#REF!</v>
      </c>
      <c r="V569" s="36"/>
      <c r="W569" s="42" t="e">
        <f>#REF!</f>
        <v>#REF!</v>
      </c>
    </row>
    <row r="570" spans="1:23" ht="39.75" customHeight="1" x14ac:dyDescent="0.25">
      <c r="A570" s="37">
        <f t="shared" si="16"/>
        <v>557</v>
      </c>
      <c r="B570" s="50" t="e">
        <f>#REF!</f>
        <v>#REF!</v>
      </c>
      <c r="C570" s="38" t="e">
        <f>#REF!</f>
        <v>#REF!</v>
      </c>
      <c r="D570" s="39" t="e">
        <f>#REF!</f>
        <v>#REF!</v>
      </c>
      <c r="E570" s="128" t="e">
        <f t="shared" si="17"/>
        <v>#REF!</v>
      </c>
      <c r="F570" s="118"/>
      <c r="G570" s="129" t="e">
        <f t="shared" si="18"/>
        <v>#REF!</v>
      </c>
      <c r="H570" s="130"/>
      <c r="I570" s="131" t="e">
        <f t="shared" si="19"/>
        <v>#REF!</v>
      </c>
      <c r="J570" s="118"/>
      <c r="K570" s="132" t="e">
        <f t="shared" si="20"/>
        <v>#REF!</v>
      </c>
      <c r="L570" s="130"/>
      <c r="M570" s="131" t="e">
        <f t="shared" si="21"/>
        <v>#REF!</v>
      </c>
      <c r="N570" s="118"/>
      <c r="O570" s="40" t="e">
        <f>'3TREATMENT DISCHARGE'!D571</f>
        <v>#REF!</v>
      </c>
      <c r="P570" s="34"/>
      <c r="Q570" s="41" t="e">
        <f t="shared" si="22"/>
        <v>#REF!</v>
      </c>
      <c r="R570" s="36" t="s">
        <v>109</v>
      </c>
      <c r="S570" s="41" t="e">
        <f t="shared" si="23"/>
        <v>#REF!</v>
      </c>
      <c r="T570" s="34"/>
      <c r="U570" s="41" t="e">
        <f>#REF!</f>
        <v>#REF!</v>
      </c>
      <c r="V570" s="36"/>
      <c r="W570" s="42" t="e">
        <f>#REF!</f>
        <v>#REF!</v>
      </c>
    </row>
    <row r="571" spans="1:23" ht="39.75" customHeight="1" x14ac:dyDescent="0.25">
      <c r="A571" s="37">
        <f t="shared" si="16"/>
        <v>558</v>
      </c>
      <c r="B571" s="50" t="e">
        <f>#REF!</f>
        <v>#REF!</v>
      </c>
      <c r="C571" s="51" t="e">
        <f>#REF!</f>
        <v>#REF!</v>
      </c>
      <c r="D571" s="39" t="e">
        <f>#REF!</f>
        <v>#REF!</v>
      </c>
      <c r="E571" s="133" t="e">
        <f t="shared" si="17"/>
        <v>#REF!</v>
      </c>
      <c r="F571" s="134"/>
      <c r="G571" s="129" t="e">
        <f t="shared" si="18"/>
        <v>#REF!</v>
      </c>
      <c r="H571" s="130"/>
      <c r="I571" s="135" t="e">
        <f t="shared" si="19"/>
        <v>#REF!</v>
      </c>
      <c r="J571" s="134"/>
      <c r="K571" s="132" t="e">
        <f t="shared" si="20"/>
        <v>#REF!</v>
      </c>
      <c r="L571" s="130"/>
      <c r="M571" s="135" t="e">
        <f t="shared" si="21"/>
        <v>#REF!</v>
      </c>
      <c r="N571" s="134"/>
      <c r="O571" s="40" t="e">
        <f>'3TREATMENT DISCHARGE'!D572</f>
        <v>#REF!</v>
      </c>
      <c r="P571" s="34"/>
      <c r="Q571" s="44" t="e">
        <f t="shared" si="22"/>
        <v>#REF!</v>
      </c>
      <c r="R571" s="36" t="s">
        <v>108</v>
      </c>
      <c r="S571" s="41" t="e">
        <f t="shared" si="23"/>
        <v>#REF!</v>
      </c>
      <c r="T571" s="34"/>
      <c r="U571" s="41" t="e">
        <f>#REF!</f>
        <v>#REF!</v>
      </c>
      <c r="V571" s="36"/>
      <c r="W571" s="42" t="e">
        <f>#REF!</f>
        <v>#REF!</v>
      </c>
    </row>
    <row r="572" spans="1:23" ht="39.75" customHeight="1" x14ac:dyDescent="0.25">
      <c r="A572" s="37">
        <f t="shared" si="16"/>
        <v>559</v>
      </c>
      <c r="B572" s="50" t="e">
        <f>#REF!</f>
        <v>#REF!</v>
      </c>
      <c r="C572" s="38" t="e">
        <f>#REF!</f>
        <v>#REF!</v>
      </c>
      <c r="D572" s="39" t="e">
        <f>#REF!</f>
        <v>#REF!</v>
      </c>
      <c r="E572" s="128" t="e">
        <f t="shared" si="17"/>
        <v>#REF!</v>
      </c>
      <c r="F572" s="118"/>
      <c r="G572" s="129" t="e">
        <f t="shared" si="18"/>
        <v>#REF!</v>
      </c>
      <c r="H572" s="130"/>
      <c r="I572" s="131" t="e">
        <f t="shared" si="19"/>
        <v>#REF!</v>
      </c>
      <c r="J572" s="118"/>
      <c r="K572" s="132" t="e">
        <f t="shared" si="20"/>
        <v>#REF!</v>
      </c>
      <c r="L572" s="130"/>
      <c r="M572" s="131" t="e">
        <f t="shared" si="21"/>
        <v>#REF!</v>
      </c>
      <c r="N572" s="118"/>
      <c r="O572" s="40" t="e">
        <f>'3TREATMENT DISCHARGE'!D573</f>
        <v>#REF!</v>
      </c>
      <c r="P572" s="34"/>
      <c r="Q572" s="41" t="e">
        <f t="shared" si="22"/>
        <v>#REF!</v>
      </c>
      <c r="R572" s="36" t="s">
        <v>109</v>
      </c>
      <c r="S572" s="41" t="e">
        <f t="shared" si="23"/>
        <v>#REF!</v>
      </c>
      <c r="T572" s="34"/>
      <c r="U572" s="41" t="e">
        <f>#REF!</f>
        <v>#REF!</v>
      </c>
      <c r="V572" s="36"/>
      <c r="W572" s="42" t="e">
        <f>#REF!</f>
        <v>#REF!</v>
      </c>
    </row>
    <row r="573" spans="1:23" ht="39.75" customHeight="1" x14ac:dyDescent="0.25">
      <c r="A573" s="37">
        <f t="shared" si="16"/>
        <v>560</v>
      </c>
      <c r="B573" s="50" t="e">
        <f>#REF!</f>
        <v>#REF!</v>
      </c>
      <c r="C573" s="51" t="e">
        <f>#REF!</f>
        <v>#REF!</v>
      </c>
      <c r="D573" s="39" t="e">
        <f>#REF!</f>
        <v>#REF!</v>
      </c>
      <c r="E573" s="133" t="e">
        <f t="shared" si="17"/>
        <v>#REF!</v>
      </c>
      <c r="F573" s="134"/>
      <c r="G573" s="129" t="e">
        <f t="shared" si="18"/>
        <v>#REF!</v>
      </c>
      <c r="H573" s="130"/>
      <c r="I573" s="135" t="e">
        <f t="shared" si="19"/>
        <v>#REF!</v>
      </c>
      <c r="J573" s="134"/>
      <c r="K573" s="132" t="e">
        <f t="shared" si="20"/>
        <v>#REF!</v>
      </c>
      <c r="L573" s="130"/>
      <c r="M573" s="135" t="e">
        <f t="shared" si="21"/>
        <v>#REF!</v>
      </c>
      <c r="N573" s="134"/>
      <c r="O573" s="40" t="e">
        <f>'3TREATMENT DISCHARGE'!D574</f>
        <v>#REF!</v>
      </c>
      <c r="P573" s="34"/>
      <c r="Q573" s="44" t="e">
        <f t="shared" si="22"/>
        <v>#REF!</v>
      </c>
      <c r="R573" s="36" t="s">
        <v>108</v>
      </c>
      <c r="S573" s="41" t="e">
        <f t="shared" si="23"/>
        <v>#REF!</v>
      </c>
      <c r="T573" s="34"/>
      <c r="U573" s="41" t="e">
        <f>#REF!</f>
        <v>#REF!</v>
      </c>
      <c r="V573" s="36"/>
      <c r="W573" s="42" t="e">
        <f>#REF!</f>
        <v>#REF!</v>
      </c>
    </row>
    <row r="574" spans="1:23" ht="39.75" customHeight="1" x14ac:dyDescent="0.25">
      <c r="A574" s="37">
        <f t="shared" si="16"/>
        <v>561</v>
      </c>
      <c r="B574" s="50" t="e">
        <f>#REF!</f>
        <v>#REF!</v>
      </c>
      <c r="C574" s="38" t="e">
        <f>#REF!</f>
        <v>#REF!</v>
      </c>
      <c r="D574" s="39" t="e">
        <f>#REF!</f>
        <v>#REF!</v>
      </c>
      <c r="E574" s="128" t="e">
        <f t="shared" si="17"/>
        <v>#REF!</v>
      </c>
      <c r="F574" s="118"/>
      <c r="G574" s="129" t="e">
        <f t="shared" si="18"/>
        <v>#REF!</v>
      </c>
      <c r="H574" s="130"/>
      <c r="I574" s="131" t="e">
        <f t="shared" si="19"/>
        <v>#REF!</v>
      </c>
      <c r="J574" s="118"/>
      <c r="K574" s="132" t="e">
        <f t="shared" si="20"/>
        <v>#REF!</v>
      </c>
      <c r="L574" s="130"/>
      <c r="M574" s="131" t="e">
        <f t="shared" si="21"/>
        <v>#REF!</v>
      </c>
      <c r="N574" s="118"/>
      <c r="O574" s="40" t="e">
        <f>'3TREATMENT DISCHARGE'!D575</f>
        <v>#REF!</v>
      </c>
      <c r="P574" s="34"/>
      <c r="Q574" s="41" t="e">
        <f t="shared" si="22"/>
        <v>#REF!</v>
      </c>
      <c r="R574" s="36" t="s">
        <v>109</v>
      </c>
      <c r="S574" s="41" t="e">
        <f t="shared" si="23"/>
        <v>#REF!</v>
      </c>
      <c r="T574" s="34"/>
      <c r="U574" s="41" t="e">
        <f>#REF!</f>
        <v>#REF!</v>
      </c>
      <c r="V574" s="36"/>
      <c r="W574" s="42" t="e">
        <f>#REF!</f>
        <v>#REF!</v>
      </c>
    </row>
    <row r="575" spans="1:23" ht="39.75" customHeight="1" x14ac:dyDescent="0.25">
      <c r="A575" s="37">
        <f t="shared" si="16"/>
        <v>562</v>
      </c>
      <c r="B575" s="50" t="e">
        <f>#REF!</f>
        <v>#REF!</v>
      </c>
      <c r="C575" s="51" t="e">
        <f>#REF!</f>
        <v>#REF!</v>
      </c>
      <c r="D575" s="39" t="e">
        <f>#REF!</f>
        <v>#REF!</v>
      </c>
      <c r="E575" s="133" t="e">
        <f t="shared" si="17"/>
        <v>#REF!</v>
      </c>
      <c r="F575" s="134"/>
      <c r="G575" s="129" t="e">
        <f t="shared" si="18"/>
        <v>#REF!</v>
      </c>
      <c r="H575" s="130"/>
      <c r="I575" s="135" t="e">
        <f t="shared" si="19"/>
        <v>#REF!</v>
      </c>
      <c r="J575" s="134"/>
      <c r="K575" s="132" t="e">
        <f t="shared" si="20"/>
        <v>#REF!</v>
      </c>
      <c r="L575" s="130"/>
      <c r="M575" s="135" t="e">
        <f t="shared" si="21"/>
        <v>#REF!</v>
      </c>
      <c r="N575" s="134"/>
      <c r="O575" s="40" t="e">
        <f>'3TREATMENT DISCHARGE'!D576</f>
        <v>#REF!</v>
      </c>
      <c r="P575" s="34"/>
      <c r="Q575" s="44" t="e">
        <f t="shared" si="22"/>
        <v>#REF!</v>
      </c>
      <c r="R575" s="36" t="s">
        <v>108</v>
      </c>
      <c r="S575" s="41" t="e">
        <f t="shared" si="23"/>
        <v>#REF!</v>
      </c>
      <c r="T575" s="34"/>
      <c r="U575" s="41" t="e">
        <f>#REF!</f>
        <v>#REF!</v>
      </c>
      <c r="V575" s="36"/>
      <c r="W575" s="42" t="e">
        <f>#REF!</f>
        <v>#REF!</v>
      </c>
    </row>
    <row r="576" spans="1:23" ht="39.75" customHeight="1" x14ac:dyDescent="0.25">
      <c r="A576" s="37">
        <f t="shared" si="16"/>
        <v>563</v>
      </c>
      <c r="B576" s="50" t="e">
        <f>#REF!</f>
        <v>#REF!</v>
      </c>
      <c r="C576" s="38" t="e">
        <f>#REF!</f>
        <v>#REF!</v>
      </c>
      <c r="D576" s="39" t="e">
        <f>#REF!</f>
        <v>#REF!</v>
      </c>
      <c r="E576" s="128" t="e">
        <f t="shared" si="17"/>
        <v>#REF!</v>
      </c>
      <c r="F576" s="118"/>
      <c r="G576" s="129" t="e">
        <f t="shared" si="18"/>
        <v>#REF!</v>
      </c>
      <c r="H576" s="130"/>
      <c r="I576" s="131" t="e">
        <f t="shared" si="19"/>
        <v>#REF!</v>
      </c>
      <c r="J576" s="118"/>
      <c r="K576" s="132" t="e">
        <f t="shared" si="20"/>
        <v>#REF!</v>
      </c>
      <c r="L576" s="130"/>
      <c r="M576" s="131" t="e">
        <f t="shared" si="21"/>
        <v>#REF!</v>
      </c>
      <c r="N576" s="118"/>
      <c r="O576" s="40" t="e">
        <f>'3TREATMENT DISCHARGE'!D577</f>
        <v>#REF!</v>
      </c>
      <c r="P576" s="34"/>
      <c r="Q576" s="41" t="e">
        <f t="shared" si="22"/>
        <v>#REF!</v>
      </c>
      <c r="R576" s="36" t="s">
        <v>109</v>
      </c>
      <c r="S576" s="41" t="e">
        <f t="shared" si="23"/>
        <v>#REF!</v>
      </c>
      <c r="T576" s="34"/>
      <c r="U576" s="41" t="e">
        <f>#REF!</f>
        <v>#REF!</v>
      </c>
      <c r="V576" s="36"/>
      <c r="W576" s="42" t="e">
        <f>#REF!</f>
        <v>#REF!</v>
      </c>
    </row>
    <row r="577" spans="1:23" ht="39.75" customHeight="1" x14ac:dyDescent="0.25">
      <c r="A577" s="37">
        <f t="shared" si="16"/>
        <v>564</v>
      </c>
      <c r="B577" s="50" t="e">
        <f>#REF!</f>
        <v>#REF!</v>
      </c>
      <c r="C577" s="51" t="e">
        <f>#REF!</f>
        <v>#REF!</v>
      </c>
      <c r="D577" s="39" t="e">
        <f>#REF!</f>
        <v>#REF!</v>
      </c>
      <c r="E577" s="133" t="e">
        <f t="shared" si="17"/>
        <v>#REF!</v>
      </c>
      <c r="F577" s="134"/>
      <c r="G577" s="129" t="e">
        <f t="shared" si="18"/>
        <v>#REF!</v>
      </c>
      <c r="H577" s="130"/>
      <c r="I577" s="135" t="e">
        <f t="shared" si="19"/>
        <v>#REF!</v>
      </c>
      <c r="J577" s="134"/>
      <c r="K577" s="132" t="e">
        <f t="shared" si="20"/>
        <v>#REF!</v>
      </c>
      <c r="L577" s="130"/>
      <c r="M577" s="135" t="e">
        <f t="shared" si="21"/>
        <v>#REF!</v>
      </c>
      <c r="N577" s="134"/>
      <c r="O577" s="40" t="e">
        <f>'3TREATMENT DISCHARGE'!D578</f>
        <v>#REF!</v>
      </c>
      <c r="P577" s="34"/>
      <c r="Q577" s="44" t="e">
        <f t="shared" si="22"/>
        <v>#REF!</v>
      </c>
      <c r="R577" s="36" t="s">
        <v>108</v>
      </c>
      <c r="S577" s="41" t="e">
        <f t="shared" si="23"/>
        <v>#REF!</v>
      </c>
      <c r="T577" s="34"/>
      <c r="U577" s="41" t="e">
        <f>#REF!</f>
        <v>#REF!</v>
      </c>
      <c r="V577" s="36"/>
      <c r="W577" s="42" t="e">
        <f>#REF!</f>
        <v>#REF!</v>
      </c>
    </row>
    <row r="578" spans="1:23" ht="39.75" customHeight="1" x14ac:dyDescent="0.25">
      <c r="A578" s="37">
        <f t="shared" si="16"/>
        <v>565</v>
      </c>
      <c r="B578" s="50" t="e">
        <f>#REF!</f>
        <v>#REF!</v>
      </c>
      <c r="C578" s="38" t="e">
        <f>#REF!</f>
        <v>#REF!</v>
      </c>
      <c r="D578" s="39" t="e">
        <f>#REF!</f>
        <v>#REF!</v>
      </c>
      <c r="E578" s="128" t="e">
        <f t="shared" si="17"/>
        <v>#REF!</v>
      </c>
      <c r="F578" s="118"/>
      <c r="G578" s="129" t="e">
        <f t="shared" si="18"/>
        <v>#REF!</v>
      </c>
      <c r="H578" s="130"/>
      <c r="I578" s="131" t="e">
        <f t="shared" si="19"/>
        <v>#REF!</v>
      </c>
      <c r="J578" s="118"/>
      <c r="K578" s="132" t="e">
        <f t="shared" si="20"/>
        <v>#REF!</v>
      </c>
      <c r="L578" s="130"/>
      <c r="M578" s="131" t="e">
        <f t="shared" si="21"/>
        <v>#REF!</v>
      </c>
      <c r="N578" s="118"/>
      <c r="O578" s="40" t="e">
        <f>'3TREATMENT DISCHARGE'!D579</f>
        <v>#REF!</v>
      </c>
      <c r="P578" s="34"/>
      <c r="Q578" s="41" t="e">
        <f t="shared" si="22"/>
        <v>#REF!</v>
      </c>
      <c r="R578" s="36" t="s">
        <v>109</v>
      </c>
      <c r="S578" s="41" t="e">
        <f t="shared" si="23"/>
        <v>#REF!</v>
      </c>
      <c r="T578" s="34"/>
      <c r="U578" s="41" t="e">
        <f>#REF!</f>
        <v>#REF!</v>
      </c>
      <c r="V578" s="36"/>
      <c r="W578" s="42" t="e">
        <f>#REF!</f>
        <v>#REF!</v>
      </c>
    </row>
    <row r="579" spans="1:23" ht="39.75" customHeight="1" x14ac:dyDescent="0.25">
      <c r="A579" s="37">
        <f t="shared" si="16"/>
        <v>566</v>
      </c>
      <c r="B579" s="50" t="e">
        <f>#REF!</f>
        <v>#REF!</v>
      </c>
      <c r="C579" s="51" t="e">
        <f>#REF!</f>
        <v>#REF!</v>
      </c>
      <c r="D579" s="39" t="e">
        <f>#REF!</f>
        <v>#REF!</v>
      </c>
      <c r="E579" s="133" t="e">
        <f t="shared" si="17"/>
        <v>#REF!</v>
      </c>
      <c r="F579" s="134"/>
      <c r="G579" s="129" t="e">
        <f t="shared" si="18"/>
        <v>#REF!</v>
      </c>
      <c r="H579" s="130"/>
      <c r="I579" s="135" t="e">
        <f t="shared" si="19"/>
        <v>#REF!</v>
      </c>
      <c r="J579" s="134"/>
      <c r="K579" s="132" t="e">
        <f t="shared" si="20"/>
        <v>#REF!</v>
      </c>
      <c r="L579" s="130"/>
      <c r="M579" s="135" t="e">
        <f t="shared" si="21"/>
        <v>#REF!</v>
      </c>
      <c r="N579" s="134"/>
      <c r="O579" s="40" t="e">
        <f>'3TREATMENT DISCHARGE'!D580</f>
        <v>#REF!</v>
      </c>
      <c r="P579" s="34"/>
      <c r="Q579" s="44" t="e">
        <f t="shared" si="22"/>
        <v>#REF!</v>
      </c>
      <c r="R579" s="36" t="s">
        <v>108</v>
      </c>
      <c r="S579" s="41" t="e">
        <f t="shared" si="23"/>
        <v>#REF!</v>
      </c>
      <c r="T579" s="34"/>
      <c r="U579" s="41" t="e">
        <f>#REF!</f>
        <v>#REF!</v>
      </c>
      <c r="V579" s="36"/>
      <c r="W579" s="42" t="e">
        <f>#REF!</f>
        <v>#REF!</v>
      </c>
    </row>
    <row r="580" spans="1:23" ht="39.75" customHeight="1" x14ac:dyDescent="0.25">
      <c r="A580" s="37">
        <f t="shared" si="16"/>
        <v>567</v>
      </c>
      <c r="B580" s="50" t="e">
        <f>#REF!</f>
        <v>#REF!</v>
      </c>
      <c r="C580" s="38" t="e">
        <f>#REF!</f>
        <v>#REF!</v>
      </c>
      <c r="D580" s="39" t="e">
        <f>#REF!</f>
        <v>#REF!</v>
      </c>
      <c r="E580" s="128" t="e">
        <f t="shared" si="17"/>
        <v>#REF!</v>
      </c>
      <c r="F580" s="118"/>
      <c r="G580" s="129" t="e">
        <f t="shared" si="18"/>
        <v>#REF!</v>
      </c>
      <c r="H580" s="130"/>
      <c r="I580" s="131" t="e">
        <f t="shared" si="19"/>
        <v>#REF!</v>
      </c>
      <c r="J580" s="118"/>
      <c r="K580" s="132" t="e">
        <f t="shared" si="20"/>
        <v>#REF!</v>
      </c>
      <c r="L580" s="130"/>
      <c r="M580" s="131" t="e">
        <f t="shared" si="21"/>
        <v>#REF!</v>
      </c>
      <c r="N580" s="118"/>
      <c r="O580" s="40" t="e">
        <f>'3TREATMENT DISCHARGE'!D581</f>
        <v>#REF!</v>
      </c>
      <c r="P580" s="34"/>
      <c r="Q580" s="41" t="e">
        <f t="shared" si="22"/>
        <v>#REF!</v>
      </c>
      <c r="R580" s="36" t="s">
        <v>109</v>
      </c>
      <c r="S580" s="41" t="e">
        <f t="shared" si="23"/>
        <v>#REF!</v>
      </c>
      <c r="T580" s="34"/>
      <c r="U580" s="41" t="e">
        <f>#REF!</f>
        <v>#REF!</v>
      </c>
      <c r="V580" s="36"/>
      <c r="W580" s="42" t="e">
        <f>#REF!</f>
        <v>#REF!</v>
      </c>
    </row>
    <row r="581" spans="1:23" ht="39.75" customHeight="1" x14ac:dyDescent="0.25">
      <c r="A581" s="37">
        <f t="shared" si="16"/>
        <v>568</v>
      </c>
      <c r="B581" s="50" t="e">
        <f>#REF!</f>
        <v>#REF!</v>
      </c>
      <c r="C581" s="51" t="e">
        <f>#REF!</f>
        <v>#REF!</v>
      </c>
      <c r="D581" s="39" t="e">
        <f>#REF!</f>
        <v>#REF!</v>
      </c>
      <c r="E581" s="133" t="e">
        <f t="shared" si="17"/>
        <v>#REF!</v>
      </c>
      <c r="F581" s="134"/>
      <c r="G581" s="129" t="e">
        <f t="shared" si="18"/>
        <v>#REF!</v>
      </c>
      <c r="H581" s="130"/>
      <c r="I581" s="135" t="e">
        <f t="shared" si="19"/>
        <v>#REF!</v>
      </c>
      <c r="J581" s="134"/>
      <c r="K581" s="132" t="e">
        <f t="shared" si="20"/>
        <v>#REF!</v>
      </c>
      <c r="L581" s="130"/>
      <c r="M581" s="135" t="e">
        <f t="shared" si="21"/>
        <v>#REF!</v>
      </c>
      <c r="N581" s="134"/>
      <c r="O581" s="40" t="e">
        <f>'3TREATMENT DISCHARGE'!D582</f>
        <v>#REF!</v>
      </c>
      <c r="P581" s="34"/>
      <c r="Q581" s="44" t="e">
        <f t="shared" si="22"/>
        <v>#REF!</v>
      </c>
      <c r="R581" s="36" t="s">
        <v>108</v>
      </c>
      <c r="S581" s="41" t="e">
        <f t="shared" si="23"/>
        <v>#REF!</v>
      </c>
      <c r="T581" s="34"/>
      <c r="U581" s="41" t="e">
        <f>#REF!</f>
        <v>#REF!</v>
      </c>
      <c r="V581" s="36"/>
      <c r="W581" s="42" t="e">
        <f>#REF!</f>
        <v>#REF!</v>
      </c>
    </row>
    <row r="582" spans="1:23" ht="39.75" customHeight="1" x14ac:dyDescent="0.25">
      <c r="A582" s="37">
        <f t="shared" si="16"/>
        <v>569</v>
      </c>
      <c r="B582" s="50" t="e">
        <f>#REF!</f>
        <v>#REF!</v>
      </c>
      <c r="C582" s="38" t="e">
        <f>#REF!</f>
        <v>#REF!</v>
      </c>
      <c r="D582" s="39" t="e">
        <f>#REF!</f>
        <v>#REF!</v>
      </c>
      <c r="E582" s="128" t="e">
        <f t="shared" si="17"/>
        <v>#REF!</v>
      </c>
      <c r="F582" s="118"/>
      <c r="G582" s="129" t="e">
        <f t="shared" si="18"/>
        <v>#REF!</v>
      </c>
      <c r="H582" s="130"/>
      <c r="I582" s="131" t="e">
        <f t="shared" si="19"/>
        <v>#REF!</v>
      </c>
      <c r="J582" s="118"/>
      <c r="K582" s="132" t="e">
        <f t="shared" si="20"/>
        <v>#REF!</v>
      </c>
      <c r="L582" s="130"/>
      <c r="M582" s="131" t="e">
        <f t="shared" si="21"/>
        <v>#REF!</v>
      </c>
      <c r="N582" s="118"/>
      <c r="O582" s="40" t="e">
        <f>'3TREATMENT DISCHARGE'!D583</f>
        <v>#REF!</v>
      </c>
      <c r="P582" s="34"/>
      <c r="Q582" s="41" t="e">
        <f t="shared" si="22"/>
        <v>#REF!</v>
      </c>
      <c r="R582" s="36" t="s">
        <v>109</v>
      </c>
      <c r="S582" s="41" t="e">
        <f t="shared" si="23"/>
        <v>#REF!</v>
      </c>
      <c r="T582" s="34"/>
      <c r="U582" s="41" t="e">
        <f>#REF!</f>
        <v>#REF!</v>
      </c>
      <c r="V582" s="36"/>
      <c r="W582" s="42" t="e">
        <f>#REF!</f>
        <v>#REF!</v>
      </c>
    </row>
    <row r="583" spans="1:23" ht="39.75" customHeight="1" x14ac:dyDescent="0.25">
      <c r="A583" s="37">
        <f t="shared" si="16"/>
        <v>570</v>
      </c>
      <c r="B583" s="50" t="e">
        <f>#REF!</f>
        <v>#REF!</v>
      </c>
      <c r="C583" s="51" t="e">
        <f>#REF!</f>
        <v>#REF!</v>
      </c>
      <c r="D583" s="39" t="e">
        <f>#REF!</f>
        <v>#REF!</v>
      </c>
      <c r="E583" s="133" t="e">
        <f t="shared" si="17"/>
        <v>#REF!</v>
      </c>
      <c r="F583" s="134"/>
      <c r="G583" s="129" t="e">
        <f t="shared" si="18"/>
        <v>#REF!</v>
      </c>
      <c r="H583" s="130"/>
      <c r="I583" s="135" t="e">
        <f t="shared" si="19"/>
        <v>#REF!</v>
      </c>
      <c r="J583" s="134"/>
      <c r="K583" s="132" t="e">
        <f t="shared" si="20"/>
        <v>#REF!</v>
      </c>
      <c r="L583" s="130"/>
      <c r="M583" s="135" t="e">
        <f t="shared" si="21"/>
        <v>#REF!</v>
      </c>
      <c r="N583" s="134"/>
      <c r="O583" s="40" t="e">
        <f>'3TREATMENT DISCHARGE'!D584</f>
        <v>#REF!</v>
      </c>
      <c r="P583" s="34"/>
      <c r="Q583" s="44" t="e">
        <f t="shared" si="22"/>
        <v>#REF!</v>
      </c>
      <c r="R583" s="36" t="s">
        <v>108</v>
      </c>
      <c r="S583" s="41" t="e">
        <f t="shared" si="23"/>
        <v>#REF!</v>
      </c>
      <c r="T583" s="34"/>
      <c r="U583" s="41" t="e">
        <f>#REF!</f>
        <v>#REF!</v>
      </c>
      <c r="V583" s="36"/>
      <c r="W583" s="42" t="e">
        <f>#REF!</f>
        <v>#REF!</v>
      </c>
    </row>
    <row r="584" spans="1:23" ht="39.75" customHeight="1" x14ac:dyDescent="0.25">
      <c r="A584" s="37">
        <f t="shared" si="16"/>
        <v>571</v>
      </c>
      <c r="B584" s="50" t="e">
        <f>#REF!</f>
        <v>#REF!</v>
      </c>
      <c r="C584" s="38" t="e">
        <f>#REF!</f>
        <v>#REF!</v>
      </c>
      <c r="D584" s="39" t="e">
        <f>#REF!</f>
        <v>#REF!</v>
      </c>
      <c r="E584" s="128" t="e">
        <f t="shared" si="17"/>
        <v>#REF!</v>
      </c>
      <c r="F584" s="118"/>
      <c r="G584" s="129" t="e">
        <f t="shared" si="18"/>
        <v>#REF!</v>
      </c>
      <c r="H584" s="130"/>
      <c r="I584" s="131" t="e">
        <f t="shared" si="19"/>
        <v>#REF!</v>
      </c>
      <c r="J584" s="118"/>
      <c r="K584" s="132" t="e">
        <f t="shared" si="20"/>
        <v>#REF!</v>
      </c>
      <c r="L584" s="130"/>
      <c r="M584" s="131" t="e">
        <f t="shared" si="21"/>
        <v>#REF!</v>
      </c>
      <c r="N584" s="118"/>
      <c r="O584" s="40" t="e">
        <f>'3TREATMENT DISCHARGE'!D585</f>
        <v>#REF!</v>
      </c>
      <c r="P584" s="34"/>
      <c r="Q584" s="41" t="e">
        <f t="shared" si="22"/>
        <v>#REF!</v>
      </c>
      <c r="R584" s="36" t="s">
        <v>109</v>
      </c>
      <c r="S584" s="41" t="e">
        <f t="shared" si="23"/>
        <v>#REF!</v>
      </c>
      <c r="T584" s="34"/>
      <c r="U584" s="41" t="e">
        <f>#REF!</f>
        <v>#REF!</v>
      </c>
      <c r="V584" s="36"/>
      <c r="W584" s="42" t="e">
        <f>#REF!</f>
        <v>#REF!</v>
      </c>
    </row>
    <row r="585" spans="1:23" ht="39.75" customHeight="1" x14ac:dyDescent="0.25">
      <c r="A585" s="37">
        <f t="shared" si="16"/>
        <v>572</v>
      </c>
      <c r="B585" s="50" t="e">
        <f>#REF!</f>
        <v>#REF!</v>
      </c>
      <c r="C585" s="51" t="e">
        <f>#REF!</f>
        <v>#REF!</v>
      </c>
      <c r="D585" s="39" t="e">
        <f>#REF!</f>
        <v>#REF!</v>
      </c>
      <c r="E585" s="133" t="e">
        <f t="shared" si="17"/>
        <v>#REF!</v>
      </c>
      <c r="F585" s="134"/>
      <c r="G585" s="129" t="e">
        <f t="shared" si="18"/>
        <v>#REF!</v>
      </c>
      <c r="H585" s="130"/>
      <c r="I585" s="135" t="e">
        <f t="shared" si="19"/>
        <v>#REF!</v>
      </c>
      <c r="J585" s="134"/>
      <c r="K585" s="132" t="e">
        <f t="shared" si="20"/>
        <v>#REF!</v>
      </c>
      <c r="L585" s="130"/>
      <c r="M585" s="135" t="e">
        <f t="shared" si="21"/>
        <v>#REF!</v>
      </c>
      <c r="N585" s="134"/>
      <c r="O585" s="40" t="e">
        <f>'3TREATMENT DISCHARGE'!D586</f>
        <v>#REF!</v>
      </c>
      <c r="P585" s="34"/>
      <c r="Q585" s="44" t="e">
        <f t="shared" si="22"/>
        <v>#REF!</v>
      </c>
      <c r="R585" s="36" t="s">
        <v>108</v>
      </c>
      <c r="S585" s="41" t="e">
        <f t="shared" si="23"/>
        <v>#REF!</v>
      </c>
      <c r="T585" s="34"/>
      <c r="U585" s="41" t="e">
        <f>#REF!</f>
        <v>#REF!</v>
      </c>
      <c r="V585" s="36"/>
      <c r="W585" s="42" t="e">
        <f>#REF!</f>
        <v>#REF!</v>
      </c>
    </row>
    <row r="586" spans="1:23" ht="39.75" customHeight="1" x14ac:dyDescent="0.25">
      <c r="A586" s="37">
        <f t="shared" si="16"/>
        <v>573</v>
      </c>
      <c r="B586" s="50" t="e">
        <f>#REF!</f>
        <v>#REF!</v>
      </c>
      <c r="C586" s="38" t="e">
        <f>#REF!</f>
        <v>#REF!</v>
      </c>
      <c r="D586" s="39" t="e">
        <f>#REF!</f>
        <v>#REF!</v>
      </c>
      <c r="E586" s="128" t="e">
        <f t="shared" si="17"/>
        <v>#REF!</v>
      </c>
      <c r="F586" s="118"/>
      <c r="G586" s="129" t="e">
        <f t="shared" si="18"/>
        <v>#REF!</v>
      </c>
      <c r="H586" s="130"/>
      <c r="I586" s="131" t="e">
        <f t="shared" si="19"/>
        <v>#REF!</v>
      </c>
      <c r="J586" s="118"/>
      <c r="K586" s="132" t="e">
        <f t="shared" si="20"/>
        <v>#REF!</v>
      </c>
      <c r="L586" s="130"/>
      <c r="M586" s="131" t="e">
        <f t="shared" si="21"/>
        <v>#REF!</v>
      </c>
      <c r="N586" s="118"/>
      <c r="O586" s="40" t="e">
        <f>'3TREATMENT DISCHARGE'!D587</f>
        <v>#REF!</v>
      </c>
      <c r="P586" s="34"/>
      <c r="Q586" s="41" t="e">
        <f t="shared" si="22"/>
        <v>#REF!</v>
      </c>
      <c r="R586" s="36" t="s">
        <v>109</v>
      </c>
      <c r="S586" s="41" t="e">
        <f t="shared" si="23"/>
        <v>#REF!</v>
      </c>
      <c r="T586" s="34"/>
      <c r="U586" s="41" t="e">
        <f>#REF!</f>
        <v>#REF!</v>
      </c>
      <c r="V586" s="36"/>
      <c r="W586" s="42" t="e">
        <f>#REF!</f>
        <v>#REF!</v>
      </c>
    </row>
    <row r="587" spans="1:23" ht="39.75" customHeight="1" x14ac:dyDescent="0.25">
      <c r="A587" s="37">
        <f t="shared" si="16"/>
        <v>574</v>
      </c>
      <c r="B587" s="50" t="e">
        <f>#REF!</f>
        <v>#REF!</v>
      </c>
      <c r="C587" s="51" t="e">
        <f>#REF!</f>
        <v>#REF!</v>
      </c>
      <c r="D587" s="39" t="e">
        <f>#REF!</f>
        <v>#REF!</v>
      </c>
      <c r="E587" s="133" t="e">
        <f t="shared" si="17"/>
        <v>#REF!</v>
      </c>
      <c r="F587" s="134"/>
      <c r="G587" s="129" t="e">
        <f t="shared" si="18"/>
        <v>#REF!</v>
      </c>
      <c r="H587" s="130"/>
      <c r="I587" s="135" t="e">
        <f t="shared" si="19"/>
        <v>#REF!</v>
      </c>
      <c r="J587" s="134"/>
      <c r="K587" s="132" t="e">
        <f t="shared" si="20"/>
        <v>#REF!</v>
      </c>
      <c r="L587" s="130"/>
      <c r="M587" s="135" t="e">
        <f t="shared" si="21"/>
        <v>#REF!</v>
      </c>
      <c r="N587" s="134"/>
      <c r="O587" s="40" t="e">
        <f>'3TREATMENT DISCHARGE'!D588</f>
        <v>#REF!</v>
      </c>
      <c r="P587" s="34"/>
      <c r="Q587" s="44" t="e">
        <f t="shared" si="22"/>
        <v>#REF!</v>
      </c>
      <c r="R587" s="36" t="s">
        <v>108</v>
      </c>
      <c r="S587" s="41" t="e">
        <f t="shared" si="23"/>
        <v>#REF!</v>
      </c>
      <c r="T587" s="34"/>
      <c r="U587" s="41" t="e">
        <f>#REF!</f>
        <v>#REF!</v>
      </c>
      <c r="V587" s="36"/>
      <c r="W587" s="42" t="e">
        <f>#REF!</f>
        <v>#REF!</v>
      </c>
    </row>
    <row r="588" spans="1:23" ht="39.75" customHeight="1" x14ac:dyDescent="0.25">
      <c r="A588" s="37">
        <f t="shared" si="16"/>
        <v>575</v>
      </c>
      <c r="B588" s="50" t="e">
        <f>#REF!</f>
        <v>#REF!</v>
      </c>
      <c r="C588" s="38" t="e">
        <f>#REF!</f>
        <v>#REF!</v>
      </c>
      <c r="D588" s="39" t="e">
        <f>#REF!</f>
        <v>#REF!</v>
      </c>
      <c r="E588" s="128" t="e">
        <f t="shared" si="17"/>
        <v>#REF!</v>
      </c>
      <c r="F588" s="118"/>
      <c r="G588" s="129" t="e">
        <f t="shared" si="18"/>
        <v>#REF!</v>
      </c>
      <c r="H588" s="130"/>
      <c r="I588" s="131" t="e">
        <f t="shared" si="19"/>
        <v>#REF!</v>
      </c>
      <c r="J588" s="118"/>
      <c r="K588" s="132" t="e">
        <f t="shared" si="20"/>
        <v>#REF!</v>
      </c>
      <c r="L588" s="130"/>
      <c r="M588" s="131" t="e">
        <f t="shared" si="21"/>
        <v>#REF!</v>
      </c>
      <c r="N588" s="118"/>
      <c r="O588" s="40" t="e">
        <f>'3TREATMENT DISCHARGE'!D589</f>
        <v>#REF!</v>
      </c>
      <c r="P588" s="34"/>
      <c r="Q588" s="41" t="e">
        <f t="shared" si="22"/>
        <v>#REF!</v>
      </c>
      <c r="R588" s="36" t="s">
        <v>109</v>
      </c>
      <c r="S588" s="41" t="e">
        <f t="shared" si="23"/>
        <v>#REF!</v>
      </c>
      <c r="T588" s="34"/>
      <c r="U588" s="41" t="e">
        <f>#REF!</f>
        <v>#REF!</v>
      </c>
      <c r="V588" s="36"/>
      <c r="W588" s="42" t="e">
        <f>#REF!</f>
        <v>#REF!</v>
      </c>
    </row>
    <row r="589" spans="1:23" ht="39.75" customHeight="1" x14ac:dyDescent="0.25">
      <c r="A589" s="37">
        <f t="shared" si="16"/>
        <v>576</v>
      </c>
      <c r="B589" s="50" t="e">
        <f>#REF!</f>
        <v>#REF!</v>
      </c>
      <c r="C589" s="51" t="e">
        <f>#REF!</f>
        <v>#REF!</v>
      </c>
      <c r="D589" s="39" t="e">
        <f>#REF!</f>
        <v>#REF!</v>
      </c>
      <c r="E589" s="133" t="e">
        <f t="shared" si="17"/>
        <v>#REF!</v>
      </c>
      <c r="F589" s="134"/>
      <c r="G589" s="129" t="e">
        <f t="shared" si="18"/>
        <v>#REF!</v>
      </c>
      <c r="H589" s="130"/>
      <c r="I589" s="135" t="e">
        <f t="shared" si="19"/>
        <v>#REF!</v>
      </c>
      <c r="J589" s="134"/>
      <c r="K589" s="132" t="e">
        <f t="shared" si="20"/>
        <v>#REF!</v>
      </c>
      <c r="L589" s="130"/>
      <c r="M589" s="135" t="e">
        <f t="shared" si="21"/>
        <v>#REF!</v>
      </c>
      <c r="N589" s="134"/>
      <c r="O589" s="40" t="e">
        <f>'3TREATMENT DISCHARGE'!D590</f>
        <v>#REF!</v>
      </c>
      <c r="P589" s="34"/>
      <c r="Q589" s="44" t="e">
        <f t="shared" si="22"/>
        <v>#REF!</v>
      </c>
      <c r="R589" s="36" t="s">
        <v>108</v>
      </c>
      <c r="S589" s="41" t="e">
        <f t="shared" si="23"/>
        <v>#REF!</v>
      </c>
      <c r="T589" s="34"/>
      <c r="U589" s="41" t="e">
        <f>#REF!</f>
        <v>#REF!</v>
      </c>
      <c r="V589" s="36"/>
      <c r="W589" s="42" t="e">
        <f>#REF!</f>
        <v>#REF!</v>
      </c>
    </row>
    <row r="590" spans="1:23" ht="39.75" customHeight="1" x14ac:dyDescent="0.25">
      <c r="A590" s="37">
        <f t="shared" si="16"/>
        <v>577</v>
      </c>
      <c r="B590" s="50" t="e">
        <f>#REF!</f>
        <v>#REF!</v>
      </c>
      <c r="C590" s="38" t="e">
        <f>#REF!</f>
        <v>#REF!</v>
      </c>
      <c r="D590" s="39" t="e">
        <f>#REF!</f>
        <v>#REF!</v>
      </c>
      <c r="E590" s="128" t="e">
        <f t="shared" si="17"/>
        <v>#REF!</v>
      </c>
      <c r="F590" s="118"/>
      <c r="G590" s="129" t="e">
        <f t="shared" si="18"/>
        <v>#REF!</v>
      </c>
      <c r="H590" s="130"/>
      <c r="I590" s="131" t="e">
        <f t="shared" si="19"/>
        <v>#REF!</v>
      </c>
      <c r="J590" s="118"/>
      <c r="K590" s="132" t="e">
        <f t="shared" si="20"/>
        <v>#REF!</v>
      </c>
      <c r="L590" s="130"/>
      <c r="M590" s="131" t="e">
        <f t="shared" si="21"/>
        <v>#REF!</v>
      </c>
      <c r="N590" s="118"/>
      <c r="O590" s="40" t="e">
        <f>'3TREATMENT DISCHARGE'!D591</f>
        <v>#REF!</v>
      </c>
      <c r="P590" s="34"/>
      <c r="Q590" s="41" t="e">
        <f t="shared" si="22"/>
        <v>#REF!</v>
      </c>
      <c r="R590" s="36" t="s">
        <v>109</v>
      </c>
      <c r="S590" s="41" t="e">
        <f t="shared" si="23"/>
        <v>#REF!</v>
      </c>
      <c r="T590" s="34"/>
      <c r="U590" s="41" t="e">
        <f>#REF!</f>
        <v>#REF!</v>
      </c>
      <c r="V590" s="36"/>
      <c r="W590" s="42" t="e">
        <f>#REF!</f>
        <v>#REF!</v>
      </c>
    </row>
    <row r="591" spans="1:23" ht="39.75" customHeight="1" x14ac:dyDescent="0.25">
      <c r="A591" s="37">
        <f t="shared" si="16"/>
        <v>578</v>
      </c>
      <c r="B591" s="50" t="e">
        <f>#REF!</f>
        <v>#REF!</v>
      </c>
      <c r="C591" s="51" t="e">
        <f>#REF!</f>
        <v>#REF!</v>
      </c>
      <c r="D591" s="39" t="e">
        <f>#REF!</f>
        <v>#REF!</v>
      </c>
      <c r="E591" s="133" t="e">
        <f t="shared" si="17"/>
        <v>#REF!</v>
      </c>
      <c r="F591" s="134"/>
      <c r="G591" s="129" t="e">
        <f t="shared" si="18"/>
        <v>#REF!</v>
      </c>
      <c r="H591" s="130"/>
      <c r="I591" s="135" t="e">
        <f t="shared" si="19"/>
        <v>#REF!</v>
      </c>
      <c r="J591" s="134"/>
      <c r="K591" s="132" t="e">
        <f t="shared" si="20"/>
        <v>#REF!</v>
      </c>
      <c r="L591" s="130"/>
      <c r="M591" s="135" t="e">
        <f t="shared" si="21"/>
        <v>#REF!</v>
      </c>
      <c r="N591" s="134"/>
      <c r="O591" s="40" t="e">
        <f>'3TREATMENT DISCHARGE'!D592</f>
        <v>#REF!</v>
      </c>
      <c r="P591" s="34"/>
      <c r="Q591" s="44" t="e">
        <f t="shared" si="22"/>
        <v>#REF!</v>
      </c>
      <c r="R591" s="36" t="s">
        <v>108</v>
      </c>
      <c r="S591" s="41" t="e">
        <f t="shared" si="23"/>
        <v>#REF!</v>
      </c>
      <c r="T591" s="34"/>
      <c r="U591" s="41" t="e">
        <f>#REF!</f>
        <v>#REF!</v>
      </c>
      <c r="V591" s="36"/>
      <c r="W591" s="42" t="e">
        <f>#REF!</f>
        <v>#REF!</v>
      </c>
    </row>
    <row r="592" spans="1:23" ht="39.75" customHeight="1" x14ac:dyDescent="0.25">
      <c r="A592" s="37">
        <f t="shared" si="16"/>
        <v>579</v>
      </c>
      <c r="B592" s="50" t="e">
        <f>#REF!</f>
        <v>#REF!</v>
      </c>
      <c r="C592" s="38" t="e">
        <f>#REF!</f>
        <v>#REF!</v>
      </c>
      <c r="D592" s="39" t="e">
        <f>#REF!</f>
        <v>#REF!</v>
      </c>
      <c r="E592" s="128" t="e">
        <f t="shared" si="17"/>
        <v>#REF!</v>
      </c>
      <c r="F592" s="118"/>
      <c r="G592" s="129" t="e">
        <f t="shared" si="18"/>
        <v>#REF!</v>
      </c>
      <c r="H592" s="130"/>
      <c r="I592" s="131" t="e">
        <f t="shared" si="19"/>
        <v>#REF!</v>
      </c>
      <c r="J592" s="118"/>
      <c r="K592" s="132" t="e">
        <f t="shared" si="20"/>
        <v>#REF!</v>
      </c>
      <c r="L592" s="130"/>
      <c r="M592" s="131" t="e">
        <f t="shared" si="21"/>
        <v>#REF!</v>
      </c>
      <c r="N592" s="118"/>
      <c r="O592" s="40" t="e">
        <f>'3TREATMENT DISCHARGE'!D593</f>
        <v>#REF!</v>
      </c>
      <c r="P592" s="34"/>
      <c r="Q592" s="41" t="e">
        <f t="shared" si="22"/>
        <v>#REF!</v>
      </c>
      <c r="R592" s="36" t="s">
        <v>109</v>
      </c>
      <c r="S592" s="41" t="e">
        <f t="shared" si="23"/>
        <v>#REF!</v>
      </c>
      <c r="T592" s="34"/>
      <c r="U592" s="41" t="e">
        <f>#REF!</f>
        <v>#REF!</v>
      </c>
      <c r="V592" s="36"/>
      <c r="W592" s="42" t="e">
        <f>#REF!</f>
        <v>#REF!</v>
      </c>
    </row>
    <row r="593" spans="1:23" ht="39.75" customHeight="1" x14ac:dyDescent="0.25">
      <c r="A593" s="37">
        <f t="shared" si="16"/>
        <v>580</v>
      </c>
      <c r="B593" s="50" t="e">
        <f>#REF!</f>
        <v>#REF!</v>
      </c>
      <c r="C593" s="51" t="e">
        <f>#REF!</f>
        <v>#REF!</v>
      </c>
      <c r="D593" s="39" t="e">
        <f>#REF!</f>
        <v>#REF!</v>
      </c>
      <c r="E593" s="133" t="e">
        <f t="shared" si="17"/>
        <v>#REF!</v>
      </c>
      <c r="F593" s="134"/>
      <c r="G593" s="129" t="e">
        <f t="shared" si="18"/>
        <v>#REF!</v>
      </c>
      <c r="H593" s="130"/>
      <c r="I593" s="135" t="e">
        <f t="shared" si="19"/>
        <v>#REF!</v>
      </c>
      <c r="J593" s="134"/>
      <c r="K593" s="132" t="e">
        <f t="shared" si="20"/>
        <v>#REF!</v>
      </c>
      <c r="L593" s="130"/>
      <c r="M593" s="135" t="e">
        <f t="shared" si="21"/>
        <v>#REF!</v>
      </c>
      <c r="N593" s="134"/>
      <c r="O593" s="40" t="e">
        <f>'3TREATMENT DISCHARGE'!D594</f>
        <v>#REF!</v>
      </c>
      <c r="P593" s="34"/>
      <c r="Q593" s="44" t="e">
        <f t="shared" si="22"/>
        <v>#REF!</v>
      </c>
      <c r="R593" s="36" t="s">
        <v>108</v>
      </c>
      <c r="S593" s="41" t="e">
        <f t="shared" si="23"/>
        <v>#REF!</v>
      </c>
      <c r="T593" s="34"/>
      <c r="U593" s="41" t="e">
        <f>#REF!</f>
        <v>#REF!</v>
      </c>
      <c r="V593" s="36"/>
      <c r="W593" s="42" t="e">
        <f>#REF!</f>
        <v>#REF!</v>
      </c>
    </row>
    <row r="594" spans="1:23" ht="39.75" customHeight="1" x14ac:dyDescent="0.25">
      <c r="A594" s="37">
        <f t="shared" si="16"/>
        <v>581</v>
      </c>
      <c r="B594" s="50" t="e">
        <f>#REF!</f>
        <v>#REF!</v>
      </c>
      <c r="C594" s="38" t="e">
        <f>#REF!</f>
        <v>#REF!</v>
      </c>
      <c r="D594" s="39" t="e">
        <f>#REF!</f>
        <v>#REF!</v>
      </c>
      <c r="E594" s="128" t="e">
        <f t="shared" si="17"/>
        <v>#REF!</v>
      </c>
      <c r="F594" s="118"/>
      <c r="G594" s="129" t="e">
        <f t="shared" si="18"/>
        <v>#REF!</v>
      </c>
      <c r="H594" s="130"/>
      <c r="I594" s="131" t="e">
        <f t="shared" si="19"/>
        <v>#REF!</v>
      </c>
      <c r="J594" s="118"/>
      <c r="K594" s="132" t="e">
        <f t="shared" si="20"/>
        <v>#REF!</v>
      </c>
      <c r="L594" s="130"/>
      <c r="M594" s="131" t="e">
        <f t="shared" si="21"/>
        <v>#REF!</v>
      </c>
      <c r="N594" s="118"/>
      <c r="O594" s="40" t="e">
        <f>'3TREATMENT DISCHARGE'!D595</f>
        <v>#REF!</v>
      </c>
      <c r="P594" s="34"/>
      <c r="Q594" s="41" t="e">
        <f t="shared" si="22"/>
        <v>#REF!</v>
      </c>
      <c r="R594" s="36" t="s">
        <v>109</v>
      </c>
      <c r="S594" s="41" t="e">
        <f t="shared" si="23"/>
        <v>#REF!</v>
      </c>
      <c r="T594" s="34"/>
      <c r="U594" s="41" t="e">
        <f>#REF!</f>
        <v>#REF!</v>
      </c>
      <c r="V594" s="36"/>
      <c r="W594" s="42" t="e">
        <f>#REF!</f>
        <v>#REF!</v>
      </c>
    </row>
    <row r="595" spans="1:23" ht="39.75" customHeight="1" x14ac:dyDescent="0.25">
      <c r="A595" s="37">
        <f t="shared" si="16"/>
        <v>582</v>
      </c>
      <c r="B595" s="50" t="e">
        <f>#REF!</f>
        <v>#REF!</v>
      </c>
      <c r="C595" s="51" t="e">
        <f>#REF!</f>
        <v>#REF!</v>
      </c>
      <c r="D595" s="39" t="e">
        <f>#REF!</f>
        <v>#REF!</v>
      </c>
      <c r="E595" s="133" t="e">
        <f t="shared" si="17"/>
        <v>#REF!</v>
      </c>
      <c r="F595" s="134"/>
      <c r="G595" s="129" t="e">
        <f t="shared" si="18"/>
        <v>#REF!</v>
      </c>
      <c r="H595" s="130"/>
      <c r="I595" s="135" t="e">
        <f t="shared" si="19"/>
        <v>#REF!</v>
      </c>
      <c r="J595" s="134"/>
      <c r="K595" s="132" t="e">
        <f t="shared" si="20"/>
        <v>#REF!</v>
      </c>
      <c r="L595" s="130"/>
      <c r="M595" s="135" t="e">
        <f t="shared" si="21"/>
        <v>#REF!</v>
      </c>
      <c r="N595" s="134"/>
      <c r="O595" s="40" t="e">
        <f>'3TREATMENT DISCHARGE'!D596</f>
        <v>#REF!</v>
      </c>
      <c r="P595" s="34"/>
      <c r="Q595" s="44" t="e">
        <f t="shared" si="22"/>
        <v>#REF!</v>
      </c>
      <c r="R595" s="36" t="s">
        <v>108</v>
      </c>
      <c r="S595" s="41" t="e">
        <f t="shared" si="23"/>
        <v>#REF!</v>
      </c>
      <c r="T595" s="34"/>
      <c r="U595" s="41" t="e">
        <f>#REF!</f>
        <v>#REF!</v>
      </c>
      <c r="V595" s="36"/>
      <c r="W595" s="42" t="e">
        <f>#REF!</f>
        <v>#REF!</v>
      </c>
    </row>
    <row r="596" spans="1:23" ht="39.75" customHeight="1" x14ac:dyDescent="0.25">
      <c r="A596" s="37">
        <f t="shared" si="16"/>
        <v>583</v>
      </c>
      <c r="B596" s="50" t="e">
        <f>#REF!</f>
        <v>#REF!</v>
      </c>
      <c r="C596" s="38" t="e">
        <f>#REF!</f>
        <v>#REF!</v>
      </c>
      <c r="D596" s="39" t="e">
        <f>#REF!</f>
        <v>#REF!</v>
      </c>
      <c r="E596" s="128" t="e">
        <f t="shared" si="17"/>
        <v>#REF!</v>
      </c>
      <c r="F596" s="118"/>
      <c r="G596" s="129" t="e">
        <f t="shared" si="18"/>
        <v>#REF!</v>
      </c>
      <c r="H596" s="130"/>
      <c r="I596" s="131" t="e">
        <f t="shared" si="19"/>
        <v>#REF!</v>
      </c>
      <c r="J596" s="118"/>
      <c r="K596" s="132" t="e">
        <f t="shared" si="20"/>
        <v>#REF!</v>
      </c>
      <c r="L596" s="130"/>
      <c r="M596" s="131" t="e">
        <f t="shared" si="21"/>
        <v>#REF!</v>
      </c>
      <c r="N596" s="118"/>
      <c r="O596" s="40" t="e">
        <f>'3TREATMENT DISCHARGE'!D597</f>
        <v>#REF!</v>
      </c>
      <c r="P596" s="34"/>
      <c r="Q596" s="41" t="e">
        <f t="shared" si="22"/>
        <v>#REF!</v>
      </c>
      <c r="R596" s="36" t="s">
        <v>109</v>
      </c>
      <c r="S596" s="41" t="e">
        <f t="shared" si="23"/>
        <v>#REF!</v>
      </c>
      <c r="T596" s="34"/>
      <c r="U596" s="41" t="e">
        <f>#REF!</f>
        <v>#REF!</v>
      </c>
      <c r="V596" s="36"/>
      <c r="W596" s="42" t="e">
        <f>#REF!</f>
        <v>#REF!</v>
      </c>
    </row>
    <row r="597" spans="1:23" ht="39.75" customHeight="1" x14ac:dyDescent="0.25">
      <c r="A597" s="37">
        <f t="shared" si="16"/>
        <v>584</v>
      </c>
      <c r="B597" s="50" t="e">
        <f>#REF!</f>
        <v>#REF!</v>
      </c>
      <c r="C597" s="51" t="e">
        <f>#REF!</f>
        <v>#REF!</v>
      </c>
      <c r="D597" s="39" t="e">
        <f>#REF!</f>
        <v>#REF!</v>
      </c>
      <c r="E597" s="133" t="e">
        <f t="shared" si="17"/>
        <v>#REF!</v>
      </c>
      <c r="F597" s="134"/>
      <c r="G597" s="129" t="e">
        <f t="shared" si="18"/>
        <v>#REF!</v>
      </c>
      <c r="H597" s="130"/>
      <c r="I597" s="135" t="e">
        <f t="shared" si="19"/>
        <v>#REF!</v>
      </c>
      <c r="J597" s="134"/>
      <c r="K597" s="132" t="e">
        <f t="shared" si="20"/>
        <v>#REF!</v>
      </c>
      <c r="L597" s="130"/>
      <c r="M597" s="135" t="e">
        <f t="shared" si="21"/>
        <v>#REF!</v>
      </c>
      <c r="N597" s="134"/>
      <c r="O597" s="40" t="e">
        <f>'3TREATMENT DISCHARGE'!D598</f>
        <v>#REF!</v>
      </c>
      <c r="P597" s="34"/>
      <c r="Q597" s="44" t="e">
        <f t="shared" si="22"/>
        <v>#REF!</v>
      </c>
      <c r="R597" s="36" t="s">
        <v>108</v>
      </c>
      <c r="S597" s="41" t="e">
        <f t="shared" si="23"/>
        <v>#REF!</v>
      </c>
      <c r="T597" s="34"/>
      <c r="U597" s="41" t="e">
        <f>#REF!</f>
        <v>#REF!</v>
      </c>
      <c r="V597" s="36"/>
      <c r="W597" s="42" t="e">
        <f>#REF!</f>
        <v>#REF!</v>
      </c>
    </row>
    <row r="598" spans="1:23" ht="39.75" customHeight="1" x14ac:dyDescent="0.25">
      <c r="A598" s="37">
        <f t="shared" si="16"/>
        <v>585</v>
      </c>
      <c r="B598" s="50" t="e">
        <f>#REF!</f>
        <v>#REF!</v>
      </c>
      <c r="C598" s="38" t="e">
        <f>#REF!</f>
        <v>#REF!</v>
      </c>
      <c r="D598" s="39" t="e">
        <f>#REF!</f>
        <v>#REF!</v>
      </c>
      <c r="E598" s="128" t="e">
        <f t="shared" si="17"/>
        <v>#REF!</v>
      </c>
      <c r="F598" s="118"/>
      <c r="G598" s="129" t="e">
        <f t="shared" si="18"/>
        <v>#REF!</v>
      </c>
      <c r="H598" s="130"/>
      <c r="I598" s="131" t="e">
        <f t="shared" si="19"/>
        <v>#REF!</v>
      </c>
      <c r="J598" s="118"/>
      <c r="K598" s="132" t="e">
        <f t="shared" si="20"/>
        <v>#REF!</v>
      </c>
      <c r="L598" s="130"/>
      <c r="M598" s="131" t="e">
        <f t="shared" si="21"/>
        <v>#REF!</v>
      </c>
      <c r="N598" s="118"/>
      <c r="O598" s="40" t="e">
        <f>'3TREATMENT DISCHARGE'!D599</f>
        <v>#REF!</v>
      </c>
      <c r="P598" s="34"/>
      <c r="Q598" s="41" t="e">
        <f t="shared" si="22"/>
        <v>#REF!</v>
      </c>
      <c r="R598" s="36" t="s">
        <v>109</v>
      </c>
      <c r="S598" s="41" t="e">
        <f t="shared" si="23"/>
        <v>#REF!</v>
      </c>
      <c r="T598" s="34"/>
      <c r="U598" s="41" t="e">
        <f>#REF!</f>
        <v>#REF!</v>
      </c>
      <c r="V598" s="36"/>
      <c r="W598" s="42" t="e">
        <f>#REF!</f>
        <v>#REF!</v>
      </c>
    </row>
    <row r="599" spans="1:23" ht="39.75" customHeight="1" x14ac:dyDescent="0.25">
      <c r="A599" s="37">
        <f t="shared" si="16"/>
        <v>586</v>
      </c>
      <c r="B599" s="50" t="e">
        <f>#REF!</f>
        <v>#REF!</v>
      </c>
      <c r="C599" s="51" t="e">
        <f>#REF!</f>
        <v>#REF!</v>
      </c>
      <c r="D599" s="39" t="e">
        <f>#REF!</f>
        <v>#REF!</v>
      </c>
      <c r="E599" s="133" t="e">
        <f t="shared" si="17"/>
        <v>#REF!</v>
      </c>
      <c r="F599" s="134"/>
      <c r="G599" s="129" t="e">
        <f t="shared" si="18"/>
        <v>#REF!</v>
      </c>
      <c r="H599" s="130"/>
      <c r="I599" s="135" t="e">
        <f t="shared" si="19"/>
        <v>#REF!</v>
      </c>
      <c r="J599" s="134"/>
      <c r="K599" s="132" t="e">
        <f t="shared" si="20"/>
        <v>#REF!</v>
      </c>
      <c r="L599" s="130"/>
      <c r="M599" s="135" t="e">
        <f t="shared" si="21"/>
        <v>#REF!</v>
      </c>
      <c r="N599" s="134"/>
      <c r="O599" s="40" t="e">
        <f>'3TREATMENT DISCHARGE'!D600</f>
        <v>#REF!</v>
      </c>
      <c r="P599" s="34"/>
      <c r="Q599" s="44" t="e">
        <f t="shared" si="22"/>
        <v>#REF!</v>
      </c>
      <c r="R599" s="36" t="s">
        <v>108</v>
      </c>
      <c r="S599" s="41" t="e">
        <f t="shared" si="23"/>
        <v>#REF!</v>
      </c>
      <c r="T599" s="34"/>
      <c r="U599" s="41" t="e">
        <f>#REF!</f>
        <v>#REF!</v>
      </c>
      <c r="V599" s="36"/>
      <c r="W599" s="42" t="e">
        <f>#REF!</f>
        <v>#REF!</v>
      </c>
    </row>
    <row r="600" spans="1:23" ht="39.75" customHeight="1" x14ac:dyDescent="0.25">
      <c r="A600" s="37">
        <f t="shared" si="16"/>
        <v>587</v>
      </c>
      <c r="B600" s="50" t="e">
        <f>#REF!</f>
        <v>#REF!</v>
      </c>
      <c r="C600" s="38" t="e">
        <f>#REF!</f>
        <v>#REF!</v>
      </c>
      <c r="D600" s="39" t="e">
        <f>#REF!</f>
        <v>#REF!</v>
      </c>
      <c r="E600" s="128" t="e">
        <f t="shared" si="17"/>
        <v>#REF!</v>
      </c>
      <c r="F600" s="118"/>
      <c r="G600" s="129" t="e">
        <f t="shared" si="18"/>
        <v>#REF!</v>
      </c>
      <c r="H600" s="130"/>
      <c r="I600" s="131" t="e">
        <f t="shared" si="19"/>
        <v>#REF!</v>
      </c>
      <c r="J600" s="118"/>
      <c r="K600" s="132" t="e">
        <f t="shared" si="20"/>
        <v>#REF!</v>
      </c>
      <c r="L600" s="130"/>
      <c r="M600" s="131" t="e">
        <f t="shared" si="21"/>
        <v>#REF!</v>
      </c>
      <c r="N600" s="118"/>
      <c r="O600" s="40" t="e">
        <f>'3TREATMENT DISCHARGE'!D601</f>
        <v>#REF!</v>
      </c>
      <c r="P600" s="34"/>
      <c r="Q600" s="41" t="e">
        <f t="shared" si="22"/>
        <v>#REF!</v>
      </c>
      <c r="R600" s="36" t="s">
        <v>109</v>
      </c>
      <c r="S600" s="41" t="e">
        <f t="shared" si="23"/>
        <v>#REF!</v>
      </c>
      <c r="T600" s="34"/>
      <c r="U600" s="41" t="e">
        <f>#REF!</f>
        <v>#REF!</v>
      </c>
      <c r="V600" s="36"/>
      <c r="W600" s="42" t="e">
        <f>#REF!</f>
        <v>#REF!</v>
      </c>
    </row>
    <row r="601" spans="1:23" ht="39.75" customHeight="1" x14ac:dyDescent="0.25">
      <c r="A601" s="37">
        <f t="shared" si="16"/>
        <v>588</v>
      </c>
      <c r="B601" s="50" t="e">
        <f>#REF!</f>
        <v>#REF!</v>
      </c>
      <c r="C601" s="51" t="e">
        <f>#REF!</f>
        <v>#REF!</v>
      </c>
      <c r="D601" s="39" t="e">
        <f>#REF!</f>
        <v>#REF!</v>
      </c>
      <c r="E601" s="133" t="e">
        <f t="shared" si="17"/>
        <v>#REF!</v>
      </c>
      <c r="F601" s="134"/>
      <c r="G601" s="129" t="e">
        <f t="shared" si="18"/>
        <v>#REF!</v>
      </c>
      <c r="H601" s="130"/>
      <c r="I601" s="135" t="e">
        <f t="shared" si="19"/>
        <v>#REF!</v>
      </c>
      <c r="J601" s="134"/>
      <c r="K601" s="132" t="e">
        <f t="shared" si="20"/>
        <v>#REF!</v>
      </c>
      <c r="L601" s="130"/>
      <c r="M601" s="135" t="e">
        <f t="shared" si="21"/>
        <v>#REF!</v>
      </c>
      <c r="N601" s="134"/>
      <c r="O601" s="40" t="e">
        <f>'3TREATMENT DISCHARGE'!D602</f>
        <v>#REF!</v>
      </c>
      <c r="P601" s="34"/>
      <c r="Q601" s="44" t="e">
        <f t="shared" si="22"/>
        <v>#REF!</v>
      </c>
      <c r="R601" s="36" t="s">
        <v>108</v>
      </c>
      <c r="S601" s="41" t="e">
        <f t="shared" si="23"/>
        <v>#REF!</v>
      </c>
      <c r="T601" s="34"/>
      <c r="U601" s="41" t="e">
        <f>#REF!</f>
        <v>#REF!</v>
      </c>
      <c r="V601" s="36"/>
      <c r="W601" s="42" t="e">
        <f>#REF!</f>
        <v>#REF!</v>
      </c>
    </row>
    <row r="602" spans="1:23" ht="39.75" customHeight="1" x14ac:dyDescent="0.25">
      <c r="A602" s="37">
        <f t="shared" si="16"/>
        <v>589</v>
      </c>
      <c r="B602" s="50" t="e">
        <f>#REF!</f>
        <v>#REF!</v>
      </c>
      <c r="C602" s="38" t="e">
        <f>#REF!</f>
        <v>#REF!</v>
      </c>
      <c r="D602" s="39" t="e">
        <f>#REF!</f>
        <v>#REF!</v>
      </c>
      <c r="E602" s="128" t="e">
        <f t="shared" si="17"/>
        <v>#REF!</v>
      </c>
      <c r="F602" s="118"/>
      <c r="G602" s="129" t="e">
        <f t="shared" si="18"/>
        <v>#REF!</v>
      </c>
      <c r="H602" s="130"/>
      <c r="I602" s="131" t="e">
        <f t="shared" si="19"/>
        <v>#REF!</v>
      </c>
      <c r="J602" s="118"/>
      <c r="K602" s="132" t="e">
        <f t="shared" si="20"/>
        <v>#REF!</v>
      </c>
      <c r="L602" s="130"/>
      <c r="M602" s="131" t="e">
        <f t="shared" si="21"/>
        <v>#REF!</v>
      </c>
      <c r="N602" s="118"/>
      <c r="O602" s="40" t="e">
        <f>'3TREATMENT DISCHARGE'!D603</f>
        <v>#REF!</v>
      </c>
      <c r="P602" s="34"/>
      <c r="Q602" s="41" t="e">
        <f t="shared" si="22"/>
        <v>#REF!</v>
      </c>
      <c r="R602" s="36" t="s">
        <v>109</v>
      </c>
      <c r="S602" s="41" t="e">
        <f t="shared" si="23"/>
        <v>#REF!</v>
      </c>
      <c r="T602" s="34"/>
      <c r="U602" s="41" t="e">
        <f>#REF!</f>
        <v>#REF!</v>
      </c>
      <c r="V602" s="36"/>
      <c r="W602" s="42" t="e">
        <f>#REF!</f>
        <v>#REF!</v>
      </c>
    </row>
    <row r="603" spans="1:23" ht="39.75" customHeight="1" x14ac:dyDescent="0.25">
      <c r="A603" s="37">
        <f t="shared" si="16"/>
        <v>590</v>
      </c>
      <c r="B603" s="50" t="e">
        <f>#REF!</f>
        <v>#REF!</v>
      </c>
      <c r="C603" s="51" t="e">
        <f>#REF!</f>
        <v>#REF!</v>
      </c>
      <c r="D603" s="39" t="e">
        <f>#REF!</f>
        <v>#REF!</v>
      </c>
      <c r="E603" s="133" t="e">
        <f t="shared" si="17"/>
        <v>#REF!</v>
      </c>
      <c r="F603" s="134"/>
      <c r="G603" s="129" t="e">
        <f t="shared" si="18"/>
        <v>#REF!</v>
      </c>
      <c r="H603" s="130"/>
      <c r="I603" s="135" t="e">
        <f t="shared" si="19"/>
        <v>#REF!</v>
      </c>
      <c r="J603" s="134"/>
      <c r="K603" s="132" t="e">
        <f t="shared" si="20"/>
        <v>#REF!</v>
      </c>
      <c r="L603" s="130"/>
      <c r="M603" s="135" t="e">
        <f t="shared" si="21"/>
        <v>#REF!</v>
      </c>
      <c r="N603" s="134"/>
      <c r="O603" s="40" t="e">
        <f>'3TREATMENT DISCHARGE'!D604</f>
        <v>#REF!</v>
      </c>
      <c r="P603" s="34"/>
      <c r="Q603" s="44" t="e">
        <f t="shared" si="22"/>
        <v>#REF!</v>
      </c>
      <c r="R603" s="36" t="s">
        <v>108</v>
      </c>
      <c r="S603" s="41" t="e">
        <f t="shared" si="23"/>
        <v>#REF!</v>
      </c>
      <c r="T603" s="34"/>
      <c r="U603" s="41" t="e">
        <f>#REF!</f>
        <v>#REF!</v>
      </c>
      <c r="V603" s="36"/>
      <c r="W603" s="42" t="e">
        <f>#REF!</f>
        <v>#REF!</v>
      </c>
    </row>
    <row r="604" spans="1:23" ht="39.75" customHeight="1" x14ac:dyDescent="0.25">
      <c r="A604" s="37">
        <f t="shared" si="16"/>
        <v>591</v>
      </c>
      <c r="B604" s="50" t="e">
        <f>#REF!</f>
        <v>#REF!</v>
      </c>
      <c r="C604" s="38" t="e">
        <f>#REF!</f>
        <v>#REF!</v>
      </c>
      <c r="D604" s="39" t="e">
        <f>#REF!</f>
        <v>#REF!</v>
      </c>
      <c r="E604" s="128" t="e">
        <f t="shared" si="17"/>
        <v>#REF!</v>
      </c>
      <c r="F604" s="118"/>
      <c r="G604" s="129" t="e">
        <f t="shared" si="18"/>
        <v>#REF!</v>
      </c>
      <c r="H604" s="130"/>
      <c r="I604" s="131" t="e">
        <f t="shared" si="19"/>
        <v>#REF!</v>
      </c>
      <c r="J604" s="118"/>
      <c r="K604" s="132" t="e">
        <f t="shared" si="20"/>
        <v>#REF!</v>
      </c>
      <c r="L604" s="130"/>
      <c r="M604" s="131" t="e">
        <f t="shared" si="21"/>
        <v>#REF!</v>
      </c>
      <c r="N604" s="118"/>
      <c r="O604" s="40" t="e">
        <f>'3TREATMENT DISCHARGE'!D605</f>
        <v>#REF!</v>
      </c>
      <c r="P604" s="34"/>
      <c r="Q604" s="41" t="e">
        <f t="shared" si="22"/>
        <v>#REF!</v>
      </c>
      <c r="R604" s="36" t="s">
        <v>109</v>
      </c>
      <c r="S604" s="41" t="e">
        <f t="shared" si="23"/>
        <v>#REF!</v>
      </c>
      <c r="T604" s="34"/>
      <c r="U604" s="41" t="e">
        <f>#REF!</f>
        <v>#REF!</v>
      </c>
      <c r="V604" s="36"/>
      <c r="W604" s="42" t="e">
        <f>#REF!</f>
        <v>#REF!</v>
      </c>
    </row>
    <row r="605" spans="1:23" ht="39.75" customHeight="1" x14ac:dyDescent="0.25">
      <c r="A605" s="37">
        <f t="shared" si="16"/>
        <v>592</v>
      </c>
      <c r="B605" s="50" t="e">
        <f>#REF!</f>
        <v>#REF!</v>
      </c>
      <c r="C605" s="51" t="e">
        <f>#REF!</f>
        <v>#REF!</v>
      </c>
      <c r="D605" s="39" t="e">
        <f>#REF!</f>
        <v>#REF!</v>
      </c>
      <c r="E605" s="133" t="e">
        <f t="shared" si="17"/>
        <v>#REF!</v>
      </c>
      <c r="F605" s="134"/>
      <c r="G605" s="129" t="e">
        <f t="shared" si="18"/>
        <v>#REF!</v>
      </c>
      <c r="H605" s="130"/>
      <c r="I605" s="135" t="e">
        <f t="shared" si="19"/>
        <v>#REF!</v>
      </c>
      <c r="J605" s="134"/>
      <c r="K605" s="132" t="e">
        <f t="shared" si="20"/>
        <v>#REF!</v>
      </c>
      <c r="L605" s="130"/>
      <c r="M605" s="135" t="e">
        <f t="shared" si="21"/>
        <v>#REF!</v>
      </c>
      <c r="N605" s="134"/>
      <c r="O605" s="40" t="e">
        <f>'3TREATMENT DISCHARGE'!D606</f>
        <v>#REF!</v>
      </c>
      <c r="P605" s="34"/>
      <c r="Q605" s="44" t="e">
        <f t="shared" si="22"/>
        <v>#REF!</v>
      </c>
      <c r="R605" s="36" t="s">
        <v>108</v>
      </c>
      <c r="S605" s="41" t="e">
        <f t="shared" si="23"/>
        <v>#REF!</v>
      </c>
      <c r="T605" s="34"/>
      <c r="U605" s="41" t="e">
        <f>#REF!</f>
        <v>#REF!</v>
      </c>
      <c r="V605" s="36"/>
      <c r="W605" s="42" t="e">
        <f>#REF!</f>
        <v>#REF!</v>
      </c>
    </row>
    <row r="606" spans="1:23" ht="39.75" customHeight="1" x14ac:dyDescent="0.25">
      <c r="A606" s="37">
        <f t="shared" si="16"/>
        <v>593</v>
      </c>
      <c r="B606" s="50" t="e">
        <f>#REF!</f>
        <v>#REF!</v>
      </c>
      <c r="C606" s="38" t="e">
        <f>#REF!</f>
        <v>#REF!</v>
      </c>
      <c r="D606" s="39" t="e">
        <f>#REF!</f>
        <v>#REF!</v>
      </c>
      <c r="E606" s="128" t="e">
        <f t="shared" si="17"/>
        <v>#REF!</v>
      </c>
      <c r="F606" s="118"/>
      <c r="G606" s="129" t="e">
        <f t="shared" si="18"/>
        <v>#REF!</v>
      </c>
      <c r="H606" s="130"/>
      <c r="I606" s="131" t="e">
        <f t="shared" si="19"/>
        <v>#REF!</v>
      </c>
      <c r="J606" s="118"/>
      <c r="K606" s="132" t="e">
        <f t="shared" si="20"/>
        <v>#REF!</v>
      </c>
      <c r="L606" s="130"/>
      <c r="M606" s="131" t="e">
        <f t="shared" si="21"/>
        <v>#REF!</v>
      </c>
      <c r="N606" s="118"/>
      <c r="O606" s="40" t="e">
        <f>'3TREATMENT DISCHARGE'!D607</f>
        <v>#REF!</v>
      </c>
      <c r="P606" s="34"/>
      <c r="Q606" s="41" t="e">
        <f t="shared" si="22"/>
        <v>#REF!</v>
      </c>
      <c r="R606" s="36" t="s">
        <v>109</v>
      </c>
      <c r="S606" s="41" t="e">
        <f t="shared" si="23"/>
        <v>#REF!</v>
      </c>
      <c r="T606" s="34"/>
      <c r="U606" s="41" t="e">
        <f>#REF!</f>
        <v>#REF!</v>
      </c>
      <c r="V606" s="36"/>
      <c r="W606" s="42" t="e">
        <f>#REF!</f>
        <v>#REF!</v>
      </c>
    </row>
    <row r="607" spans="1:23" ht="39.75" customHeight="1" x14ac:dyDescent="0.25">
      <c r="A607" s="37">
        <f t="shared" si="16"/>
        <v>594</v>
      </c>
      <c r="B607" s="50" t="e">
        <f>#REF!</f>
        <v>#REF!</v>
      </c>
      <c r="C607" s="51" t="e">
        <f>#REF!</f>
        <v>#REF!</v>
      </c>
      <c r="D607" s="39" t="e">
        <f>#REF!</f>
        <v>#REF!</v>
      </c>
      <c r="E607" s="133" t="e">
        <f t="shared" si="17"/>
        <v>#REF!</v>
      </c>
      <c r="F607" s="134"/>
      <c r="G607" s="129" t="e">
        <f t="shared" si="18"/>
        <v>#REF!</v>
      </c>
      <c r="H607" s="130"/>
      <c r="I607" s="135" t="e">
        <f t="shared" si="19"/>
        <v>#REF!</v>
      </c>
      <c r="J607" s="134"/>
      <c r="K607" s="132" t="e">
        <f t="shared" si="20"/>
        <v>#REF!</v>
      </c>
      <c r="L607" s="130"/>
      <c r="M607" s="135" t="e">
        <f t="shared" si="21"/>
        <v>#REF!</v>
      </c>
      <c r="N607" s="134"/>
      <c r="O607" s="40" t="e">
        <f>'3TREATMENT DISCHARGE'!D608</f>
        <v>#REF!</v>
      </c>
      <c r="P607" s="34"/>
      <c r="Q607" s="44" t="e">
        <f t="shared" si="22"/>
        <v>#REF!</v>
      </c>
      <c r="R607" s="36" t="s">
        <v>108</v>
      </c>
      <c r="S607" s="41" t="e">
        <f t="shared" si="23"/>
        <v>#REF!</v>
      </c>
      <c r="T607" s="34"/>
      <c r="U607" s="41" t="e">
        <f>#REF!</f>
        <v>#REF!</v>
      </c>
      <c r="V607" s="36"/>
      <c r="W607" s="42" t="e">
        <f>#REF!</f>
        <v>#REF!</v>
      </c>
    </row>
    <row r="608" spans="1:23" ht="39.75" customHeight="1" x14ac:dyDescent="0.25">
      <c r="A608" s="37">
        <f t="shared" si="16"/>
        <v>595</v>
      </c>
      <c r="B608" s="50" t="e">
        <f>#REF!</f>
        <v>#REF!</v>
      </c>
      <c r="C608" s="38" t="e">
        <f>#REF!</f>
        <v>#REF!</v>
      </c>
      <c r="D608" s="39" t="e">
        <f>#REF!</f>
        <v>#REF!</v>
      </c>
      <c r="E608" s="128" t="e">
        <f t="shared" si="17"/>
        <v>#REF!</v>
      </c>
      <c r="F608" s="118"/>
      <c r="G608" s="129" t="e">
        <f t="shared" si="18"/>
        <v>#REF!</v>
      </c>
      <c r="H608" s="130"/>
      <c r="I608" s="131" t="e">
        <f t="shared" si="19"/>
        <v>#REF!</v>
      </c>
      <c r="J608" s="118"/>
      <c r="K608" s="132" t="e">
        <f t="shared" si="20"/>
        <v>#REF!</v>
      </c>
      <c r="L608" s="130"/>
      <c r="M608" s="131" t="e">
        <f t="shared" si="21"/>
        <v>#REF!</v>
      </c>
      <c r="N608" s="118"/>
      <c r="O608" s="40" t="e">
        <f>'3TREATMENT DISCHARGE'!D609</f>
        <v>#REF!</v>
      </c>
      <c r="P608" s="34"/>
      <c r="Q608" s="41" t="e">
        <f t="shared" si="22"/>
        <v>#REF!</v>
      </c>
      <c r="R608" s="36" t="s">
        <v>109</v>
      </c>
      <c r="S608" s="41" t="e">
        <f t="shared" si="23"/>
        <v>#REF!</v>
      </c>
      <c r="T608" s="34"/>
      <c r="U608" s="41" t="e">
        <f>#REF!</f>
        <v>#REF!</v>
      </c>
      <c r="V608" s="36"/>
      <c r="W608" s="42" t="e">
        <f>#REF!</f>
        <v>#REF!</v>
      </c>
    </row>
    <row r="609" spans="1:23" ht="39.75" customHeight="1" x14ac:dyDescent="0.25">
      <c r="A609" s="37">
        <f t="shared" si="16"/>
        <v>596</v>
      </c>
      <c r="B609" s="50" t="e">
        <f>#REF!</f>
        <v>#REF!</v>
      </c>
      <c r="C609" s="51" t="e">
        <f>#REF!</f>
        <v>#REF!</v>
      </c>
      <c r="D609" s="39" t="e">
        <f>#REF!</f>
        <v>#REF!</v>
      </c>
      <c r="E609" s="133" t="e">
        <f t="shared" si="17"/>
        <v>#REF!</v>
      </c>
      <c r="F609" s="134"/>
      <c r="G609" s="129" t="e">
        <f t="shared" si="18"/>
        <v>#REF!</v>
      </c>
      <c r="H609" s="130"/>
      <c r="I609" s="135" t="e">
        <f t="shared" si="19"/>
        <v>#REF!</v>
      </c>
      <c r="J609" s="134"/>
      <c r="K609" s="132" t="e">
        <f t="shared" si="20"/>
        <v>#REF!</v>
      </c>
      <c r="L609" s="130"/>
      <c r="M609" s="135" t="e">
        <f t="shared" si="21"/>
        <v>#REF!</v>
      </c>
      <c r="N609" s="134"/>
      <c r="O609" s="40" t="e">
        <f>'3TREATMENT DISCHARGE'!D610</f>
        <v>#REF!</v>
      </c>
      <c r="P609" s="34"/>
      <c r="Q609" s="44" t="e">
        <f t="shared" si="22"/>
        <v>#REF!</v>
      </c>
      <c r="R609" s="36" t="s">
        <v>108</v>
      </c>
      <c r="S609" s="41" t="e">
        <f t="shared" si="23"/>
        <v>#REF!</v>
      </c>
      <c r="T609" s="34"/>
      <c r="U609" s="41" t="e">
        <f>#REF!</f>
        <v>#REF!</v>
      </c>
      <c r="V609" s="36"/>
      <c r="W609" s="42" t="e">
        <f>#REF!</f>
        <v>#REF!</v>
      </c>
    </row>
    <row r="610" spans="1:23" ht="39.75" customHeight="1" x14ac:dyDescent="0.25">
      <c r="A610" s="37">
        <f t="shared" si="16"/>
        <v>597</v>
      </c>
      <c r="B610" s="50" t="e">
        <f>#REF!</f>
        <v>#REF!</v>
      </c>
      <c r="C610" s="38" t="e">
        <f>#REF!</f>
        <v>#REF!</v>
      </c>
      <c r="D610" s="39" t="e">
        <f>#REF!</f>
        <v>#REF!</v>
      </c>
      <c r="E610" s="128" t="e">
        <f t="shared" si="17"/>
        <v>#REF!</v>
      </c>
      <c r="F610" s="118"/>
      <c r="G610" s="129" t="e">
        <f t="shared" si="18"/>
        <v>#REF!</v>
      </c>
      <c r="H610" s="130"/>
      <c r="I610" s="131" t="e">
        <f t="shared" si="19"/>
        <v>#REF!</v>
      </c>
      <c r="J610" s="118"/>
      <c r="K610" s="132" t="e">
        <f t="shared" si="20"/>
        <v>#REF!</v>
      </c>
      <c r="L610" s="130"/>
      <c r="M610" s="131" t="e">
        <f t="shared" si="21"/>
        <v>#REF!</v>
      </c>
      <c r="N610" s="118"/>
      <c r="O610" s="40" t="e">
        <f>'3TREATMENT DISCHARGE'!D611</f>
        <v>#REF!</v>
      </c>
      <c r="P610" s="34"/>
      <c r="Q610" s="41" t="e">
        <f t="shared" si="22"/>
        <v>#REF!</v>
      </c>
      <c r="R610" s="36" t="s">
        <v>109</v>
      </c>
      <c r="S610" s="41" t="e">
        <f t="shared" si="23"/>
        <v>#REF!</v>
      </c>
      <c r="T610" s="34"/>
      <c r="U610" s="41" t="e">
        <f>#REF!</f>
        <v>#REF!</v>
      </c>
      <c r="V610" s="36"/>
      <c r="W610" s="42" t="e">
        <f>#REF!</f>
        <v>#REF!</v>
      </c>
    </row>
    <row r="611" spans="1:23" ht="39.75" customHeight="1" x14ac:dyDescent="0.25">
      <c r="A611" s="37">
        <f t="shared" si="16"/>
        <v>598</v>
      </c>
      <c r="B611" s="50" t="e">
        <f>#REF!</f>
        <v>#REF!</v>
      </c>
      <c r="C611" s="51" t="e">
        <f>#REF!</f>
        <v>#REF!</v>
      </c>
      <c r="D611" s="39" t="e">
        <f>#REF!</f>
        <v>#REF!</v>
      </c>
      <c r="E611" s="133" t="e">
        <f t="shared" si="17"/>
        <v>#REF!</v>
      </c>
      <c r="F611" s="134"/>
      <c r="G611" s="129" t="e">
        <f t="shared" si="18"/>
        <v>#REF!</v>
      </c>
      <c r="H611" s="130"/>
      <c r="I611" s="135" t="e">
        <f t="shared" si="19"/>
        <v>#REF!</v>
      </c>
      <c r="J611" s="134"/>
      <c r="K611" s="132" t="e">
        <f t="shared" si="20"/>
        <v>#REF!</v>
      </c>
      <c r="L611" s="130"/>
      <c r="M611" s="135" t="e">
        <f t="shared" si="21"/>
        <v>#REF!</v>
      </c>
      <c r="N611" s="134"/>
      <c r="O611" s="40" t="e">
        <f>'3TREATMENT DISCHARGE'!D612</f>
        <v>#REF!</v>
      </c>
      <c r="P611" s="34"/>
      <c r="Q611" s="44" t="e">
        <f t="shared" si="22"/>
        <v>#REF!</v>
      </c>
      <c r="R611" s="36" t="s">
        <v>108</v>
      </c>
      <c r="S611" s="41" t="e">
        <f t="shared" si="23"/>
        <v>#REF!</v>
      </c>
      <c r="T611" s="34"/>
      <c r="U611" s="41" t="e">
        <f>#REF!</f>
        <v>#REF!</v>
      </c>
      <c r="V611" s="36"/>
      <c r="W611" s="42" t="e">
        <f>#REF!</f>
        <v>#REF!</v>
      </c>
    </row>
    <row r="612" spans="1:23" ht="39.75" customHeight="1" x14ac:dyDescent="0.25">
      <c r="A612" s="37">
        <f t="shared" si="16"/>
        <v>599</v>
      </c>
      <c r="B612" s="50" t="e">
        <f>#REF!</f>
        <v>#REF!</v>
      </c>
      <c r="C612" s="38" t="e">
        <f>#REF!</f>
        <v>#REF!</v>
      </c>
      <c r="D612" s="39" t="e">
        <f>#REF!</f>
        <v>#REF!</v>
      </c>
      <c r="E612" s="128" t="e">
        <f t="shared" si="17"/>
        <v>#REF!</v>
      </c>
      <c r="F612" s="118"/>
      <c r="G612" s="129" t="e">
        <f t="shared" si="18"/>
        <v>#REF!</v>
      </c>
      <c r="H612" s="130"/>
      <c r="I612" s="131" t="e">
        <f t="shared" si="19"/>
        <v>#REF!</v>
      </c>
      <c r="J612" s="118"/>
      <c r="K612" s="132" t="e">
        <f t="shared" si="20"/>
        <v>#REF!</v>
      </c>
      <c r="L612" s="130"/>
      <c r="M612" s="131" t="e">
        <f t="shared" si="21"/>
        <v>#REF!</v>
      </c>
      <c r="N612" s="118"/>
      <c r="O612" s="40" t="e">
        <f>'3TREATMENT DISCHARGE'!D613</f>
        <v>#REF!</v>
      </c>
      <c r="P612" s="34"/>
      <c r="Q612" s="41" t="e">
        <f t="shared" si="22"/>
        <v>#REF!</v>
      </c>
      <c r="R612" s="36" t="s">
        <v>109</v>
      </c>
      <c r="S612" s="41" t="e">
        <f t="shared" si="23"/>
        <v>#REF!</v>
      </c>
      <c r="T612" s="34"/>
      <c r="U612" s="41" t="e">
        <f>#REF!</f>
        <v>#REF!</v>
      </c>
      <c r="V612" s="36"/>
      <c r="W612" s="42" t="e">
        <f>#REF!</f>
        <v>#REF!</v>
      </c>
    </row>
    <row r="613" spans="1:23" ht="39.75" customHeight="1" x14ac:dyDescent="0.25">
      <c r="A613" s="37">
        <f t="shared" si="16"/>
        <v>600</v>
      </c>
      <c r="B613" s="50" t="e">
        <f>#REF!</f>
        <v>#REF!</v>
      </c>
      <c r="C613" s="51" t="e">
        <f>#REF!</f>
        <v>#REF!</v>
      </c>
      <c r="D613" s="39" t="e">
        <f>#REF!</f>
        <v>#REF!</v>
      </c>
      <c r="E613" s="133" t="e">
        <f t="shared" si="17"/>
        <v>#REF!</v>
      </c>
      <c r="F613" s="134"/>
      <c r="G613" s="129" t="e">
        <f t="shared" si="18"/>
        <v>#REF!</v>
      </c>
      <c r="H613" s="130"/>
      <c r="I613" s="135" t="e">
        <f t="shared" si="19"/>
        <v>#REF!</v>
      </c>
      <c r="J613" s="134"/>
      <c r="K613" s="132" t="e">
        <f t="shared" si="20"/>
        <v>#REF!</v>
      </c>
      <c r="L613" s="130"/>
      <c r="M613" s="135" t="e">
        <f t="shared" si="21"/>
        <v>#REF!</v>
      </c>
      <c r="N613" s="134"/>
      <c r="O613" s="40" t="e">
        <f>'3TREATMENT DISCHARGE'!D614</f>
        <v>#REF!</v>
      </c>
      <c r="P613" s="34"/>
      <c r="Q613" s="44" t="e">
        <f t="shared" si="22"/>
        <v>#REF!</v>
      </c>
      <c r="R613" s="36" t="s">
        <v>108</v>
      </c>
      <c r="S613" s="41" t="e">
        <f t="shared" si="23"/>
        <v>#REF!</v>
      </c>
      <c r="T613" s="34"/>
      <c r="U613" s="41" t="e">
        <f>#REF!</f>
        <v>#REF!</v>
      </c>
      <c r="V613" s="36"/>
      <c r="W613" s="42" t="e">
        <f>#REF!</f>
        <v>#REF!</v>
      </c>
    </row>
    <row r="614" spans="1:23" ht="39.75" customHeight="1" x14ac:dyDescent="0.25">
      <c r="A614" s="37">
        <f t="shared" si="16"/>
        <v>601</v>
      </c>
      <c r="B614" s="50" t="e">
        <f>#REF!</f>
        <v>#REF!</v>
      </c>
      <c r="C614" s="38" t="e">
        <f>#REF!</f>
        <v>#REF!</v>
      </c>
      <c r="D614" s="39" t="e">
        <f>#REF!</f>
        <v>#REF!</v>
      </c>
      <c r="E614" s="128" t="e">
        <f t="shared" si="17"/>
        <v>#REF!</v>
      </c>
      <c r="F614" s="118"/>
      <c r="G614" s="129" t="e">
        <f t="shared" si="18"/>
        <v>#REF!</v>
      </c>
      <c r="H614" s="130"/>
      <c r="I614" s="131" t="e">
        <f t="shared" si="19"/>
        <v>#REF!</v>
      </c>
      <c r="J614" s="118"/>
      <c r="K614" s="132" t="e">
        <f t="shared" si="20"/>
        <v>#REF!</v>
      </c>
      <c r="L614" s="130"/>
      <c r="M614" s="131" t="e">
        <f t="shared" si="21"/>
        <v>#REF!</v>
      </c>
      <c r="N614" s="118"/>
      <c r="O614" s="40" t="e">
        <f>'3TREATMENT DISCHARGE'!D615</f>
        <v>#REF!</v>
      </c>
      <c r="P614" s="34"/>
      <c r="Q614" s="41" t="e">
        <f t="shared" si="22"/>
        <v>#REF!</v>
      </c>
      <c r="R614" s="36" t="s">
        <v>109</v>
      </c>
      <c r="S614" s="41" t="e">
        <f t="shared" si="23"/>
        <v>#REF!</v>
      </c>
      <c r="T614" s="34"/>
      <c r="U614" s="41" t="e">
        <f>#REF!</f>
        <v>#REF!</v>
      </c>
      <c r="V614" s="36"/>
      <c r="W614" s="42" t="e">
        <f>#REF!</f>
        <v>#REF!</v>
      </c>
    </row>
    <row r="615" spans="1:23" ht="39.75" customHeight="1" x14ac:dyDescent="0.25">
      <c r="A615" s="37">
        <f t="shared" si="16"/>
        <v>602</v>
      </c>
      <c r="B615" s="50" t="e">
        <f>#REF!</f>
        <v>#REF!</v>
      </c>
      <c r="C615" s="51" t="e">
        <f>#REF!</f>
        <v>#REF!</v>
      </c>
      <c r="D615" s="39" t="e">
        <f>#REF!</f>
        <v>#REF!</v>
      </c>
      <c r="E615" s="133" t="e">
        <f t="shared" si="17"/>
        <v>#REF!</v>
      </c>
      <c r="F615" s="134"/>
      <c r="G615" s="129" t="e">
        <f t="shared" si="18"/>
        <v>#REF!</v>
      </c>
      <c r="H615" s="130"/>
      <c r="I615" s="135" t="e">
        <f t="shared" si="19"/>
        <v>#REF!</v>
      </c>
      <c r="J615" s="134"/>
      <c r="K615" s="132" t="e">
        <f t="shared" si="20"/>
        <v>#REF!</v>
      </c>
      <c r="L615" s="130"/>
      <c r="M615" s="135" t="e">
        <f t="shared" si="21"/>
        <v>#REF!</v>
      </c>
      <c r="N615" s="134"/>
      <c r="O615" s="40" t="e">
        <f>'3TREATMENT DISCHARGE'!D616</f>
        <v>#REF!</v>
      </c>
      <c r="P615" s="34"/>
      <c r="Q615" s="44" t="e">
        <f t="shared" si="22"/>
        <v>#REF!</v>
      </c>
      <c r="R615" s="36" t="s">
        <v>108</v>
      </c>
      <c r="S615" s="41" t="e">
        <f t="shared" si="23"/>
        <v>#REF!</v>
      </c>
      <c r="T615" s="34"/>
      <c r="U615" s="41" t="e">
        <f>#REF!</f>
        <v>#REF!</v>
      </c>
      <c r="V615" s="36"/>
      <c r="W615" s="42" t="e">
        <f>#REF!</f>
        <v>#REF!</v>
      </c>
    </row>
    <row r="616" spans="1:23" ht="39.75" customHeight="1" x14ac:dyDescent="0.25">
      <c r="A616" s="37">
        <f t="shared" si="16"/>
        <v>603</v>
      </c>
      <c r="B616" s="50" t="e">
        <f>#REF!</f>
        <v>#REF!</v>
      </c>
      <c r="C616" s="38" t="e">
        <f>#REF!</f>
        <v>#REF!</v>
      </c>
      <c r="D616" s="39" t="e">
        <f>#REF!</f>
        <v>#REF!</v>
      </c>
      <c r="E616" s="128" t="e">
        <f t="shared" si="17"/>
        <v>#REF!</v>
      </c>
      <c r="F616" s="118"/>
      <c r="G616" s="129" t="e">
        <f t="shared" si="18"/>
        <v>#REF!</v>
      </c>
      <c r="H616" s="130"/>
      <c r="I616" s="131" t="e">
        <f t="shared" si="19"/>
        <v>#REF!</v>
      </c>
      <c r="J616" s="118"/>
      <c r="K616" s="132" t="e">
        <f t="shared" si="20"/>
        <v>#REF!</v>
      </c>
      <c r="L616" s="130"/>
      <c r="M616" s="131" t="e">
        <f t="shared" si="21"/>
        <v>#REF!</v>
      </c>
      <c r="N616" s="118"/>
      <c r="O616" s="40" t="e">
        <f>'3TREATMENT DISCHARGE'!D617</f>
        <v>#REF!</v>
      </c>
      <c r="P616" s="34"/>
      <c r="Q616" s="41" t="e">
        <f t="shared" si="22"/>
        <v>#REF!</v>
      </c>
      <c r="R616" s="36" t="s">
        <v>109</v>
      </c>
      <c r="S616" s="41" t="e">
        <f t="shared" si="23"/>
        <v>#REF!</v>
      </c>
      <c r="T616" s="34"/>
      <c r="U616" s="41" t="e">
        <f>#REF!</f>
        <v>#REF!</v>
      </c>
      <c r="V616" s="36"/>
      <c r="W616" s="42" t="e">
        <f>#REF!</f>
        <v>#REF!</v>
      </c>
    </row>
    <row r="617" spans="1:23" ht="39.75" customHeight="1" x14ac:dyDescent="0.25">
      <c r="A617" s="37">
        <f t="shared" si="16"/>
        <v>604</v>
      </c>
      <c r="B617" s="50" t="e">
        <f>#REF!</f>
        <v>#REF!</v>
      </c>
      <c r="C617" s="51" t="e">
        <f>#REF!</f>
        <v>#REF!</v>
      </c>
      <c r="D617" s="39" t="e">
        <f>#REF!</f>
        <v>#REF!</v>
      </c>
      <c r="E617" s="133" t="e">
        <f t="shared" si="17"/>
        <v>#REF!</v>
      </c>
      <c r="F617" s="134"/>
      <c r="G617" s="129" t="e">
        <f t="shared" si="18"/>
        <v>#REF!</v>
      </c>
      <c r="H617" s="130"/>
      <c r="I617" s="135" t="e">
        <f t="shared" si="19"/>
        <v>#REF!</v>
      </c>
      <c r="J617" s="134"/>
      <c r="K617" s="132" t="e">
        <f t="shared" si="20"/>
        <v>#REF!</v>
      </c>
      <c r="L617" s="130"/>
      <c r="M617" s="135" t="e">
        <f t="shared" si="21"/>
        <v>#REF!</v>
      </c>
      <c r="N617" s="134"/>
      <c r="O617" s="40" t="e">
        <f>'3TREATMENT DISCHARGE'!D618</f>
        <v>#REF!</v>
      </c>
      <c r="P617" s="34"/>
      <c r="Q617" s="44" t="e">
        <f t="shared" si="22"/>
        <v>#REF!</v>
      </c>
      <c r="R617" s="36" t="s">
        <v>108</v>
      </c>
      <c r="S617" s="41" t="e">
        <f t="shared" si="23"/>
        <v>#REF!</v>
      </c>
      <c r="T617" s="34"/>
      <c r="U617" s="41" t="e">
        <f>#REF!</f>
        <v>#REF!</v>
      </c>
      <c r="V617" s="36"/>
      <c r="W617" s="42" t="e">
        <f>#REF!</f>
        <v>#REF!</v>
      </c>
    </row>
    <row r="618" spans="1:23" ht="39.75" customHeight="1" x14ac:dyDescent="0.25">
      <c r="A618" s="37">
        <f t="shared" si="16"/>
        <v>605</v>
      </c>
      <c r="B618" s="50" t="e">
        <f>#REF!</f>
        <v>#REF!</v>
      </c>
      <c r="C618" s="38" t="e">
        <f>#REF!</f>
        <v>#REF!</v>
      </c>
      <c r="D618" s="39" t="e">
        <f>#REF!</f>
        <v>#REF!</v>
      </c>
      <c r="E618" s="128" t="e">
        <f t="shared" si="17"/>
        <v>#REF!</v>
      </c>
      <c r="F618" s="118"/>
      <c r="G618" s="129" t="e">
        <f t="shared" si="18"/>
        <v>#REF!</v>
      </c>
      <c r="H618" s="130"/>
      <c r="I618" s="131" t="e">
        <f t="shared" si="19"/>
        <v>#REF!</v>
      </c>
      <c r="J618" s="118"/>
      <c r="K618" s="132" t="e">
        <f t="shared" si="20"/>
        <v>#REF!</v>
      </c>
      <c r="L618" s="130"/>
      <c r="M618" s="131" t="e">
        <f t="shared" si="21"/>
        <v>#REF!</v>
      </c>
      <c r="N618" s="118"/>
      <c r="O618" s="40" t="e">
        <f>'3TREATMENT DISCHARGE'!D619</f>
        <v>#REF!</v>
      </c>
      <c r="P618" s="34"/>
      <c r="Q618" s="41" t="e">
        <f t="shared" si="22"/>
        <v>#REF!</v>
      </c>
      <c r="R618" s="36" t="s">
        <v>109</v>
      </c>
      <c r="S618" s="41" t="e">
        <f t="shared" si="23"/>
        <v>#REF!</v>
      </c>
      <c r="T618" s="34"/>
      <c r="U618" s="41" t="e">
        <f>#REF!</f>
        <v>#REF!</v>
      </c>
      <c r="V618" s="36"/>
      <c r="W618" s="42" t="e">
        <f>#REF!</f>
        <v>#REF!</v>
      </c>
    </row>
    <row r="619" spans="1:23" ht="39.75" customHeight="1" x14ac:dyDescent="0.25">
      <c r="A619" s="37">
        <f t="shared" si="16"/>
        <v>606</v>
      </c>
      <c r="B619" s="50" t="e">
        <f>#REF!</f>
        <v>#REF!</v>
      </c>
      <c r="C619" s="51" t="e">
        <f>#REF!</f>
        <v>#REF!</v>
      </c>
      <c r="D619" s="39" t="e">
        <f>#REF!</f>
        <v>#REF!</v>
      </c>
      <c r="E619" s="133" t="e">
        <f t="shared" si="17"/>
        <v>#REF!</v>
      </c>
      <c r="F619" s="134"/>
      <c r="G619" s="129" t="e">
        <f t="shared" si="18"/>
        <v>#REF!</v>
      </c>
      <c r="H619" s="130"/>
      <c r="I619" s="135" t="e">
        <f t="shared" si="19"/>
        <v>#REF!</v>
      </c>
      <c r="J619" s="134"/>
      <c r="K619" s="132" t="e">
        <f t="shared" si="20"/>
        <v>#REF!</v>
      </c>
      <c r="L619" s="130"/>
      <c r="M619" s="135" t="e">
        <f t="shared" si="21"/>
        <v>#REF!</v>
      </c>
      <c r="N619" s="134"/>
      <c r="O619" s="40" t="e">
        <f>'3TREATMENT DISCHARGE'!D620</f>
        <v>#REF!</v>
      </c>
      <c r="P619" s="34"/>
      <c r="Q619" s="44" t="e">
        <f t="shared" si="22"/>
        <v>#REF!</v>
      </c>
      <c r="R619" s="36" t="s">
        <v>108</v>
      </c>
      <c r="S619" s="41" t="e">
        <f t="shared" si="23"/>
        <v>#REF!</v>
      </c>
      <c r="T619" s="34"/>
      <c r="U619" s="41" t="e">
        <f>#REF!</f>
        <v>#REF!</v>
      </c>
      <c r="V619" s="36"/>
      <c r="W619" s="42" t="e">
        <f>#REF!</f>
        <v>#REF!</v>
      </c>
    </row>
    <row r="620" spans="1:23" ht="39.75" customHeight="1" x14ac:dyDescent="0.25">
      <c r="A620" s="37">
        <f t="shared" si="16"/>
        <v>607</v>
      </c>
      <c r="B620" s="50" t="e">
        <f>#REF!</f>
        <v>#REF!</v>
      </c>
      <c r="C620" s="38" t="e">
        <f>#REF!</f>
        <v>#REF!</v>
      </c>
      <c r="D620" s="39" t="e">
        <f>#REF!</f>
        <v>#REF!</v>
      </c>
      <c r="E620" s="128" t="e">
        <f t="shared" si="17"/>
        <v>#REF!</v>
      </c>
      <c r="F620" s="118"/>
      <c r="G620" s="129" t="e">
        <f t="shared" si="18"/>
        <v>#REF!</v>
      </c>
      <c r="H620" s="130"/>
      <c r="I620" s="131" t="e">
        <f t="shared" si="19"/>
        <v>#REF!</v>
      </c>
      <c r="J620" s="118"/>
      <c r="K620" s="132" t="e">
        <f t="shared" si="20"/>
        <v>#REF!</v>
      </c>
      <c r="L620" s="130"/>
      <c r="M620" s="131" t="e">
        <f t="shared" si="21"/>
        <v>#REF!</v>
      </c>
      <c r="N620" s="118"/>
      <c r="O620" s="40" t="e">
        <f>'3TREATMENT DISCHARGE'!D621</f>
        <v>#REF!</v>
      </c>
      <c r="P620" s="34"/>
      <c r="Q620" s="41" t="e">
        <f t="shared" si="22"/>
        <v>#REF!</v>
      </c>
      <c r="R620" s="36" t="s">
        <v>109</v>
      </c>
      <c r="S620" s="41" t="e">
        <f t="shared" si="23"/>
        <v>#REF!</v>
      </c>
      <c r="T620" s="34"/>
      <c r="U620" s="41" t="e">
        <f>#REF!</f>
        <v>#REF!</v>
      </c>
      <c r="V620" s="36"/>
      <c r="W620" s="42" t="e">
        <f>#REF!</f>
        <v>#REF!</v>
      </c>
    </row>
    <row r="621" spans="1:23" ht="39.75" customHeight="1" x14ac:dyDescent="0.25">
      <c r="A621" s="37">
        <f t="shared" si="16"/>
        <v>608</v>
      </c>
      <c r="B621" s="50" t="e">
        <f>#REF!</f>
        <v>#REF!</v>
      </c>
      <c r="C621" s="51" t="e">
        <f>#REF!</f>
        <v>#REF!</v>
      </c>
      <c r="D621" s="39" t="e">
        <f>#REF!</f>
        <v>#REF!</v>
      </c>
      <c r="E621" s="133" t="e">
        <f t="shared" si="17"/>
        <v>#REF!</v>
      </c>
      <c r="F621" s="134"/>
      <c r="G621" s="129" t="e">
        <f t="shared" si="18"/>
        <v>#REF!</v>
      </c>
      <c r="H621" s="130"/>
      <c r="I621" s="135" t="e">
        <f t="shared" si="19"/>
        <v>#REF!</v>
      </c>
      <c r="J621" s="134"/>
      <c r="K621" s="132" t="e">
        <f t="shared" si="20"/>
        <v>#REF!</v>
      </c>
      <c r="L621" s="130"/>
      <c r="M621" s="135" t="e">
        <f t="shared" si="21"/>
        <v>#REF!</v>
      </c>
      <c r="N621" s="134"/>
      <c r="O621" s="40" t="e">
        <f>'3TREATMENT DISCHARGE'!D622</f>
        <v>#REF!</v>
      </c>
      <c r="P621" s="34"/>
      <c r="Q621" s="44" t="e">
        <f t="shared" si="22"/>
        <v>#REF!</v>
      </c>
      <c r="R621" s="36" t="s">
        <v>108</v>
      </c>
      <c r="S621" s="41" t="e">
        <f t="shared" si="23"/>
        <v>#REF!</v>
      </c>
      <c r="T621" s="34"/>
      <c r="U621" s="41" t="e">
        <f>#REF!</f>
        <v>#REF!</v>
      </c>
      <c r="V621" s="36"/>
      <c r="W621" s="42" t="e">
        <f>#REF!</f>
        <v>#REF!</v>
      </c>
    </row>
    <row r="622" spans="1:23" ht="39.75" customHeight="1" x14ac:dyDescent="0.25">
      <c r="A622" s="37">
        <f t="shared" si="16"/>
        <v>609</v>
      </c>
      <c r="B622" s="50" t="e">
        <f>#REF!</f>
        <v>#REF!</v>
      </c>
      <c r="C622" s="38" t="e">
        <f>#REF!</f>
        <v>#REF!</v>
      </c>
      <c r="D622" s="39" t="e">
        <f>#REF!</f>
        <v>#REF!</v>
      </c>
      <c r="E622" s="128" t="e">
        <f t="shared" si="17"/>
        <v>#REF!</v>
      </c>
      <c r="F622" s="118"/>
      <c r="G622" s="129" t="e">
        <f t="shared" si="18"/>
        <v>#REF!</v>
      </c>
      <c r="H622" s="130"/>
      <c r="I622" s="131" t="e">
        <f t="shared" si="19"/>
        <v>#REF!</v>
      </c>
      <c r="J622" s="118"/>
      <c r="K622" s="132" t="e">
        <f t="shared" si="20"/>
        <v>#REF!</v>
      </c>
      <c r="L622" s="130"/>
      <c r="M622" s="131" t="e">
        <f t="shared" si="21"/>
        <v>#REF!</v>
      </c>
      <c r="N622" s="118"/>
      <c r="O622" s="40" t="e">
        <f>'3TREATMENT DISCHARGE'!D623</f>
        <v>#REF!</v>
      </c>
      <c r="P622" s="34"/>
      <c r="Q622" s="41" t="e">
        <f t="shared" si="22"/>
        <v>#REF!</v>
      </c>
      <c r="R622" s="36" t="s">
        <v>109</v>
      </c>
      <c r="S622" s="41" t="e">
        <f t="shared" si="23"/>
        <v>#REF!</v>
      </c>
      <c r="T622" s="34"/>
      <c r="U622" s="41" t="e">
        <f>#REF!</f>
        <v>#REF!</v>
      </c>
      <c r="V622" s="36"/>
      <c r="W622" s="42" t="e">
        <f>#REF!</f>
        <v>#REF!</v>
      </c>
    </row>
    <row r="623" spans="1:23" ht="39.75" customHeight="1" x14ac:dyDescent="0.25">
      <c r="A623" s="37">
        <f t="shared" si="16"/>
        <v>610</v>
      </c>
      <c r="B623" s="50" t="e">
        <f>#REF!</f>
        <v>#REF!</v>
      </c>
      <c r="C623" s="51" t="e">
        <f>#REF!</f>
        <v>#REF!</v>
      </c>
      <c r="D623" s="39" t="e">
        <f>#REF!</f>
        <v>#REF!</v>
      </c>
      <c r="E623" s="133" t="e">
        <f t="shared" si="17"/>
        <v>#REF!</v>
      </c>
      <c r="F623" s="134"/>
      <c r="G623" s="129" t="e">
        <f t="shared" si="18"/>
        <v>#REF!</v>
      </c>
      <c r="H623" s="130"/>
      <c r="I623" s="135" t="e">
        <f t="shared" si="19"/>
        <v>#REF!</v>
      </c>
      <c r="J623" s="134"/>
      <c r="K623" s="132" t="e">
        <f t="shared" si="20"/>
        <v>#REF!</v>
      </c>
      <c r="L623" s="130"/>
      <c r="M623" s="135" t="e">
        <f t="shared" si="21"/>
        <v>#REF!</v>
      </c>
      <c r="N623" s="134"/>
      <c r="O623" s="40" t="e">
        <f>'3TREATMENT DISCHARGE'!D624</f>
        <v>#REF!</v>
      </c>
      <c r="P623" s="34"/>
      <c r="Q623" s="44" t="e">
        <f t="shared" si="22"/>
        <v>#REF!</v>
      </c>
      <c r="R623" s="36" t="s">
        <v>108</v>
      </c>
      <c r="S623" s="41" t="e">
        <f t="shared" si="23"/>
        <v>#REF!</v>
      </c>
      <c r="T623" s="34"/>
      <c r="U623" s="41" t="e">
        <f>#REF!</f>
        <v>#REF!</v>
      </c>
      <c r="V623" s="36"/>
      <c r="W623" s="42" t="e">
        <f>#REF!</f>
        <v>#REF!</v>
      </c>
    </row>
    <row r="624" spans="1:23" ht="39.75" customHeight="1" x14ac:dyDescent="0.25">
      <c r="A624" s="37">
        <f t="shared" si="16"/>
        <v>611</v>
      </c>
      <c r="B624" s="50" t="e">
        <f>#REF!</f>
        <v>#REF!</v>
      </c>
      <c r="C624" s="38" t="e">
        <f>#REF!</f>
        <v>#REF!</v>
      </c>
      <c r="D624" s="39" t="e">
        <f>#REF!</f>
        <v>#REF!</v>
      </c>
      <c r="E624" s="128" t="e">
        <f t="shared" si="17"/>
        <v>#REF!</v>
      </c>
      <c r="F624" s="118"/>
      <c r="G624" s="129" t="e">
        <f t="shared" si="18"/>
        <v>#REF!</v>
      </c>
      <c r="H624" s="130"/>
      <c r="I624" s="131" t="e">
        <f t="shared" si="19"/>
        <v>#REF!</v>
      </c>
      <c r="J624" s="118"/>
      <c r="K624" s="132" t="e">
        <f t="shared" si="20"/>
        <v>#REF!</v>
      </c>
      <c r="L624" s="130"/>
      <c r="M624" s="131" t="e">
        <f t="shared" si="21"/>
        <v>#REF!</v>
      </c>
      <c r="N624" s="118"/>
      <c r="O624" s="40" t="e">
        <f>'3TREATMENT DISCHARGE'!D625</f>
        <v>#REF!</v>
      </c>
      <c r="P624" s="34"/>
      <c r="Q624" s="41" t="e">
        <f t="shared" si="22"/>
        <v>#REF!</v>
      </c>
      <c r="R624" s="36" t="s">
        <v>109</v>
      </c>
      <c r="S624" s="41" t="e">
        <f t="shared" si="23"/>
        <v>#REF!</v>
      </c>
      <c r="T624" s="34"/>
      <c r="U624" s="41" t="e">
        <f>#REF!</f>
        <v>#REF!</v>
      </c>
      <c r="V624" s="36"/>
      <c r="W624" s="42" t="e">
        <f>#REF!</f>
        <v>#REF!</v>
      </c>
    </row>
    <row r="625" spans="1:23" ht="39.75" customHeight="1" x14ac:dyDescent="0.25">
      <c r="A625" s="37">
        <f t="shared" si="16"/>
        <v>612</v>
      </c>
      <c r="B625" s="50" t="e">
        <f>#REF!</f>
        <v>#REF!</v>
      </c>
      <c r="C625" s="51" t="e">
        <f>#REF!</f>
        <v>#REF!</v>
      </c>
      <c r="D625" s="39" t="e">
        <f>#REF!</f>
        <v>#REF!</v>
      </c>
      <c r="E625" s="133" t="e">
        <f t="shared" si="17"/>
        <v>#REF!</v>
      </c>
      <c r="F625" s="134"/>
      <c r="G625" s="129" t="e">
        <f t="shared" si="18"/>
        <v>#REF!</v>
      </c>
      <c r="H625" s="130"/>
      <c r="I625" s="135" t="e">
        <f t="shared" si="19"/>
        <v>#REF!</v>
      </c>
      <c r="J625" s="134"/>
      <c r="K625" s="132" t="e">
        <f t="shared" si="20"/>
        <v>#REF!</v>
      </c>
      <c r="L625" s="130"/>
      <c r="M625" s="135" t="e">
        <f t="shared" si="21"/>
        <v>#REF!</v>
      </c>
      <c r="N625" s="134"/>
      <c r="O625" s="40" t="e">
        <f>'3TREATMENT DISCHARGE'!D626</f>
        <v>#REF!</v>
      </c>
      <c r="P625" s="34"/>
      <c r="Q625" s="44" t="e">
        <f t="shared" si="22"/>
        <v>#REF!</v>
      </c>
      <c r="R625" s="36" t="s">
        <v>108</v>
      </c>
      <c r="S625" s="41" t="e">
        <f t="shared" si="23"/>
        <v>#REF!</v>
      </c>
      <c r="T625" s="34"/>
      <c r="U625" s="41" t="e">
        <f>#REF!</f>
        <v>#REF!</v>
      </c>
      <c r="V625" s="36"/>
      <c r="W625" s="42" t="e">
        <f>#REF!</f>
        <v>#REF!</v>
      </c>
    </row>
    <row r="626" spans="1:23" ht="39.75" customHeight="1" x14ac:dyDescent="0.25">
      <c r="A626" s="37">
        <f t="shared" si="16"/>
        <v>613</v>
      </c>
      <c r="B626" s="50" t="e">
        <f>#REF!</f>
        <v>#REF!</v>
      </c>
      <c r="C626" s="38" t="e">
        <f>#REF!</f>
        <v>#REF!</v>
      </c>
      <c r="D626" s="39" t="e">
        <f>#REF!</f>
        <v>#REF!</v>
      </c>
      <c r="E626" s="128" t="e">
        <f t="shared" si="17"/>
        <v>#REF!</v>
      </c>
      <c r="F626" s="118"/>
      <c r="G626" s="129" t="e">
        <f t="shared" si="18"/>
        <v>#REF!</v>
      </c>
      <c r="H626" s="130"/>
      <c r="I626" s="131" t="e">
        <f t="shared" si="19"/>
        <v>#REF!</v>
      </c>
      <c r="J626" s="118"/>
      <c r="K626" s="132" t="e">
        <f t="shared" si="20"/>
        <v>#REF!</v>
      </c>
      <c r="L626" s="130"/>
      <c r="M626" s="131" t="e">
        <f t="shared" si="21"/>
        <v>#REF!</v>
      </c>
      <c r="N626" s="118"/>
      <c r="O626" s="40" t="e">
        <f>'3TREATMENT DISCHARGE'!D627</f>
        <v>#REF!</v>
      </c>
      <c r="P626" s="34"/>
      <c r="Q626" s="41" t="e">
        <f t="shared" si="22"/>
        <v>#REF!</v>
      </c>
      <c r="R626" s="36" t="s">
        <v>109</v>
      </c>
      <c r="S626" s="41" t="e">
        <f t="shared" si="23"/>
        <v>#REF!</v>
      </c>
      <c r="T626" s="34"/>
      <c r="U626" s="41" t="e">
        <f>#REF!</f>
        <v>#REF!</v>
      </c>
      <c r="V626" s="36"/>
      <c r="W626" s="42" t="e">
        <f>#REF!</f>
        <v>#REF!</v>
      </c>
    </row>
    <row r="627" spans="1:23" ht="39.75" customHeight="1" x14ac:dyDescent="0.25">
      <c r="A627" s="37">
        <f t="shared" si="16"/>
        <v>614</v>
      </c>
      <c r="B627" s="50" t="e">
        <f>#REF!</f>
        <v>#REF!</v>
      </c>
      <c r="C627" s="51" t="e">
        <f>#REF!</f>
        <v>#REF!</v>
      </c>
      <c r="D627" s="39" t="e">
        <f>#REF!</f>
        <v>#REF!</v>
      </c>
      <c r="E627" s="133" t="e">
        <f t="shared" si="17"/>
        <v>#REF!</v>
      </c>
      <c r="F627" s="134"/>
      <c r="G627" s="129" t="e">
        <f t="shared" si="18"/>
        <v>#REF!</v>
      </c>
      <c r="H627" s="130"/>
      <c r="I627" s="135" t="e">
        <f t="shared" si="19"/>
        <v>#REF!</v>
      </c>
      <c r="J627" s="134"/>
      <c r="K627" s="132" t="e">
        <f t="shared" si="20"/>
        <v>#REF!</v>
      </c>
      <c r="L627" s="130"/>
      <c r="M627" s="135" t="e">
        <f t="shared" si="21"/>
        <v>#REF!</v>
      </c>
      <c r="N627" s="134"/>
      <c r="O627" s="40" t="e">
        <f>'3TREATMENT DISCHARGE'!D628</f>
        <v>#REF!</v>
      </c>
      <c r="P627" s="34"/>
      <c r="Q627" s="44" t="e">
        <f t="shared" si="22"/>
        <v>#REF!</v>
      </c>
      <c r="R627" s="36" t="s">
        <v>108</v>
      </c>
      <c r="S627" s="41" t="e">
        <f t="shared" si="23"/>
        <v>#REF!</v>
      </c>
      <c r="T627" s="34"/>
      <c r="U627" s="41" t="e">
        <f>#REF!</f>
        <v>#REF!</v>
      </c>
      <c r="V627" s="36"/>
      <c r="W627" s="42" t="e">
        <f>#REF!</f>
        <v>#REF!</v>
      </c>
    </row>
    <row r="628" spans="1:23" ht="39.75" customHeight="1" x14ac:dyDescent="0.25">
      <c r="A628" s="37">
        <f t="shared" si="16"/>
        <v>615</v>
      </c>
      <c r="B628" s="50" t="e">
        <f>#REF!</f>
        <v>#REF!</v>
      </c>
      <c r="C628" s="38" t="e">
        <f>#REF!</f>
        <v>#REF!</v>
      </c>
      <c r="D628" s="39" t="e">
        <f>#REF!</f>
        <v>#REF!</v>
      </c>
      <c r="E628" s="128" t="e">
        <f t="shared" si="17"/>
        <v>#REF!</v>
      </c>
      <c r="F628" s="118"/>
      <c r="G628" s="129" t="e">
        <f t="shared" si="18"/>
        <v>#REF!</v>
      </c>
      <c r="H628" s="130"/>
      <c r="I628" s="131" t="e">
        <f t="shared" si="19"/>
        <v>#REF!</v>
      </c>
      <c r="J628" s="118"/>
      <c r="K628" s="132" t="e">
        <f t="shared" si="20"/>
        <v>#REF!</v>
      </c>
      <c r="L628" s="130"/>
      <c r="M628" s="131" t="e">
        <f t="shared" si="21"/>
        <v>#REF!</v>
      </c>
      <c r="N628" s="118"/>
      <c r="O628" s="40" t="e">
        <f>'3TREATMENT DISCHARGE'!D629</f>
        <v>#REF!</v>
      </c>
      <c r="P628" s="34"/>
      <c r="Q628" s="41" t="e">
        <f t="shared" si="22"/>
        <v>#REF!</v>
      </c>
      <c r="R628" s="36" t="s">
        <v>109</v>
      </c>
      <c r="S628" s="41" t="e">
        <f t="shared" si="23"/>
        <v>#REF!</v>
      </c>
      <c r="T628" s="34"/>
      <c r="U628" s="41" t="e">
        <f>#REF!</f>
        <v>#REF!</v>
      </c>
      <c r="V628" s="36"/>
      <c r="W628" s="42" t="e">
        <f>#REF!</f>
        <v>#REF!</v>
      </c>
    </row>
    <row r="629" spans="1:23" ht="39.75" customHeight="1" x14ac:dyDescent="0.25">
      <c r="A629" s="37">
        <f t="shared" si="16"/>
        <v>616</v>
      </c>
      <c r="B629" s="50" t="e">
        <f>#REF!</f>
        <v>#REF!</v>
      </c>
      <c r="C629" s="51" t="e">
        <f>#REF!</f>
        <v>#REF!</v>
      </c>
      <c r="D629" s="39" t="e">
        <f>#REF!</f>
        <v>#REF!</v>
      </c>
      <c r="E629" s="133" t="e">
        <f t="shared" si="17"/>
        <v>#REF!</v>
      </c>
      <c r="F629" s="134"/>
      <c r="G629" s="129" t="e">
        <f t="shared" si="18"/>
        <v>#REF!</v>
      </c>
      <c r="H629" s="130"/>
      <c r="I629" s="135" t="e">
        <f t="shared" si="19"/>
        <v>#REF!</v>
      </c>
      <c r="J629" s="134"/>
      <c r="K629" s="132" t="e">
        <f t="shared" si="20"/>
        <v>#REF!</v>
      </c>
      <c r="L629" s="130"/>
      <c r="M629" s="135" t="e">
        <f t="shared" si="21"/>
        <v>#REF!</v>
      </c>
      <c r="N629" s="134"/>
      <c r="O629" s="40" t="e">
        <f>'3TREATMENT DISCHARGE'!D630</f>
        <v>#REF!</v>
      </c>
      <c r="P629" s="34"/>
      <c r="Q629" s="44" t="e">
        <f t="shared" si="22"/>
        <v>#REF!</v>
      </c>
      <c r="R629" s="36" t="s">
        <v>108</v>
      </c>
      <c r="S629" s="41" t="e">
        <f t="shared" si="23"/>
        <v>#REF!</v>
      </c>
      <c r="T629" s="34"/>
      <c r="U629" s="41" t="e">
        <f>#REF!</f>
        <v>#REF!</v>
      </c>
      <c r="V629" s="36"/>
      <c r="W629" s="42" t="e">
        <f>#REF!</f>
        <v>#REF!</v>
      </c>
    </row>
    <row r="630" spans="1:23" ht="39.75" customHeight="1" x14ac:dyDescent="0.25">
      <c r="A630" s="37">
        <f t="shared" si="16"/>
        <v>617</v>
      </c>
      <c r="B630" s="50" t="e">
        <f>#REF!</f>
        <v>#REF!</v>
      </c>
      <c r="C630" s="38" t="e">
        <f>#REF!</f>
        <v>#REF!</v>
      </c>
      <c r="D630" s="39" t="e">
        <f>#REF!</f>
        <v>#REF!</v>
      </c>
      <c r="E630" s="128" t="e">
        <f t="shared" si="17"/>
        <v>#REF!</v>
      </c>
      <c r="F630" s="118"/>
      <c r="G630" s="129" t="e">
        <f t="shared" si="18"/>
        <v>#REF!</v>
      </c>
      <c r="H630" s="130"/>
      <c r="I630" s="131" t="e">
        <f t="shared" si="19"/>
        <v>#REF!</v>
      </c>
      <c r="J630" s="118"/>
      <c r="K630" s="132" t="e">
        <f t="shared" si="20"/>
        <v>#REF!</v>
      </c>
      <c r="L630" s="130"/>
      <c r="M630" s="131" t="e">
        <f t="shared" si="21"/>
        <v>#REF!</v>
      </c>
      <c r="N630" s="118"/>
      <c r="O630" s="40" t="e">
        <f>'3TREATMENT DISCHARGE'!D631</f>
        <v>#REF!</v>
      </c>
      <c r="P630" s="34"/>
      <c r="Q630" s="41" t="e">
        <f t="shared" si="22"/>
        <v>#REF!</v>
      </c>
      <c r="R630" s="36" t="s">
        <v>109</v>
      </c>
      <c r="S630" s="41" t="e">
        <f t="shared" si="23"/>
        <v>#REF!</v>
      </c>
      <c r="T630" s="34"/>
      <c r="U630" s="41" t="e">
        <f>#REF!</f>
        <v>#REF!</v>
      </c>
      <c r="V630" s="36"/>
      <c r="W630" s="42" t="e">
        <f>#REF!</f>
        <v>#REF!</v>
      </c>
    </row>
    <row r="631" spans="1:23" ht="39.75" customHeight="1" x14ac:dyDescent="0.25">
      <c r="A631" s="37">
        <f t="shared" si="16"/>
        <v>618</v>
      </c>
      <c r="B631" s="50" t="e">
        <f>#REF!</f>
        <v>#REF!</v>
      </c>
      <c r="C631" s="51" t="e">
        <f>#REF!</f>
        <v>#REF!</v>
      </c>
      <c r="D631" s="39" t="e">
        <f>#REF!</f>
        <v>#REF!</v>
      </c>
      <c r="E631" s="133" t="e">
        <f t="shared" si="17"/>
        <v>#REF!</v>
      </c>
      <c r="F631" s="134"/>
      <c r="G631" s="129" t="e">
        <f t="shared" si="18"/>
        <v>#REF!</v>
      </c>
      <c r="H631" s="130"/>
      <c r="I631" s="135" t="e">
        <f t="shared" si="19"/>
        <v>#REF!</v>
      </c>
      <c r="J631" s="134"/>
      <c r="K631" s="132" t="e">
        <f t="shared" si="20"/>
        <v>#REF!</v>
      </c>
      <c r="L631" s="130"/>
      <c r="M631" s="135" t="e">
        <f t="shared" si="21"/>
        <v>#REF!</v>
      </c>
      <c r="N631" s="134"/>
      <c r="O631" s="40" t="e">
        <f>'3TREATMENT DISCHARGE'!D632</f>
        <v>#REF!</v>
      </c>
      <c r="P631" s="34"/>
      <c r="Q631" s="44" t="e">
        <f t="shared" si="22"/>
        <v>#REF!</v>
      </c>
      <c r="R631" s="36" t="s">
        <v>108</v>
      </c>
      <c r="S631" s="41" t="e">
        <f t="shared" si="23"/>
        <v>#REF!</v>
      </c>
      <c r="T631" s="34"/>
      <c r="U631" s="41" t="e">
        <f>#REF!</f>
        <v>#REF!</v>
      </c>
      <c r="V631" s="36"/>
      <c r="W631" s="42" t="e">
        <f>#REF!</f>
        <v>#REF!</v>
      </c>
    </row>
    <row r="632" spans="1:23" ht="39.75" customHeight="1" x14ac:dyDescent="0.25">
      <c r="A632" s="37">
        <f t="shared" si="16"/>
        <v>619</v>
      </c>
      <c r="B632" s="50" t="e">
        <f>#REF!</f>
        <v>#REF!</v>
      </c>
      <c r="C632" s="38" t="e">
        <f>#REF!</f>
        <v>#REF!</v>
      </c>
      <c r="D632" s="39" t="e">
        <f>#REF!</f>
        <v>#REF!</v>
      </c>
      <c r="E632" s="128" t="e">
        <f t="shared" si="17"/>
        <v>#REF!</v>
      </c>
      <c r="F632" s="118"/>
      <c r="G632" s="129" t="e">
        <f t="shared" si="18"/>
        <v>#REF!</v>
      </c>
      <c r="H632" s="130"/>
      <c r="I632" s="131" t="e">
        <f t="shared" si="19"/>
        <v>#REF!</v>
      </c>
      <c r="J632" s="118"/>
      <c r="K632" s="132" t="e">
        <f t="shared" si="20"/>
        <v>#REF!</v>
      </c>
      <c r="L632" s="130"/>
      <c r="M632" s="131" t="e">
        <f t="shared" si="21"/>
        <v>#REF!</v>
      </c>
      <c r="N632" s="118"/>
      <c r="O632" s="40" t="e">
        <f>'3TREATMENT DISCHARGE'!D633</f>
        <v>#REF!</v>
      </c>
      <c r="P632" s="34"/>
      <c r="Q632" s="41" t="e">
        <f t="shared" si="22"/>
        <v>#REF!</v>
      </c>
      <c r="R632" s="36" t="s">
        <v>109</v>
      </c>
      <c r="S632" s="41" t="e">
        <f t="shared" si="23"/>
        <v>#REF!</v>
      </c>
      <c r="T632" s="34"/>
      <c r="U632" s="41" t="e">
        <f>#REF!</f>
        <v>#REF!</v>
      </c>
      <c r="V632" s="36"/>
      <c r="W632" s="42" t="e">
        <f>#REF!</f>
        <v>#REF!</v>
      </c>
    </row>
    <row r="633" spans="1:23" ht="39.75" customHeight="1" x14ac:dyDescent="0.25">
      <c r="A633" s="37">
        <f t="shared" si="16"/>
        <v>620</v>
      </c>
      <c r="B633" s="50" t="e">
        <f>#REF!</f>
        <v>#REF!</v>
      </c>
      <c r="C633" s="51" t="e">
        <f>#REF!</f>
        <v>#REF!</v>
      </c>
      <c r="D633" s="39" t="e">
        <f>#REF!</f>
        <v>#REF!</v>
      </c>
      <c r="E633" s="133" t="e">
        <f t="shared" si="17"/>
        <v>#REF!</v>
      </c>
      <c r="F633" s="134"/>
      <c r="G633" s="129" t="e">
        <f t="shared" si="18"/>
        <v>#REF!</v>
      </c>
      <c r="H633" s="130"/>
      <c r="I633" s="135" t="e">
        <f t="shared" si="19"/>
        <v>#REF!</v>
      </c>
      <c r="J633" s="134"/>
      <c r="K633" s="132" t="e">
        <f t="shared" si="20"/>
        <v>#REF!</v>
      </c>
      <c r="L633" s="130"/>
      <c r="M633" s="135" t="e">
        <f t="shared" si="21"/>
        <v>#REF!</v>
      </c>
      <c r="N633" s="134"/>
      <c r="O633" s="40" t="e">
        <f>'3TREATMENT DISCHARGE'!D634</f>
        <v>#REF!</v>
      </c>
      <c r="P633" s="34"/>
      <c r="Q633" s="44" t="e">
        <f t="shared" si="22"/>
        <v>#REF!</v>
      </c>
      <c r="R633" s="36" t="s">
        <v>108</v>
      </c>
      <c r="S633" s="41" t="e">
        <f t="shared" si="23"/>
        <v>#REF!</v>
      </c>
      <c r="T633" s="34"/>
      <c r="U633" s="41" t="e">
        <f>#REF!</f>
        <v>#REF!</v>
      </c>
      <c r="V633" s="36"/>
      <c r="W633" s="42" t="e">
        <f>#REF!</f>
        <v>#REF!</v>
      </c>
    </row>
    <row r="634" spans="1:23" ht="39.75" customHeight="1" x14ac:dyDescent="0.25">
      <c r="A634" s="37">
        <f t="shared" si="16"/>
        <v>621</v>
      </c>
      <c r="B634" s="50" t="e">
        <f>#REF!</f>
        <v>#REF!</v>
      </c>
      <c r="C634" s="38" t="e">
        <f>#REF!</f>
        <v>#REF!</v>
      </c>
      <c r="D634" s="39" t="e">
        <f>#REF!</f>
        <v>#REF!</v>
      </c>
      <c r="E634" s="128" t="e">
        <f t="shared" si="17"/>
        <v>#REF!</v>
      </c>
      <c r="F634" s="118"/>
      <c r="G634" s="129" t="e">
        <f t="shared" si="18"/>
        <v>#REF!</v>
      </c>
      <c r="H634" s="130"/>
      <c r="I634" s="131" t="e">
        <f t="shared" si="19"/>
        <v>#REF!</v>
      </c>
      <c r="J634" s="118"/>
      <c r="K634" s="132" t="e">
        <f t="shared" si="20"/>
        <v>#REF!</v>
      </c>
      <c r="L634" s="130"/>
      <c r="M634" s="131" t="e">
        <f t="shared" si="21"/>
        <v>#REF!</v>
      </c>
      <c r="N634" s="118"/>
      <c r="O634" s="40" t="e">
        <f>'3TREATMENT DISCHARGE'!D635</f>
        <v>#REF!</v>
      </c>
      <c r="P634" s="34"/>
      <c r="Q634" s="41" t="e">
        <f t="shared" si="22"/>
        <v>#REF!</v>
      </c>
      <c r="R634" s="36" t="s">
        <v>109</v>
      </c>
      <c r="S634" s="41" t="e">
        <f t="shared" si="23"/>
        <v>#REF!</v>
      </c>
      <c r="T634" s="34"/>
      <c r="U634" s="41" t="e">
        <f>#REF!</f>
        <v>#REF!</v>
      </c>
      <c r="V634" s="36"/>
      <c r="W634" s="42" t="e">
        <f>#REF!</f>
        <v>#REF!</v>
      </c>
    </row>
    <row r="635" spans="1:23" ht="39.75" customHeight="1" x14ac:dyDescent="0.25">
      <c r="A635" s="37">
        <f t="shared" si="16"/>
        <v>622</v>
      </c>
      <c r="B635" s="50" t="e">
        <f>#REF!</f>
        <v>#REF!</v>
      </c>
      <c r="C635" s="51" t="e">
        <f>#REF!</f>
        <v>#REF!</v>
      </c>
      <c r="D635" s="39" t="e">
        <f>#REF!</f>
        <v>#REF!</v>
      </c>
      <c r="E635" s="133" t="e">
        <f t="shared" si="17"/>
        <v>#REF!</v>
      </c>
      <c r="F635" s="134"/>
      <c r="G635" s="129" t="e">
        <f t="shared" si="18"/>
        <v>#REF!</v>
      </c>
      <c r="H635" s="130"/>
      <c r="I635" s="135" t="e">
        <f t="shared" si="19"/>
        <v>#REF!</v>
      </c>
      <c r="J635" s="134"/>
      <c r="K635" s="132" t="e">
        <f t="shared" si="20"/>
        <v>#REF!</v>
      </c>
      <c r="L635" s="130"/>
      <c r="M635" s="135" t="e">
        <f t="shared" si="21"/>
        <v>#REF!</v>
      </c>
      <c r="N635" s="134"/>
      <c r="O635" s="40" t="e">
        <f>'3TREATMENT DISCHARGE'!D636</f>
        <v>#REF!</v>
      </c>
      <c r="P635" s="34"/>
      <c r="Q635" s="44" t="e">
        <f t="shared" si="22"/>
        <v>#REF!</v>
      </c>
      <c r="R635" s="36" t="s">
        <v>108</v>
      </c>
      <c r="S635" s="41" t="e">
        <f t="shared" si="23"/>
        <v>#REF!</v>
      </c>
      <c r="T635" s="34"/>
      <c r="U635" s="41" t="e">
        <f>#REF!</f>
        <v>#REF!</v>
      </c>
      <c r="V635" s="36"/>
      <c r="W635" s="42" t="e">
        <f>#REF!</f>
        <v>#REF!</v>
      </c>
    </row>
    <row r="636" spans="1:23" ht="39.75" customHeight="1" x14ac:dyDescent="0.25">
      <c r="A636" s="37">
        <f t="shared" si="16"/>
        <v>623</v>
      </c>
      <c r="B636" s="50" t="e">
        <f>#REF!</f>
        <v>#REF!</v>
      </c>
      <c r="C636" s="38" t="e">
        <f>#REF!</f>
        <v>#REF!</v>
      </c>
      <c r="D636" s="39" t="e">
        <f>#REF!</f>
        <v>#REF!</v>
      </c>
      <c r="E636" s="128" t="e">
        <f t="shared" si="17"/>
        <v>#REF!</v>
      </c>
      <c r="F636" s="118"/>
      <c r="G636" s="129" t="e">
        <f t="shared" si="18"/>
        <v>#REF!</v>
      </c>
      <c r="H636" s="130"/>
      <c r="I636" s="131" t="e">
        <f t="shared" si="19"/>
        <v>#REF!</v>
      </c>
      <c r="J636" s="118"/>
      <c r="K636" s="132" t="e">
        <f t="shared" si="20"/>
        <v>#REF!</v>
      </c>
      <c r="L636" s="130"/>
      <c r="M636" s="131" t="e">
        <f t="shared" si="21"/>
        <v>#REF!</v>
      </c>
      <c r="N636" s="118"/>
      <c r="O636" s="40" t="e">
        <f>'3TREATMENT DISCHARGE'!D637</f>
        <v>#REF!</v>
      </c>
      <c r="P636" s="34"/>
      <c r="Q636" s="41" t="e">
        <f t="shared" si="22"/>
        <v>#REF!</v>
      </c>
      <c r="R636" s="36" t="s">
        <v>109</v>
      </c>
      <c r="S636" s="41" t="e">
        <f t="shared" si="23"/>
        <v>#REF!</v>
      </c>
      <c r="T636" s="34"/>
      <c r="U636" s="41" t="e">
        <f>#REF!</f>
        <v>#REF!</v>
      </c>
      <c r="V636" s="36"/>
      <c r="W636" s="42" t="e">
        <f>#REF!</f>
        <v>#REF!</v>
      </c>
    </row>
    <row r="637" spans="1:23" ht="39.75" customHeight="1" x14ac:dyDescent="0.25">
      <c r="A637" s="37">
        <f t="shared" si="16"/>
        <v>624</v>
      </c>
      <c r="B637" s="50" t="e">
        <f>#REF!</f>
        <v>#REF!</v>
      </c>
      <c r="C637" s="51" t="e">
        <f>#REF!</f>
        <v>#REF!</v>
      </c>
      <c r="D637" s="39" t="e">
        <f>#REF!</f>
        <v>#REF!</v>
      </c>
      <c r="E637" s="133" t="e">
        <f t="shared" si="17"/>
        <v>#REF!</v>
      </c>
      <c r="F637" s="134"/>
      <c r="G637" s="129" t="e">
        <f t="shared" si="18"/>
        <v>#REF!</v>
      </c>
      <c r="H637" s="130"/>
      <c r="I637" s="135" t="e">
        <f t="shared" si="19"/>
        <v>#REF!</v>
      </c>
      <c r="J637" s="134"/>
      <c r="K637" s="132" t="e">
        <f t="shared" si="20"/>
        <v>#REF!</v>
      </c>
      <c r="L637" s="130"/>
      <c r="M637" s="135" t="e">
        <f t="shared" si="21"/>
        <v>#REF!</v>
      </c>
      <c r="N637" s="134"/>
      <c r="O637" s="40" t="e">
        <f>'3TREATMENT DISCHARGE'!D638</f>
        <v>#REF!</v>
      </c>
      <c r="P637" s="34"/>
      <c r="Q637" s="44" t="e">
        <f t="shared" si="22"/>
        <v>#REF!</v>
      </c>
      <c r="R637" s="36" t="s">
        <v>108</v>
      </c>
      <c r="S637" s="41" t="e">
        <f t="shared" si="23"/>
        <v>#REF!</v>
      </c>
      <c r="T637" s="34"/>
      <c r="U637" s="41" t="e">
        <f>#REF!</f>
        <v>#REF!</v>
      </c>
      <c r="V637" s="36"/>
      <c r="W637" s="42" t="e">
        <f>#REF!</f>
        <v>#REF!</v>
      </c>
    </row>
    <row r="638" spans="1:23" ht="39.75" customHeight="1" x14ac:dyDescent="0.25">
      <c r="A638" s="37">
        <f t="shared" si="16"/>
        <v>625</v>
      </c>
      <c r="B638" s="50" t="e">
        <f>#REF!</f>
        <v>#REF!</v>
      </c>
      <c r="C638" s="38" t="e">
        <f>#REF!</f>
        <v>#REF!</v>
      </c>
      <c r="D638" s="39" t="e">
        <f>#REF!</f>
        <v>#REF!</v>
      </c>
      <c r="E638" s="128" t="e">
        <f t="shared" si="17"/>
        <v>#REF!</v>
      </c>
      <c r="F638" s="118"/>
      <c r="G638" s="129" t="e">
        <f t="shared" si="18"/>
        <v>#REF!</v>
      </c>
      <c r="H638" s="130"/>
      <c r="I638" s="131" t="e">
        <f t="shared" si="19"/>
        <v>#REF!</v>
      </c>
      <c r="J638" s="118"/>
      <c r="K638" s="132" t="e">
        <f t="shared" si="20"/>
        <v>#REF!</v>
      </c>
      <c r="L638" s="130"/>
      <c r="M638" s="131" t="e">
        <f t="shared" si="21"/>
        <v>#REF!</v>
      </c>
      <c r="N638" s="118"/>
      <c r="O638" s="40" t="e">
        <f>'3TREATMENT DISCHARGE'!D639</f>
        <v>#REF!</v>
      </c>
      <c r="P638" s="34"/>
      <c r="Q638" s="41" t="e">
        <f t="shared" si="22"/>
        <v>#REF!</v>
      </c>
      <c r="R638" s="36" t="s">
        <v>109</v>
      </c>
      <c r="S638" s="41" t="e">
        <f t="shared" si="23"/>
        <v>#REF!</v>
      </c>
      <c r="T638" s="34"/>
      <c r="U638" s="41" t="e">
        <f>#REF!</f>
        <v>#REF!</v>
      </c>
      <c r="V638" s="36"/>
      <c r="W638" s="42" t="e">
        <f>#REF!</f>
        <v>#REF!</v>
      </c>
    </row>
    <row r="639" spans="1:23" ht="39.75" customHeight="1" x14ac:dyDescent="0.25">
      <c r="A639" s="37">
        <f t="shared" si="16"/>
        <v>626</v>
      </c>
      <c r="B639" s="50" t="e">
        <f>#REF!</f>
        <v>#REF!</v>
      </c>
      <c r="C639" s="51" t="e">
        <f>#REF!</f>
        <v>#REF!</v>
      </c>
      <c r="D639" s="39" t="e">
        <f>#REF!</f>
        <v>#REF!</v>
      </c>
      <c r="E639" s="133" t="e">
        <f t="shared" si="17"/>
        <v>#REF!</v>
      </c>
      <c r="F639" s="134"/>
      <c r="G639" s="129" t="e">
        <f t="shared" si="18"/>
        <v>#REF!</v>
      </c>
      <c r="H639" s="130"/>
      <c r="I639" s="135" t="e">
        <f t="shared" si="19"/>
        <v>#REF!</v>
      </c>
      <c r="J639" s="134"/>
      <c r="K639" s="132" t="e">
        <f t="shared" si="20"/>
        <v>#REF!</v>
      </c>
      <c r="L639" s="130"/>
      <c r="M639" s="135" t="e">
        <f t="shared" si="21"/>
        <v>#REF!</v>
      </c>
      <c r="N639" s="134"/>
      <c r="O639" s="40" t="e">
        <f>'3TREATMENT DISCHARGE'!D640</f>
        <v>#REF!</v>
      </c>
      <c r="P639" s="34"/>
      <c r="Q639" s="44" t="e">
        <f t="shared" si="22"/>
        <v>#REF!</v>
      </c>
      <c r="R639" s="36" t="s">
        <v>108</v>
      </c>
      <c r="S639" s="41" t="e">
        <f t="shared" si="23"/>
        <v>#REF!</v>
      </c>
      <c r="T639" s="34"/>
      <c r="U639" s="41" t="e">
        <f>#REF!</f>
        <v>#REF!</v>
      </c>
      <c r="V639" s="36"/>
      <c r="W639" s="42" t="e">
        <f>#REF!</f>
        <v>#REF!</v>
      </c>
    </row>
    <row r="640" spans="1:23" ht="39.75" customHeight="1" x14ac:dyDescent="0.25">
      <c r="A640" s="37">
        <f t="shared" si="16"/>
        <v>627</v>
      </c>
      <c r="B640" s="50" t="e">
        <f>#REF!</f>
        <v>#REF!</v>
      </c>
      <c r="C640" s="38" t="e">
        <f>#REF!</f>
        <v>#REF!</v>
      </c>
      <c r="D640" s="39" t="e">
        <f>#REF!</f>
        <v>#REF!</v>
      </c>
      <c r="E640" s="128" t="e">
        <f t="shared" si="17"/>
        <v>#REF!</v>
      </c>
      <c r="F640" s="118"/>
      <c r="G640" s="129" t="e">
        <f t="shared" si="18"/>
        <v>#REF!</v>
      </c>
      <c r="H640" s="130"/>
      <c r="I640" s="131" t="e">
        <f t="shared" si="19"/>
        <v>#REF!</v>
      </c>
      <c r="J640" s="118"/>
      <c r="K640" s="132" t="e">
        <f t="shared" si="20"/>
        <v>#REF!</v>
      </c>
      <c r="L640" s="130"/>
      <c r="M640" s="131" t="e">
        <f t="shared" si="21"/>
        <v>#REF!</v>
      </c>
      <c r="N640" s="118"/>
      <c r="O640" s="40" t="e">
        <f>'3TREATMENT DISCHARGE'!D641</f>
        <v>#REF!</v>
      </c>
      <c r="P640" s="34"/>
      <c r="Q640" s="41" t="e">
        <f t="shared" si="22"/>
        <v>#REF!</v>
      </c>
      <c r="R640" s="36" t="s">
        <v>109</v>
      </c>
      <c r="S640" s="41" t="e">
        <f t="shared" si="23"/>
        <v>#REF!</v>
      </c>
      <c r="T640" s="34"/>
      <c r="U640" s="41" t="e">
        <f>#REF!</f>
        <v>#REF!</v>
      </c>
      <c r="V640" s="36"/>
      <c r="W640" s="42" t="e">
        <f>#REF!</f>
        <v>#REF!</v>
      </c>
    </row>
    <row r="641" spans="1:23" ht="39.75" customHeight="1" x14ac:dyDescent="0.25">
      <c r="A641" s="37">
        <f t="shared" si="16"/>
        <v>628</v>
      </c>
      <c r="B641" s="50" t="e">
        <f>#REF!</f>
        <v>#REF!</v>
      </c>
      <c r="C641" s="51" t="e">
        <f>#REF!</f>
        <v>#REF!</v>
      </c>
      <c r="D641" s="39" t="e">
        <f>#REF!</f>
        <v>#REF!</v>
      </c>
      <c r="E641" s="133" t="e">
        <f t="shared" si="17"/>
        <v>#REF!</v>
      </c>
      <c r="F641" s="134"/>
      <c r="G641" s="129" t="e">
        <f t="shared" si="18"/>
        <v>#REF!</v>
      </c>
      <c r="H641" s="130"/>
      <c r="I641" s="135" t="e">
        <f t="shared" si="19"/>
        <v>#REF!</v>
      </c>
      <c r="J641" s="134"/>
      <c r="K641" s="132" t="e">
        <f t="shared" si="20"/>
        <v>#REF!</v>
      </c>
      <c r="L641" s="130"/>
      <c r="M641" s="135" t="e">
        <f t="shared" si="21"/>
        <v>#REF!</v>
      </c>
      <c r="N641" s="134"/>
      <c r="O641" s="40" t="e">
        <f>'3TREATMENT DISCHARGE'!D642</f>
        <v>#REF!</v>
      </c>
      <c r="P641" s="34"/>
      <c r="Q641" s="44" t="e">
        <f t="shared" si="22"/>
        <v>#REF!</v>
      </c>
      <c r="R641" s="36" t="s">
        <v>108</v>
      </c>
      <c r="S641" s="41" t="e">
        <f t="shared" si="23"/>
        <v>#REF!</v>
      </c>
      <c r="T641" s="34"/>
      <c r="U641" s="41" t="e">
        <f>#REF!</f>
        <v>#REF!</v>
      </c>
      <c r="V641" s="36"/>
      <c r="W641" s="42" t="e">
        <f>#REF!</f>
        <v>#REF!</v>
      </c>
    </row>
    <row r="642" spans="1:23" ht="39.75" customHeight="1" x14ac:dyDescent="0.25">
      <c r="A642" s="37">
        <f t="shared" si="16"/>
        <v>629</v>
      </c>
      <c r="B642" s="50" t="e">
        <f>#REF!</f>
        <v>#REF!</v>
      </c>
      <c r="C642" s="38" t="e">
        <f>#REF!</f>
        <v>#REF!</v>
      </c>
      <c r="D642" s="39" t="e">
        <f>#REF!</f>
        <v>#REF!</v>
      </c>
      <c r="E642" s="128" t="e">
        <f t="shared" si="17"/>
        <v>#REF!</v>
      </c>
      <c r="F642" s="118"/>
      <c r="G642" s="129" t="e">
        <f t="shared" si="18"/>
        <v>#REF!</v>
      </c>
      <c r="H642" s="130"/>
      <c r="I642" s="131" t="e">
        <f t="shared" si="19"/>
        <v>#REF!</v>
      </c>
      <c r="J642" s="118"/>
      <c r="K642" s="132" t="e">
        <f t="shared" si="20"/>
        <v>#REF!</v>
      </c>
      <c r="L642" s="130"/>
      <c r="M642" s="131" t="e">
        <f t="shared" si="21"/>
        <v>#REF!</v>
      </c>
      <c r="N642" s="118"/>
      <c r="O642" s="40" t="e">
        <f>'3TREATMENT DISCHARGE'!D643</f>
        <v>#REF!</v>
      </c>
      <c r="P642" s="34"/>
      <c r="Q642" s="41" t="e">
        <f t="shared" si="22"/>
        <v>#REF!</v>
      </c>
      <c r="R642" s="36" t="s">
        <v>109</v>
      </c>
      <c r="S642" s="41" t="e">
        <f t="shared" si="23"/>
        <v>#REF!</v>
      </c>
      <c r="T642" s="34"/>
      <c r="U642" s="41" t="e">
        <f>#REF!</f>
        <v>#REF!</v>
      </c>
      <c r="V642" s="36"/>
      <c r="W642" s="42" t="e">
        <f>#REF!</f>
        <v>#REF!</v>
      </c>
    </row>
    <row r="643" spans="1:23" ht="39.75" customHeight="1" x14ac:dyDescent="0.25">
      <c r="A643" s="37">
        <f t="shared" si="16"/>
        <v>630</v>
      </c>
      <c r="B643" s="50" t="e">
        <f>#REF!</f>
        <v>#REF!</v>
      </c>
      <c r="C643" s="51" t="e">
        <f>#REF!</f>
        <v>#REF!</v>
      </c>
      <c r="D643" s="39" t="e">
        <f>#REF!</f>
        <v>#REF!</v>
      </c>
      <c r="E643" s="133" t="e">
        <f t="shared" si="17"/>
        <v>#REF!</v>
      </c>
      <c r="F643" s="134"/>
      <c r="G643" s="129" t="e">
        <f t="shared" si="18"/>
        <v>#REF!</v>
      </c>
      <c r="H643" s="130"/>
      <c r="I643" s="135" t="e">
        <f t="shared" si="19"/>
        <v>#REF!</v>
      </c>
      <c r="J643" s="134"/>
      <c r="K643" s="132" t="e">
        <f t="shared" si="20"/>
        <v>#REF!</v>
      </c>
      <c r="L643" s="130"/>
      <c r="M643" s="135" t="e">
        <f t="shared" si="21"/>
        <v>#REF!</v>
      </c>
      <c r="N643" s="134"/>
      <c r="O643" s="40" t="e">
        <f>'3TREATMENT DISCHARGE'!D644</f>
        <v>#REF!</v>
      </c>
      <c r="P643" s="34"/>
      <c r="Q643" s="44" t="e">
        <f t="shared" si="22"/>
        <v>#REF!</v>
      </c>
      <c r="R643" s="36" t="s">
        <v>108</v>
      </c>
      <c r="S643" s="41" t="e">
        <f t="shared" si="23"/>
        <v>#REF!</v>
      </c>
      <c r="T643" s="34"/>
      <c r="U643" s="41" t="e">
        <f>#REF!</f>
        <v>#REF!</v>
      </c>
      <c r="V643" s="36"/>
      <c r="W643" s="42" t="e">
        <f>#REF!</f>
        <v>#REF!</v>
      </c>
    </row>
    <row r="644" spans="1:23" ht="39.75" customHeight="1" x14ac:dyDescent="0.25">
      <c r="A644" s="37">
        <f t="shared" si="16"/>
        <v>631</v>
      </c>
      <c r="B644" s="50" t="e">
        <f>#REF!</f>
        <v>#REF!</v>
      </c>
      <c r="C644" s="38" t="e">
        <f>#REF!</f>
        <v>#REF!</v>
      </c>
      <c r="D644" s="39" t="e">
        <f>#REF!</f>
        <v>#REF!</v>
      </c>
      <c r="E644" s="128" t="e">
        <f t="shared" si="17"/>
        <v>#REF!</v>
      </c>
      <c r="F644" s="118"/>
      <c r="G644" s="129" t="e">
        <f t="shared" si="18"/>
        <v>#REF!</v>
      </c>
      <c r="H644" s="130"/>
      <c r="I644" s="131" t="e">
        <f t="shared" si="19"/>
        <v>#REF!</v>
      </c>
      <c r="J644" s="118"/>
      <c r="K644" s="132" t="e">
        <f t="shared" si="20"/>
        <v>#REF!</v>
      </c>
      <c r="L644" s="130"/>
      <c r="M644" s="131" t="e">
        <f t="shared" si="21"/>
        <v>#REF!</v>
      </c>
      <c r="N644" s="118"/>
      <c r="O644" s="40" t="e">
        <f>'3TREATMENT DISCHARGE'!D645</f>
        <v>#REF!</v>
      </c>
      <c r="P644" s="34"/>
      <c r="Q644" s="41" t="e">
        <f t="shared" si="22"/>
        <v>#REF!</v>
      </c>
      <c r="R644" s="36" t="s">
        <v>109</v>
      </c>
      <c r="S644" s="41" t="e">
        <f t="shared" si="23"/>
        <v>#REF!</v>
      </c>
      <c r="T644" s="34"/>
      <c r="U644" s="41" t="e">
        <f>#REF!</f>
        <v>#REF!</v>
      </c>
      <c r="V644" s="36"/>
      <c r="W644" s="42" t="e">
        <f>#REF!</f>
        <v>#REF!</v>
      </c>
    </row>
    <row r="645" spans="1:23" ht="39.75" customHeight="1" x14ac:dyDescent="0.25">
      <c r="A645" s="37">
        <f t="shared" si="16"/>
        <v>632</v>
      </c>
      <c r="B645" s="50" t="e">
        <f>#REF!</f>
        <v>#REF!</v>
      </c>
      <c r="C645" s="51" t="e">
        <f>#REF!</f>
        <v>#REF!</v>
      </c>
      <c r="D645" s="39" t="e">
        <f>#REF!</f>
        <v>#REF!</v>
      </c>
      <c r="E645" s="133" t="e">
        <f t="shared" si="17"/>
        <v>#REF!</v>
      </c>
      <c r="F645" s="134"/>
      <c r="G645" s="129" t="e">
        <f t="shared" si="18"/>
        <v>#REF!</v>
      </c>
      <c r="H645" s="130"/>
      <c r="I645" s="135" t="e">
        <f t="shared" si="19"/>
        <v>#REF!</v>
      </c>
      <c r="J645" s="134"/>
      <c r="K645" s="132" t="e">
        <f t="shared" si="20"/>
        <v>#REF!</v>
      </c>
      <c r="L645" s="130"/>
      <c r="M645" s="135" t="e">
        <f t="shared" si="21"/>
        <v>#REF!</v>
      </c>
      <c r="N645" s="134"/>
      <c r="O645" s="40" t="e">
        <f>'3TREATMENT DISCHARGE'!D646</f>
        <v>#REF!</v>
      </c>
      <c r="P645" s="34"/>
      <c r="Q645" s="44" t="e">
        <f t="shared" si="22"/>
        <v>#REF!</v>
      </c>
      <c r="R645" s="36" t="s">
        <v>108</v>
      </c>
      <c r="S645" s="41" t="e">
        <f t="shared" si="23"/>
        <v>#REF!</v>
      </c>
      <c r="T645" s="34"/>
      <c r="U645" s="41" t="e">
        <f>#REF!</f>
        <v>#REF!</v>
      </c>
      <c r="V645" s="36"/>
      <c r="W645" s="42" t="e">
        <f>#REF!</f>
        <v>#REF!</v>
      </c>
    </row>
    <row r="646" spans="1:23" ht="39.75" customHeight="1" x14ac:dyDescent="0.25">
      <c r="A646" s="37">
        <f t="shared" si="16"/>
        <v>633</v>
      </c>
      <c r="B646" s="50" t="e">
        <f>#REF!</f>
        <v>#REF!</v>
      </c>
      <c r="C646" s="38" t="e">
        <f>#REF!</f>
        <v>#REF!</v>
      </c>
      <c r="D646" s="39" t="e">
        <f>#REF!</f>
        <v>#REF!</v>
      </c>
      <c r="E646" s="128" t="e">
        <f t="shared" si="17"/>
        <v>#REF!</v>
      </c>
      <c r="F646" s="118"/>
      <c r="G646" s="129" t="e">
        <f t="shared" si="18"/>
        <v>#REF!</v>
      </c>
      <c r="H646" s="130"/>
      <c r="I646" s="131" t="e">
        <f t="shared" si="19"/>
        <v>#REF!</v>
      </c>
      <c r="J646" s="118"/>
      <c r="K646" s="132" t="e">
        <f t="shared" si="20"/>
        <v>#REF!</v>
      </c>
      <c r="L646" s="130"/>
      <c r="M646" s="131" t="e">
        <f t="shared" si="21"/>
        <v>#REF!</v>
      </c>
      <c r="N646" s="118"/>
      <c r="O646" s="40" t="e">
        <f>'3TREATMENT DISCHARGE'!D647</f>
        <v>#REF!</v>
      </c>
      <c r="P646" s="34"/>
      <c r="Q646" s="41" t="e">
        <f t="shared" si="22"/>
        <v>#REF!</v>
      </c>
      <c r="R646" s="36" t="s">
        <v>109</v>
      </c>
      <c r="S646" s="41" t="e">
        <f t="shared" si="23"/>
        <v>#REF!</v>
      </c>
      <c r="T646" s="34"/>
      <c r="U646" s="41" t="e">
        <f>#REF!</f>
        <v>#REF!</v>
      </c>
      <c r="V646" s="36"/>
      <c r="W646" s="42" t="e">
        <f>#REF!</f>
        <v>#REF!</v>
      </c>
    </row>
    <row r="647" spans="1:23" ht="39.75" customHeight="1" x14ac:dyDescent="0.25">
      <c r="A647" s="37">
        <f t="shared" si="16"/>
        <v>634</v>
      </c>
      <c r="B647" s="50" t="e">
        <f>#REF!</f>
        <v>#REF!</v>
      </c>
      <c r="C647" s="51" t="e">
        <f>#REF!</f>
        <v>#REF!</v>
      </c>
      <c r="D647" s="39" t="e">
        <f>#REF!</f>
        <v>#REF!</v>
      </c>
      <c r="E647" s="133" t="e">
        <f t="shared" si="17"/>
        <v>#REF!</v>
      </c>
      <c r="F647" s="134"/>
      <c r="G647" s="129" t="e">
        <f t="shared" si="18"/>
        <v>#REF!</v>
      </c>
      <c r="H647" s="130"/>
      <c r="I647" s="135" t="e">
        <f t="shared" si="19"/>
        <v>#REF!</v>
      </c>
      <c r="J647" s="134"/>
      <c r="K647" s="132" t="e">
        <f t="shared" si="20"/>
        <v>#REF!</v>
      </c>
      <c r="L647" s="130"/>
      <c r="M647" s="135" t="e">
        <f t="shared" si="21"/>
        <v>#REF!</v>
      </c>
      <c r="N647" s="134"/>
      <c r="O647" s="40" t="e">
        <f>'3TREATMENT DISCHARGE'!D648</f>
        <v>#REF!</v>
      </c>
      <c r="P647" s="34"/>
      <c r="Q647" s="44" t="e">
        <f t="shared" si="22"/>
        <v>#REF!</v>
      </c>
      <c r="R647" s="36" t="s">
        <v>108</v>
      </c>
      <c r="S647" s="41" t="e">
        <f t="shared" si="23"/>
        <v>#REF!</v>
      </c>
      <c r="T647" s="34"/>
      <c r="U647" s="41" t="e">
        <f>#REF!</f>
        <v>#REF!</v>
      </c>
      <c r="V647" s="36"/>
      <c r="W647" s="42" t="e">
        <f>#REF!</f>
        <v>#REF!</v>
      </c>
    </row>
    <row r="648" spans="1:23" ht="39.75" customHeight="1" x14ac:dyDescent="0.25">
      <c r="A648" s="37">
        <f t="shared" si="16"/>
        <v>635</v>
      </c>
      <c r="B648" s="50" t="e">
        <f>#REF!</f>
        <v>#REF!</v>
      </c>
      <c r="C648" s="38" t="e">
        <f>#REF!</f>
        <v>#REF!</v>
      </c>
      <c r="D648" s="39" t="e">
        <f>#REF!</f>
        <v>#REF!</v>
      </c>
      <c r="E648" s="128" t="e">
        <f t="shared" si="17"/>
        <v>#REF!</v>
      </c>
      <c r="F648" s="118"/>
      <c r="G648" s="129" t="e">
        <f t="shared" si="18"/>
        <v>#REF!</v>
      </c>
      <c r="H648" s="130"/>
      <c r="I648" s="131" t="e">
        <f t="shared" si="19"/>
        <v>#REF!</v>
      </c>
      <c r="J648" s="118"/>
      <c r="K648" s="132" t="e">
        <f t="shared" si="20"/>
        <v>#REF!</v>
      </c>
      <c r="L648" s="130"/>
      <c r="M648" s="131" t="e">
        <f t="shared" si="21"/>
        <v>#REF!</v>
      </c>
      <c r="N648" s="118"/>
      <c r="O648" s="40" t="e">
        <f>'3TREATMENT DISCHARGE'!D649</f>
        <v>#REF!</v>
      </c>
      <c r="P648" s="34"/>
      <c r="Q648" s="41" t="e">
        <f t="shared" si="22"/>
        <v>#REF!</v>
      </c>
      <c r="R648" s="36" t="s">
        <v>109</v>
      </c>
      <c r="S648" s="41" t="e">
        <f t="shared" si="23"/>
        <v>#REF!</v>
      </c>
      <c r="T648" s="34"/>
      <c r="U648" s="41" t="e">
        <f>#REF!</f>
        <v>#REF!</v>
      </c>
      <c r="V648" s="36"/>
      <c r="W648" s="42" t="e">
        <f>#REF!</f>
        <v>#REF!</v>
      </c>
    </row>
    <row r="649" spans="1:23" ht="39.75" customHeight="1" x14ac:dyDescent="0.25">
      <c r="A649" s="37">
        <f t="shared" si="16"/>
        <v>636</v>
      </c>
      <c r="B649" s="50" t="e">
        <f>#REF!</f>
        <v>#REF!</v>
      </c>
      <c r="C649" s="51" t="e">
        <f>#REF!</f>
        <v>#REF!</v>
      </c>
      <c r="D649" s="39" t="e">
        <f>#REF!</f>
        <v>#REF!</v>
      </c>
      <c r="E649" s="133" t="e">
        <f t="shared" si="17"/>
        <v>#REF!</v>
      </c>
      <c r="F649" s="134"/>
      <c r="G649" s="129" t="e">
        <f t="shared" si="18"/>
        <v>#REF!</v>
      </c>
      <c r="H649" s="130"/>
      <c r="I649" s="135" t="e">
        <f t="shared" si="19"/>
        <v>#REF!</v>
      </c>
      <c r="J649" s="134"/>
      <c r="K649" s="132" t="e">
        <f t="shared" si="20"/>
        <v>#REF!</v>
      </c>
      <c r="L649" s="130"/>
      <c r="M649" s="135" t="e">
        <f t="shared" si="21"/>
        <v>#REF!</v>
      </c>
      <c r="N649" s="134"/>
      <c r="O649" s="40" t="e">
        <f>'3TREATMENT DISCHARGE'!D650</f>
        <v>#REF!</v>
      </c>
      <c r="P649" s="34"/>
      <c r="Q649" s="44" t="e">
        <f t="shared" si="22"/>
        <v>#REF!</v>
      </c>
      <c r="R649" s="36" t="s">
        <v>108</v>
      </c>
      <c r="S649" s="41" t="e">
        <f t="shared" si="23"/>
        <v>#REF!</v>
      </c>
      <c r="T649" s="34"/>
      <c r="U649" s="41" t="e">
        <f>#REF!</f>
        <v>#REF!</v>
      </c>
      <c r="V649" s="36"/>
      <c r="W649" s="42" t="e">
        <f>#REF!</f>
        <v>#REF!</v>
      </c>
    </row>
    <row r="650" spans="1:23" ht="39.75" customHeight="1" x14ac:dyDescent="0.25">
      <c r="A650" s="37">
        <f t="shared" si="16"/>
        <v>637</v>
      </c>
      <c r="B650" s="50" t="e">
        <f>#REF!</f>
        <v>#REF!</v>
      </c>
      <c r="C650" s="38" t="e">
        <f>#REF!</f>
        <v>#REF!</v>
      </c>
      <c r="D650" s="39" t="e">
        <f>#REF!</f>
        <v>#REF!</v>
      </c>
      <c r="E650" s="128" t="e">
        <f t="shared" si="17"/>
        <v>#REF!</v>
      </c>
      <c r="F650" s="118"/>
      <c r="G650" s="129" t="e">
        <f t="shared" si="18"/>
        <v>#REF!</v>
      </c>
      <c r="H650" s="130"/>
      <c r="I650" s="131" t="e">
        <f t="shared" si="19"/>
        <v>#REF!</v>
      </c>
      <c r="J650" s="118"/>
      <c r="K650" s="132" t="e">
        <f t="shared" si="20"/>
        <v>#REF!</v>
      </c>
      <c r="L650" s="130"/>
      <c r="M650" s="131" t="e">
        <f t="shared" si="21"/>
        <v>#REF!</v>
      </c>
      <c r="N650" s="118"/>
      <c r="O650" s="40" t="e">
        <f>'3TREATMENT DISCHARGE'!D651</f>
        <v>#REF!</v>
      </c>
      <c r="P650" s="34"/>
      <c r="Q650" s="41" t="e">
        <f t="shared" si="22"/>
        <v>#REF!</v>
      </c>
      <c r="R650" s="36" t="s">
        <v>109</v>
      </c>
      <c r="S650" s="41" t="e">
        <f t="shared" si="23"/>
        <v>#REF!</v>
      </c>
      <c r="T650" s="34"/>
      <c r="U650" s="41" t="e">
        <f>#REF!</f>
        <v>#REF!</v>
      </c>
      <c r="V650" s="36"/>
      <c r="W650" s="42" t="e">
        <f>#REF!</f>
        <v>#REF!</v>
      </c>
    </row>
    <row r="651" spans="1:23" ht="39.75" customHeight="1" x14ac:dyDescent="0.25">
      <c r="A651" s="37">
        <f t="shared" si="16"/>
        <v>638</v>
      </c>
      <c r="B651" s="50" t="e">
        <f>#REF!</f>
        <v>#REF!</v>
      </c>
      <c r="C651" s="51" t="e">
        <f>#REF!</f>
        <v>#REF!</v>
      </c>
      <c r="D651" s="39" t="e">
        <f>#REF!</f>
        <v>#REF!</v>
      </c>
      <c r="E651" s="133" t="e">
        <f t="shared" si="17"/>
        <v>#REF!</v>
      </c>
      <c r="F651" s="134"/>
      <c r="G651" s="129" t="e">
        <f t="shared" si="18"/>
        <v>#REF!</v>
      </c>
      <c r="H651" s="130"/>
      <c r="I651" s="135" t="e">
        <f t="shared" si="19"/>
        <v>#REF!</v>
      </c>
      <c r="J651" s="134"/>
      <c r="K651" s="132" t="e">
        <f t="shared" si="20"/>
        <v>#REF!</v>
      </c>
      <c r="L651" s="130"/>
      <c r="M651" s="135" t="e">
        <f t="shared" si="21"/>
        <v>#REF!</v>
      </c>
      <c r="N651" s="134"/>
      <c r="O651" s="40" t="e">
        <f>'3TREATMENT DISCHARGE'!D652</f>
        <v>#REF!</v>
      </c>
      <c r="P651" s="34"/>
      <c r="Q651" s="44" t="e">
        <f t="shared" si="22"/>
        <v>#REF!</v>
      </c>
      <c r="R651" s="36" t="s">
        <v>108</v>
      </c>
      <c r="S651" s="41" t="e">
        <f t="shared" si="23"/>
        <v>#REF!</v>
      </c>
      <c r="T651" s="34"/>
      <c r="U651" s="41" t="e">
        <f>#REF!</f>
        <v>#REF!</v>
      </c>
      <c r="V651" s="36"/>
      <c r="W651" s="42" t="e">
        <f>#REF!</f>
        <v>#REF!</v>
      </c>
    </row>
    <row r="652" spans="1:23" ht="39.75" customHeight="1" x14ac:dyDescent="0.25">
      <c r="A652" s="37">
        <f t="shared" si="16"/>
        <v>639</v>
      </c>
      <c r="B652" s="50" t="e">
        <f>#REF!</f>
        <v>#REF!</v>
      </c>
      <c r="C652" s="38" t="e">
        <f>#REF!</f>
        <v>#REF!</v>
      </c>
      <c r="D652" s="39" t="e">
        <f>#REF!</f>
        <v>#REF!</v>
      </c>
      <c r="E652" s="128" t="e">
        <f t="shared" si="17"/>
        <v>#REF!</v>
      </c>
      <c r="F652" s="118"/>
      <c r="G652" s="129" t="e">
        <f t="shared" si="18"/>
        <v>#REF!</v>
      </c>
      <c r="H652" s="130"/>
      <c r="I652" s="131" t="e">
        <f t="shared" si="19"/>
        <v>#REF!</v>
      </c>
      <c r="J652" s="118"/>
      <c r="K652" s="132" t="e">
        <f t="shared" si="20"/>
        <v>#REF!</v>
      </c>
      <c r="L652" s="130"/>
      <c r="M652" s="131" t="e">
        <f t="shared" si="21"/>
        <v>#REF!</v>
      </c>
      <c r="N652" s="118"/>
      <c r="O652" s="40" t="e">
        <f>'3TREATMENT DISCHARGE'!D653</f>
        <v>#REF!</v>
      </c>
      <c r="P652" s="34"/>
      <c r="Q652" s="41" t="e">
        <f t="shared" si="22"/>
        <v>#REF!</v>
      </c>
      <c r="R652" s="36" t="s">
        <v>109</v>
      </c>
      <c r="S652" s="41" t="e">
        <f t="shared" si="23"/>
        <v>#REF!</v>
      </c>
      <c r="T652" s="34"/>
      <c r="U652" s="41" t="e">
        <f>#REF!</f>
        <v>#REF!</v>
      </c>
      <c r="V652" s="36"/>
      <c r="W652" s="42" t="e">
        <f>#REF!</f>
        <v>#REF!</v>
      </c>
    </row>
    <row r="653" spans="1:23" ht="39.75" customHeight="1" x14ac:dyDescent="0.25">
      <c r="A653" s="37">
        <f t="shared" si="16"/>
        <v>640</v>
      </c>
      <c r="B653" s="50" t="e">
        <f>#REF!</f>
        <v>#REF!</v>
      </c>
      <c r="C653" s="51" t="e">
        <f>#REF!</f>
        <v>#REF!</v>
      </c>
      <c r="D653" s="39" t="e">
        <f>#REF!</f>
        <v>#REF!</v>
      </c>
      <c r="E653" s="133" t="e">
        <f t="shared" si="17"/>
        <v>#REF!</v>
      </c>
      <c r="F653" s="134"/>
      <c r="G653" s="129" t="e">
        <f t="shared" si="18"/>
        <v>#REF!</v>
      </c>
      <c r="H653" s="130"/>
      <c r="I653" s="135" t="e">
        <f t="shared" si="19"/>
        <v>#REF!</v>
      </c>
      <c r="J653" s="134"/>
      <c r="K653" s="132" t="e">
        <f t="shared" si="20"/>
        <v>#REF!</v>
      </c>
      <c r="L653" s="130"/>
      <c r="M653" s="135" t="e">
        <f t="shared" si="21"/>
        <v>#REF!</v>
      </c>
      <c r="N653" s="134"/>
      <c r="O653" s="40" t="e">
        <f>'3TREATMENT DISCHARGE'!D654</f>
        <v>#REF!</v>
      </c>
      <c r="P653" s="34"/>
      <c r="Q653" s="44" t="e">
        <f t="shared" si="22"/>
        <v>#REF!</v>
      </c>
      <c r="R653" s="36" t="s">
        <v>108</v>
      </c>
      <c r="S653" s="41" t="e">
        <f t="shared" si="23"/>
        <v>#REF!</v>
      </c>
      <c r="T653" s="34"/>
      <c r="U653" s="41" t="e">
        <f>#REF!</f>
        <v>#REF!</v>
      </c>
      <c r="V653" s="36"/>
      <c r="W653" s="42" t="e">
        <f>#REF!</f>
        <v>#REF!</v>
      </c>
    </row>
    <row r="654" spans="1:23" ht="39.75" customHeight="1" x14ac:dyDescent="0.25">
      <c r="A654" s="37">
        <f t="shared" si="16"/>
        <v>641</v>
      </c>
      <c r="B654" s="50" t="e">
        <f>#REF!</f>
        <v>#REF!</v>
      </c>
      <c r="C654" s="38" t="e">
        <f>#REF!</f>
        <v>#REF!</v>
      </c>
      <c r="D654" s="39" t="e">
        <f>#REF!</f>
        <v>#REF!</v>
      </c>
      <c r="E654" s="128" t="e">
        <f t="shared" si="17"/>
        <v>#REF!</v>
      </c>
      <c r="F654" s="118"/>
      <c r="G654" s="129" t="e">
        <f t="shared" si="18"/>
        <v>#REF!</v>
      </c>
      <c r="H654" s="130"/>
      <c r="I654" s="131" t="e">
        <f t="shared" si="19"/>
        <v>#REF!</v>
      </c>
      <c r="J654" s="118"/>
      <c r="K654" s="132" t="e">
        <f t="shared" si="20"/>
        <v>#REF!</v>
      </c>
      <c r="L654" s="130"/>
      <c r="M654" s="131" t="e">
        <f t="shared" si="21"/>
        <v>#REF!</v>
      </c>
      <c r="N654" s="118"/>
      <c r="O654" s="40" t="e">
        <f>'3TREATMENT DISCHARGE'!D655</f>
        <v>#REF!</v>
      </c>
      <c r="P654" s="34"/>
      <c r="Q654" s="41" t="e">
        <f t="shared" si="22"/>
        <v>#REF!</v>
      </c>
      <c r="R654" s="36" t="s">
        <v>109</v>
      </c>
      <c r="S654" s="41" t="e">
        <f t="shared" si="23"/>
        <v>#REF!</v>
      </c>
      <c r="T654" s="34"/>
      <c r="U654" s="41" t="e">
        <f>#REF!</f>
        <v>#REF!</v>
      </c>
      <c r="V654" s="36"/>
      <c r="W654" s="42" t="e">
        <f>#REF!</f>
        <v>#REF!</v>
      </c>
    </row>
    <row r="655" spans="1:23" ht="39.75" customHeight="1" x14ac:dyDescent="0.25">
      <c r="A655" s="37">
        <f t="shared" si="16"/>
        <v>642</v>
      </c>
      <c r="B655" s="50" t="e">
        <f>#REF!</f>
        <v>#REF!</v>
      </c>
      <c r="C655" s="51" t="e">
        <f>#REF!</f>
        <v>#REF!</v>
      </c>
      <c r="D655" s="39" t="e">
        <f>#REF!</f>
        <v>#REF!</v>
      </c>
      <c r="E655" s="133" t="e">
        <f t="shared" si="17"/>
        <v>#REF!</v>
      </c>
      <c r="F655" s="134"/>
      <c r="G655" s="129" t="e">
        <f t="shared" si="18"/>
        <v>#REF!</v>
      </c>
      <c r="H655" s="130"/>
      <c r="I655" s="135" t="e">
        <f t="shared" si="19"/>
        <v>#REF!</v>
      </c>
      <c r="J655" s="134"/>
      <c r="K655" s="132" t="e">
        <f t="shared" si="20"/>
        <v>#REF!</v>
      </c>
      <c r="L655" s="130"/>
      <c r="M655" s="135" t="e">
        <f t="shared" si="21"/>
        <v>#REF!</v>
      </c>
      <c r="N655" s="134"/>
      <c r="O655" s="40" t="e">
        <f>'3TREATMENT DISCHARGE'!D656</f>
        <v>#REF!</v>
      </c>
      <c r="P655" s="34"/>
      <c r="Q655" s="44" t="e">
        <f t="shared" si="22"/>
        <v>#REF!</v>
      </c>
      <c r="R655" s="36" t="s">
        <v>108</v>
      </c>
      <c r="S655" s="41" t="e">
        <f t="shared" si="23"/>
        <v>#REF!</v>
      </c>
      <c r="T655" s="34"/>
      <c r="U655" s="41" t="e">
        <f>#REF!</f>
        <v>#REF!</v>
      </c>
      <c r="V655" s="36"/>
      <c r="W655" s="42" t="e">
        <f>#REF!</f>
        <v>#REF!</v>
      </c>
    </row>
    <row r="656" spans="1:23" ht="39.75" customHeight="1" x14ac:dyDescent="0.25">
      <c r="A656" s="37">
        <f t="shared" si="16"/>
        <v>643</v>
      </c>
      <c r="B656" s="50" t="e">
        <f>#REF!</f>
        <v>#REF!</v>
      </c>
      <c r="C656" s="38" t="e">
        <f>#REF!</f>
        <v>#REF!</v>
      </c>
      <c r="D656" s="39" t="e">
        <f>#REF!</f>
        <v>#REF!</v>
      </c>
      <c r="E656" s="128" t="e">
        <f t="shared" si="17"/>
        <v>#REF!</v>
      </c>
      <c r="F656" s="118"/>
      <c r="G656" s="129" t="e">
        <f t="shared" si="18"/>
        <v>#REF!</v>
      </c>
      <c r="H656" s="130"/>
      <c r="I656" s="131" t="e">
        <f t="shared" si="19"/>
        <v>#REF!</v>
      </c>
      <c r="J656" s="118"/>
      <c r="K656" s="132" t="e">
        <f t="shared" si="20"/>
        <v>#REF!</v>
      </c>
      <c r="L656" s="130"/>
      <c r="M656" s="131" t="e">
        <f t="shared" si="21"/>
        <v>#REF!</v>
      </c>
      <c r="N656" s="118"/>
      <c r="O656" s="40" t="e">
        <f>'3TREATMENT DISCHARGE'!D657</f>
        <v>#REF!</v>
      </c>
      <c r="P656" s="34"/>
      <c r="Q656" s="41" t="e">
        <f t="shared" si="22"/>
        <v>#REF!</v>
      </c>
      <c r="R656" s="36" t="s">
        <v>109</v>
      </c>
      <c r="S656" s="41" t="e">
        <f t="shared" si="23"/>
        <v>#REF!</v>
      </c>
      <c r="T656" s="34"/>
      <c r="U656" s="41" t="e">
        <f>#REF!</f>
        <v>#REF!</v>
      </c>
      <c r="V656" s="36"/>
      <c r="W656" s="42" t="e">
        <f>#REF!</f>
        <v>#REF!</v>
      </c>
    </row>
    <row r="657" spans="1:23" ht="39.75" customHeight="1" x14ac:dyDescent="0.25">
      <c r="A657" s="37">
        <f t="shared" si="16"/>
        <v>644</v>
      </c>
      <c r="B657" s="50" t="e">
        <f>#REF!</f>
        <v>#REF!</v>
      </c>
      <c r="C657" s="51" t="e">
        <f>#REF!</f>
        <v>#REF!</v>
      </c>
      <c r="D657" s="39" t="e">
        <f>#REF!</f>
        <v>#REF!</v>
      </c>
      <c r="E657" s="133" t="e">
        <f t="shared" si="17"/>
        <v>#REF!</v>
      </c>
      <c r="F657" s="134"/>
      <c r="G657" s="129" t="e">
        <f t="shared" si="18"/>
        <v>#REF!</v>
      </c>
      <c r="H657" s="130"/>
      <c r="I657" s="135" t="e">
        <f t="shared" si="19"/>
        <v>#REF!</v>
      </c>
      <c r="J657" s="134"/>
      <c r="K657" s="132" t="e">
        <f t="shared" si="20"/>
        <v>#REF!</v>
      </c>
      <c r="L657" s="130"/>
      <c r="M657" s="135" t="e">
        <f t="shared" si="21"/>
        <v>#REF!</v>
      </c>
      <c r="N657" s="134"/>
      <c r="O657" s="40" t="e">
        <f>'3TREATMENT DISCHARGE'!D658</f>
        <v>#REF!</v>
      </c>
      <c r="P657" s="34"/>
      <c r="Q657" s="44" t="e">
        <f t="shared" si="22"/>
        <v>#REF!</v>
      </c>
      <c r="R657" s="36" t="s">
        <v>108</v>
      </c>
      <c r="S657" s="41" t="e">
        <f t="shared" si="23"/>
        <v>#REF!</v>
      </c>
      <c r="T657" s="34"/>
      <c r="U657" s="41" t="e">
        <f>#REF!</f>
        <v>#REF!</v>
      </c>
      <c r="V657" s="36"/>
      <c r="W657" s="42" t="e">
        <f>#REF!</f>
        <v>#REF!</v>
      </c>
    </row>
    <row r="658" spans="1:23" ht="39.75" customHeight="1" x14ac:dyDescent="0.25">
      <c r="A658" s="37">
        <f t="shared" si="16"/>
        <v>645</v>
      </c>
      <c r="B658" s="50" t="e">
        <f>#REF!</f>
        <v>#REF!</v>
      </c>
      <c r="C658" s="38" t="e">
        <f>#REF!</f>
        <v>#REF!</v>
      </c>
      <c r="D658" s="39" t="e">
        <f>#REF!</f>
        <v>#REF!</v>
      </c>
      <c r="E658" s="128" t="e">
        <f t="shared" si="17"/>
        <v>#REF!</v>
      </c>
      <c r="F658" s="118"/>
      <c r="G658" s="129" t="e">
        <f t="shared" si="18"/>
        <v>#REF!</v>
      </c>
      <c r="H658" s="130"/>
      <c r="I658" s="131" t="e">
        <f t="shared" si="19"/>
        <v>#REF!</v>
      </c>
      <c r="J658" s="118"/>
      <c r="K658" s="132" t="e">
        <f t="shared" si="20"/>
        <v>#REF!</v>
      </c>
      <c r="L658" s="130"/>
      <c r="M658" s="131" t="e">
        <f t="shared" si="21"/>
        <v>#REF!</v>
      </c>
      <c r="N658" s="118"/>
      <c r="O658" s="40" t="e">
        <f>'3TREATMENT DISCHARGE'!D659</f>
        <v>#REF!</v>
      </c>
      <c r="P658" s="34"/>
      <c r="Q658" s="41" t="e">
        <f t="shared" si="22"/>
        <v>#REF!</v>
      </c>
      <c r="R658" s="36" t="s">
        <v>109</v>
      </c>
      <c r="S658" s="41" t="e">
        <f t="shared" si="23"/>
        <v>#REF!</v>
      </c>
      <c r="T658" s="34"/>
      <c r="U658" s="41" t="e">
        <f>#REF!</f>
        <v>#REF!</v>
      </c>
      <c r="V658" s="36"/>
      <c r="W658" s="42" t="e">
        <f>#REF!</f>
        <v>#REF!</v>
      </c>
    </row>
    <row r="659" spans="1:23" ht="39.75" customHeight="1" x14ac:dyDescent="0.25">
      <c r="A659" s="37">
        <f t="shared" si="16"/>
        <v>646</v>
      </c>
      <c r="B659" s="50" t="e">
        <f>#REF!</f>
        <v>#REF!</v>
      </c>
      <c r="C659" s="51" t="e">
        <f>#REF!</f>
        <v>#REF!</v>
      </c>
      <c r="D659" s="39" t="e">
        <f>#REF!</f>
        <v>#REF!</v>
      </c>
      <c r="E659" s="133" t="e">
        <f t="shared" si="17"/>
        <v>#REF!</v>
      </c>
      <c r="F659" s="134"/>
      <c r="G659" s="129" t="e">
        <f t="shared" si="18"/>
        <v>#REF!</v>
      </c>
      <c r="H659" s="130"/>
      <c r="I659" s="135" t="e">
        <f t="shared" si="19"/>
        <v>#REF!</v>
      </c>
      <c r="J659" s="134"/>
      <c r="K659" s="132" t="e">
        <f t="shared" si="20"/>
        <v>#REF!</v>
      </c>
      <c r="L659" s="130"/>
      <c r="M659" s="135" t="e">
        <f t="shared" si="21"/>
        <v>#REF!</v>
      </c>
      <c r="N659" s="134"/>
      <c r="O659" s="40" t="e">
        <f>'3TREATMENT DISCHARGE'!D660</f>
        <v>#REF!</v>
      </c>
      <c r="P659" s="34"/>
      <c r="Q659" s="44" t="e">
        <f t="shared" si="22"/>
        <v>#REF!</v>
      </c>
      <c r="R659" s="36" t="s">
        <v>108</v>
      </c>
      <c r="S659" s="41" t="e">
        <f t="shared" si="23"/>
        <v>#REF!</v>
      </c>
      <c r="T659" s="34"/>
      <c r="U659" s="41" t="e">
        <f>#REF!</f>
        <v>#REF!</v>
      </c>
      <c r="V659" s="36"/>
      <c r="W659" s="42" t="e">
        <f>#REF!</f>
        <v>#REF!</v>
      </c>
    </row>
    <row r="660" spans="1:23" ht="39.75" customHeight="1" x14ac:dyDescent="0.25">
      <c r="A660" s="37">
        <f t="shared" si="16"/>
        <v>647</v>
      </c>
      <c r="B660" s="50" t="e">
        <f>#REF!</f>
        <v>#REF!</v>
      </c>
      <c r="C660" s="38" t="e">
        <f>#REF!</f>
        <v>#REF!</v>
      </c>
      <c r="D660" s="39" t="e">
        <f>#REF!</f>
        <v>#REF!</v>
      </c>
      <c r="E660" s="128" t="e">
        <f t="shared" si="17"/>
        <v>#REF!</v>
      </c>
      <c r="F660" s="118"/>
      <c r="G660" s="129" t="e">
        <f t="shared" si="18"/>
        <v>#REF!</v>
      </c>
      <c r="H660" s="130"/>
      <c r="I660" s="131" t="e">
        <f t="shared" si="19"/>
        <v>#REF!</v>
      </c>
      <c r="J660" s="118"/>
      <c r="K660" s="132" t="e">
        <f t="shared" si="20"/>
        <v>#REF!</v>
      </c>
      <c r="L660" s="130"/>
      <c r="M660" s="131" t="e">
        <f t="shared" si="21"/>
        <v>#REF!</v>
      </c>
      <c r="N660" s="118"/>
      <c r="O660" s="40" t="e">
        <f>'3TREATMENT DISCHARGE'!D661</f>
        <v>#REF!</v>
      </c>
      <c r="P660" s="34"/>
      <c r="Q660" s="41" t="e">
        <f t="shared" si="22"/>
        <v>#REF!</v>
      </c>
      <c r="R660" s="36" t="s">
        <v>109</v>
      </c>
      <c r="S660" s="41" t="e">
        <f t="shared" si="23"/>
        <v>#REF!</v>
      </c>
      <c r="T660" s="34"/>
      <c r="U660" s="41" t="e">
        <f>#REF!</f>
        <v>#REF!</v>
      </c>
      <c r="V660" s="36"/>
      <c r="W660" s="42" t="e">
        <f>#REF!</f>
        <v>#REF!</v>
      </c>
    </row>
    <row r="661" spans="1:23" ht="39.75" customHeight="1" x14ac:dyDescent="0.25">
      <c r="A661" s="37">
        <f t="shared" si="16"/>
        <v>648</v>
      </c>
      <c r="B661" s="50" t="e">
        <f>#REF!</f>
        <v>#REF!</v>
      </c>
      <c r="C661" s="51" t="e">
        <f>#REF!</f>
        <v>#REF!</v>
      </c>
      <c r="D661" s="39" t="e">
        <f>#REF!</f>
        <v>#REF!</v>
      </c>
      <c r="E661" s="133" t="e">
        <f t="shared" si="17"/>
        <v>#REF!</v>
      </c>
      <c r="F661" s="134"/>
      <c r="G661" s="129" t="e">
        <f t="shared" si="18"/>
        <v>#REF!</v>
      </c>
      <c r="H661" s="130"/>
      <c r="I661" s="135" t="e">
        <f t="shared" si="19"/>
        <v>#REF!</v>
      </c>
      <c r="J661" s="134"/>
      <c r="K661" s="132" t="e">
        <f t="shared" si="20"/>
        <v>#REF!</v>
      </c>
      <c r="L661" s="130"/>
      <c r="M661" s="135" t="e">
        <f t="shared" si="21"/>
        <v>#REF!</v>
      </c>
      <c r="N661" s="134"/>
      <c r="O661" s="40" t="e">
        <f>'3TREATMENT DISCHARGE'!D662</f>
        <v>#REF!</v>
      </c>
      <c r="P661" s="34"/>
      <c r="Q661" s="44" t="e">
        <f t="shared" si="22"/>
        <v>#REF!</v>
      </c>
      <c r="R661" s="36" t="s">
        <v>108</v>
      </c>
      <c r="S661" s="41" t="e">
        <f t="shared" si="23"/>
        <v>#REF!</v>
      </c>
      <c r="T661" s="34"/>
      <c r="U661" s="41" t="e">
        <f>#REF!</f>
        <v>#REF!</v>
      </c>
      <c r="V661" s="36"/>
      <c r="W661" s="42" t="e">
        <f>#REF!</f>
        <v>#REF!</v>
      </c>
    </row>
    <row r="662" spans="1:23" ht="39.75" customHeight="1" x14ac:dyDescent="0.25">
      <c r="A662" s="37">
        <f t="shared" si="16"/>
        <v>649</v>
      </c>
      <c r="B662" s="50" t="e">
        <f>#REF!</f>
        <v>#REF!</v>
      </c>
      <c r="C662" s="38" t="e">
        <f>#REF!</f>
        <v>#REF!</v>
      </c>
      <c r="D662" s="39" t="e">
        <f>#REF!</f>
        <v>#REF!</v>
      </c>
      <c r="E662" s="128" t="e">
        <f t="shared" si="17"/>
        <v>#REF!</v>
      </c>
      <c r="F662" s="118"/>
      <c r="G662" s="129" t="e">
        <f t="shared" si="18"/>
        <v>#REF!</v>
      </c>
      <c r="H662" s="130"/>
      <c r="I662" s="131" t="e">
        <f t="shared" si="19"/>
        <v>#REF!</v>
      </c>
      <c r="J662" s="118"/>
      <c r="K662" s="132" t="e">
        <f t="shared" si="20"/>
        <v>#REF!</v>
      </c>
      <c r="L662" s="130"/>
      <c r="M662" s="131" t="e">
        <f t="shared" si="21"/>
        <v>#REF!</v>
      </c>
      <c r="N662" s="118"/>
      <c r="O662" s="40" t="e">
        <f>'3TREATMENT DISCHARGE'!D663</f>
        <v>#REF!</v>
      </c>
      <c r="P662" s="34"/>
      <c r="Q662" s="41" t="e">
        <f t="shared" si="22"/>
        <v>#REF!</v>
      </c>
      <c r="R662" s="36" t="s">
        <v>109</v>
      </c>
      <c r="S662" s="41" t="e">
        <f t="shared" si="23"/>
        <v>#REF!</v>
      </c>
      <c r="T662" s="34"/>
      <c r="U662" s="41" t="e">
        <f>#REF!</f>
        <v>#REF!</v>
      </c>
      <c r="V662" s="36"/>
      <c r="W662" s="42" t="e">
        <f>#REF!</f>
        <v>#REF!</v>
      </c>
    </row>
    <row r="663" spans="1:23" ht="39.75" customHeight="1" x14ac:dyDescent="0.25">
      <c r="A663" s="37">
        <f t="shared" si="16"/>
        <v>650</v>
      </c>
      <c r="B663" s="50" t="e">
        <f>#REF!</f>
        <v>#REF!</v>
      </c>
      <c r="C663" s="51" t="e">
        <f>#REF!</f>
        <v>#REF!</v>
      </c>
      <c r="D663" s="39" t="e">
        <f>#REF!</f>
        <v>#REF!</v>
      </c>
      <c r="E663" s="133" t="e">
        <f t="shared" si="17"/>
        <v>#REF!</v>
      </c>
      <c r="F663" s="134"/>
      <c r="G663" s="129" t="e">
        <f t="shared" si="18"/>
        <v>#REF!</v>
      </c>
      <c r="H663" s="130"/>
      <c r="I663" s="135" t="e">
        <f t="shared" si="19"/>
        <v>#REF!</v>
      </c>
      <c r="J663" s="134"/>
      <c r="K663" s="132" t="e">
        <f t="shared" si="20"/>
        <v>#REF!</v>
      </c>
      <c r="L663" s="130"/>
      <c r="M663" s="135" t="e">
        <f t="shared" si="21"/>
        <v>#REF!</v>
      </c>
      <c r="N663" s="134"/>
      <c r="O663" s="40" t="e">
        <f>'3TREATMENT DISCHARGE'!D664</f>
        <v>#REF!</v>
      </c>
      <c r="P663" s="34"/>
      <c r="Q663" s="44" t="e">
        <f t="shared" si="22"/>
        <v>#REF!</v>
      </c>
      <c r="R663" s="36" t="s">
        <v>108</v>
      </c>
      <c r="S663" s="41" t="e">
        <f t="shared" si="23"/>
        <v>#REF!</v>
      </c>
      <c r="T663" s="34"/>
      <c r="U663" s="41" t="e">
        <f>#REF!</f>
        <v>#REF!</v>
      </c>
      <c r="V663" s="36"/>
      <c r="W663" s="42" t="e">
        <f>#REF!</f>
        <v>#REF!</v>
      </c>
    </row>
    <row r="664" spans="1:23" ht="39.75" customHeight="1" x14ac:dyDescent="0.25">
      <c r="A664" s="37">
        <f t="shared" si="16"/>
        <v>651</v>
      </c>
      <c r="B664" s="50" t="e">
        <f>#REF!</f>
        <v>#REF!</v>
      </c>
      <c r="C664" s="38" t="e">
        <f>#REF!</f>
        <v>#REF!</v>
      </c>
      <c r="D664" s="39" t="e">
        <f>#REF!</f>
        <v>#REF!</v>
      </c>
      <c r="E664" s="128" t="e">
        <f t="shared" si="17"/>
        <v>#REF!</v>
      </c>
      <c r="F664" s="118"/>
      <c r="G664" s="129" t="e">
        <f t="shared" si="18"/>
        <v>#REF!</v>
      </c>
      <c r="H664" s="130"/>
      <c r="I664" s="131" t="e">
        <f t="shared" si="19"/>
        <v>#REF!</v>
      </c>
      <c r="J664" s="118"/>
      <c r="K664" s="132" t="e">
        <f t="shared" si="20"/>
        <v>#REF!</v>
      </c>
      <c r="L664" s="130"/>
      <c r="M664" s="131" t="e">
        <f t="shared" si="21"/>
        <v>#REF!</v>
      </c>
      <c r="N664" s="118"/>
      <c r="O664" s="40" t="e">
        <f>'3TREATMENT DISCHARGE'!D665</f>
        <v>#REF!</v>
      </c>
      <c r="P664" s="34"/>
      <c r="Q664" s="41" t="e">
        <f t="shared" si="22"/>
        <v>#REF!</v>
      </c>
      <c r="R664" s="36" t="s">
        <v>109</v>
      </c>
      <c r="S664" s="41" t="e">
        <f t="shared" si="23"/>
        <v>#REF!</v>
      </c>
      <c r="T664" s="34"/>
      <c r="U664" s="41" t="e">
        <f>#REF!</f>
        <v>#REF!</v>
      </c>
      <c r="V664" s="36"/>
      <c r="W664" s="42" t="e">
        <f>#REF!</f>
        <v>#REF!</v>
      </c>
    </row>
    <row r="665" spans="1:23" ht="39.75" customHeight="1" x14ac:dyDescent="0.25">
      <c r="A665" s="37">
        <f t="shared" si="16"/>
        <v>652</v>
      </c>
      <c r="B665" s="50" t="e">
        <f>#REF!</f>
        <v>#REF!</v>
      </c>
      <c r="C665" s="51" t="e">
        <f>#REF!</f>
        <v>#REF!</v>
      </c>
      <c r="D665" s="39" t="e">
        <f>#REF!</f>
        <v>#REF!</v>
      </c>
      <c r="E665" s="133" t="e">
        <f t="shared" si="17"/>
        <v>#REF!</v>
      </c>
      <c r="F665" s="134"/>
      <c r="G665" s="129" t="e">
        <f t="shared" si="18"/>
        <v>#REF!</v>
      </c>
      <c r="H665" s="130"/>
      <c r="I665" s="135" t="e">
        <f t="shared" si="19"/>
        <v>#REF!</v>
      </c>
      <c r="J665" s="134"/>
      <c r="K665" s="132" t="e">
        <f t="shared" si="20"/>
        <v>#REF!</v>
      </c>
      <c r="L665" s="130"/>
      <c r="M665" s="135" t="e">
        <f t="shared" si="21"/>
        <v>#REF!</v>
      </c>
      <c r="N665" s="134"/>
      <c r="O665" s="40" t="e">
        <f>'3TREATMENT DISCHARGE'!D666</f>
        <v>#REF!</v>
      </c>
      <c r="P665" s="34"/>
      <c r="Q665" s="44" t="e">
        <f t="shared" si="22"/>
        <v>#REF!</v>
      </c>
      <c r="R665" s="36" t="s">
        <v>108</v>
      </c>
      <c r="S665" s="41" t="e">
        <f t="shared" si="23"/>
        <v>#REF!</v>
      </c>
      <c r="T665" s="34"/>
      <c r="U665" s="41" t="e">
        <f>#REF!</f>
        <v>#REF!</v>
      </c>
      <c r="V665" s="36"/>
      <c r="W665" s="42" t="e">
        <f>#REF!</f>
        <v>#REF!</v>
      </c>
    </row>
    <row r="666" spans="1:23" ht="39.75" customHeight="1" x14ac:dyDescent="0.25">
      <c r="A666" s="37">
        <f t="shared" si="16"/>
        <v>653</v>
      </c>
      <c r="B666" s="50" t="e">
        <f>#REF!</f>
        <v>#REF!</v>
      </c>
      <c r="C666" s="38" t="e">
        <f>#REF!</f>
        <v>#REF!</v>
      </c>
      <c r="D666" s="39" t="e">
        <f>#REF!</f>
        <v>#REF!</v>
      </c>
      <c r="E666" s="128" t="e">
        <f t="shared" si="17"/>
        <v>#REF!</v>
      </c>
      <c r="F666" s="118"/>
      <c r="G666" s="129" t="e">
        <f t="shared" si="18"/>
        <v>#REF!</v>
      </c>
      <c r="H666" s="130"/>
      <c r="I666" s="131" t="e">
        <f t="shared" si="19"/>
        <v>#REF!</v>
      </c>
      <c r="J666" s="118"/>
      <c r="K666" s="132" t="e">
        <f t="shared" si="20"/>
        <v>#REF!</v>
      </c>
      <c r="L666" s="130"/>
      <c r="M666" s="131" t="e">
        <f t="shared" si="21"/>
        <v>#REF!</v>
      </c>
      <c r="N666" s="118"/>
      <c r="O666" s="40" t="e">
        <f>'3TREATMENT DISCHARGE'!D667</f>
        <v>#REF!</v>
      </c>
      <c r="P666" s="34"/>
      <c r="Q666" s="41" t="e">
        <f t="shared" si="22"/>
        <v>#REF!</v>
      </c>
      <c r="R666" s="36" t="s">
        <v>109</v>
      </c>
      <c r="S666" s="41" t="e">
        <f t="shared" si="23"/>
        <v>#REF!</v>
      </c>
      <c r="T666" s="34"/>
      <c r="U666" s="41" t="e">
        <f>#REF!</f>
        <v>#REF!</v>
      </c>
      <c r="V666" s="36"/>
      <c r="W666" s="42" t="e">
        <f>#REF!</f>
        <v>#REF!</v>
      </c>
    </row>
    <row r="667" spans="1:23" ht="39.75" customHeight="1" x14ac:dyDescent="0.25">
      <c r="A667" s="37">
        <f t="shared" si="16"/>
        <v>654</v>
      </c>
      <c r="B667" s="50" t="e">
        <f>#REF!</f>
        <v>#REF!</v>
      </c>
      <c r="C667" s="51" t="e">
        <f>#REF!</f>
        <v>#REF!</v>
      </c>
      <c r="D667" s="39" t="e">
        <f>#REF!</f>
        <v>#REF!</v>
      </c>
      <c r="E667" s="133" t="e">
        <f t="shared" si="17"/>
        <v>#REF!</v>
      </c>
      <c r="F667" s="134"/>
      <c r="G667" s="129" t="e">
        <f t="shared" si="18"/>
        <v>#REF!</v>
      </c>
      <c r="H667" s="130"/>
      <c r="I667" s="135" t="e">
        <f t="shared" si="19"/>
        <v>#REF!</v>
      </c>
      <c r="J667" s="134"/>
      <c r="K667" s="132" t="e">
        <f t="shared" si="20"/>
        <v>#REF!</v>
      </c>
      <c r="L667" s="130"/>
      <c r="M667" s="135" t="e">
        <f t="shared" si="21"/>
        <v>#REF!</v>
      </c>
      <c r="N667" s="134"/>
      <c r="O667" s="40" t="e">
        <f>'3TREATMENT DISCHARGE'!D668</f>
        <v>#REF!</v>
      </c>
      <c r="P667" s="34"/>
      <c r="Q667" s="44" t="e">
        <f t="shared" si="22"/>
        <v>#REF!</v>
      </c>
      <c r="R667" s="36" t="s">
        <v>108</v>
      </c>
      <c r="S667" s="41" t="e">
        <f t="shared" si="23"/>
        <v>#REF!</v>
      </c>
      <c r="T667" s="34"/>
      <c r="U667" s="41" t="e">
        <f>#REF!</f>
        <v>#REF!</v>
      </c>
      <c r="V667" s="36"/>
      <c r="W667" s="42" t="e">
        <f>#REF!</f>
        <v>#REF!</v>
      </c>
    </row>
    <row r="668" spans="1:23" ht="39.75" customHeight="1" x14ac:dyDescent="0.25">
      <c r="A668" s="37">
        <f t="shared" si="16"/>
        <v>655</v>
      </c>
      <c r="B668" s="50" t="e">
        <f>#REF!</f>
        <v>#REF!</v>
      </c>
      <c r="C668" s="38" t="e">
        <f>#REF!</f>
        <v>#REF!</v>
      </c>
      <c r="D668" s="39" t="e">
        <f>#REF!</f>
        <v>#REF!</v>
      </c>
      <c r="E668" s="128" t="e">
        <f t="shared" si="17"/>
        <v>#REF!</v>
      </c>
      <c r="F668" s="118"/>
      <c r="G668" s="129" t="e">
        <f t="shared" si="18"/>
        <v>#REF!</v>
      </c>
      <c r="H668" s="130"/>
      <c r="I668" s="131" t="e">
        <f t="shared" si="19"/>
        <v>#REF!</v>
      </c>
      <c r="J668" s="118"/>
      <c r="K668" s="132" t="e">
        <f t="shared" si="20"/>
        <v>#REF!</v>
      </c>
      <c r="L668" s="130"/>
      <c r="M668" s="131" t="e">
        <f t="shared" si="21"/>
        <v>#REF!</v>
      </c>
      <c r="N668" s="118"/>
      <c r="O668" s="40" t="e">
        <f>'3TREATMENT DISCHARGE'!D669</f>
        <v>#REF!</v>
      </c>
      <c r="P668" s="34"/>
      <c r="Q668" s="41" t="e">
        <f t="shared" si="22"/>
        <v>#REF!</v>
      </c>
      <c r="R668" s="36" t="s">
        <v>109</v>
      </c>
      <c r="S668" s="41" t="e">
        <f t="shared" si="23"/>
        <v>#REF!</v>
      </c>
      <c r="T668" s="34"/>
      <c r="U668" s="41" t="e">
        <f>#REF!</f>
        <v>#REF!</v>
      </c>
      <c r="V668" s="36"/>
      <c r="W668" s="42" t="e">
        <f>#REF!</f>
        <v>#REF!</v>
      </c>
    </row>
    <row r="669" spans="1:23" ht="39.75" customHeight="1" x14ac:dyDescent="0.25">
      <c r="A669" s="37">
        <f t="shared" si="16"/>
        <v>656</v>
      </c>
      <c r="B669" s="50" t="e">
        <f>#REF!</f>
        <v>#REF!</v>
      </c>
      <c r="C669" s="51" t="e">
        <f>#REF!</f>
        <v>#REF!</v>
      </c>
      <c r="D669" s="39" t="e">
        <f>#REF!</f>
        <v>#REF!</v>
      </c>
      <c r="E669" s="133" t="e">
        <f t="shared" si="17"/>
        <v>#REF!</v>
      </c>
      <c r="F669" s="134"/>
      <c r="G669" s="129" t="e">
        <f t="shared" si="18"/>
        <v>#REF!</v>
      </c>
      <c r="H669" s="130"/>
      <c r="I669" s="135" t="e">
        <f t="shared" si="19"/>
        <v>#REF!</v>
      </c>
      <c r="J669" s="134"/>
      <c r="K669" s="132" t="e">
        <f t="shared" si="20"/>
        <v>#REF!</v>
      </c>
      <c r="L669" s="130"/>
      <c r="M669" s="135" t="e">
        <f t="shared" si="21"/>
        <v>#REF!</v>
      </c>
      <c r="N669" s="134"/>
      <c r="O669" s="40" t="e">
        <f>'3TREATMENT DISCHARGE'!D670</f>
        <v>#REF!</v>
      </c>
      <c r="P669" s="34"/>
      <c r="Q669" s="44" t="e">
        <f t="shared" si="22"/>
        <v>#REF!</v>
      </c>
      <c r="R669" s="36" t="s">
        <v>108</v>
      </c>
      <c r="S669" s="41" t="e">
        <f t="shared" si="23"/>
        <v>#REF!</v>
      </c>
      <c r="T669" s="34"/>
      <c r="U669" s="41" t="e">
        <f>#REF!</f>
        <v>#REF!</v>
      </c>
      <c r="V669" s="36"/>
      <c r="W669" s="42" t="e">
        <f>#REF!</f>
        <v>#REF!</v>
      </c>
    </row>
    <row r="670" spans="1:23" ht="39.75" customHeight="1" x14ac:dyDescent="0.25">
      <c r="A670" s="37">
        <f t="shared" si="16"/>
        <v>657</v>
      </c>
      <c r="B670" s="50" t="e">
        <f>#REF!</f>
        <v>#REF!</v>
      </c>
      <c r="C670" s="38" t="e">
        <f>#REF!</f>
        <v>#REF!</v>
      </c>
      <c r="D670" s="39" t="e">
        <f>#REF!</f>
        <v>#REF!</v>
      </c>
      <c r="E670" s="128" t="e">
        <f t="shared" si="17"/>
        <v>#REF!</v>
      </c>
      <c r="F670" s="118"/>
      <c r="G670" s="129" t="e">
        <f t="shared" si="18"/>
        <v>#REF!</v>
      </c>
      <c r="H670" s="130"/>
      <c r="I670" s="131" t="e">
        <f t="shared" si="19"/>
        <v>#REF!</v>
      </c>
      <c r="J670" s="118"/>
      <c r="K670" s="132" t="e">
        <f t="shared" si="20"/>
        <v>#REF!</v>
      </c>
      <c r="L670" s="130"/>
      <c r="M670" s="131" t="e">
        <f t="shared" si="21"/>
        <v>#REF!</v>
      </c>
      <c r="N670" s="118"/>
      <c r="O670" s="40" t="e">
        <f>'3TREATMENT DISCHARGE'!D671</f>
        <v>#REF!</v>
      </c>
      <c r="P670" s="34"/>
      <c r="Q670" s="41" t="e">
        <f t="shared" si="22"/>
        <v>#REF!</v>
      </c>
      <c r="R670" s="36" t="s">
        <v>109</v>
      </c>
      <c r="S670" s="41" t="e">
        <f t="shared" si="23"/>
        <v>#REF!</v>
      </c>
      <c r="T670" s="34"/>
      <c r="U670" s="41" t="e">
        <f>#REF!</f>
        <v>#REF!</v>
      </c>
      <c r="V670" s="36"/>
      <c r="W670" s="42" t="e">
        <f>#REF!</f>
        <v>#REF!</v>
      </c>
    </row>
    <row r="671" spans="1:23" ht="39.75" customHeight="1" x14ac:dyDescent="0.25">
      <c r="A671" s="37">
        <f t="shared" si="16"/>
        <v>658</v>
      </c>
      <c r="B671" s="50" t="e">
        <f>#REF!</f>
        <v>#REF!</v>
      </c>
      <c r="C671" s="51" t="e">
        <f>#REF!</f>
        <v>#REF!</v>
      </c>
      <c r="D671" s="39" t="e">
        <f>#REF!</f>
        <v>#REF!</v>
      </c>
      <c r="E671" s="133" t="e">
        <f t="shared" si="17"/>
        <v>#REF!</v>
      </c>
      <c r="F671" s="134"/>
      <c r="G671" s="129" t="e">
        <f t="shared" si="18"/>
        <v>#REF!</v>
      </c>
      <c r="H671" s="130"/>
      <c r="I671" s="135" t="e">
        <f t="shared" si="19"/>
        <v>#REF!</v>
      </c>
      <c r="J671" s="134"/>
      <c r="K671" s="132" t="e">
        <f t="shared" si="20"/>
        <v>#REF!</v>
      </c>
      <c r="L671" s="130"/>
      <c r="M671" s="135" t="e">
        <f t="shared" si="21"/>
        <v>#REF!</v>
      </c>
      <c r="N671" s="134"/>
      <c r="O671" s="40" t="e">
        <f>'3TREATMENT DISCHARGE'!D672</f>
        <v>#REF!</v>
      </c>
      <c r="P671" s="34"/>
      <c r="Q671" s="44" t="e">
        <f t="shared" si="22"/>
        <v>#REF!</v>
      </c>
      <c r="R671" s="36" t="s">
        <v>108</v>
      </c>
      <c r="S671" s="41" t="e">
        <f t="shared" si="23"/>
        <v>#REF!</v>
      </c>
      <c r="T671" s="34"/>
      <c r="U671" s="41" t="e">
        <f>#REF!</f>
        <v>#REF!</v>
      </c>
      <c r="V671" s="36"/>
      <c r="W671" s="42" t="e">
        <f>#REF!</f>
        <v>#REF!</v>
      </c>
    </row>
    <row r="672" spans="1:23" ht="39.75" customHeight="1" x14ac:dyDescent="0.25">
      <c r="A672" s="37">
        <f t="shared" si="16"/>
        <v>659</v>
      </c>
      <c r="B672" s="50" t="e">
        <f>#REF!</f>
        <v>#REF!</v>
      </c>
      <c r="C672" s="38" t="e">
        <f>#REF!</f>
        <v>#REF!</v>
      </c>
      <c r="D672" s="39" t="e">
        <f>#REF!</f>
        <v>#REF!</v>
      </c>
      <c r="E672" s="128" t="e">
        <f t="shared" si="17"/>
        <v>#REF!</v>
      </c>
      <c r="F672" s="118"/>
      <c r="G672" s="129" t="e">
        <f t="shared" si="18"/>
        <v>#REF!</v>
      </c>
      <c r="H672" s="130"/>
      <c r="I672" s="131" t="e">
        <f t="shared" si="19"/>
        <v>#REF!</v>
      </c>
      <c r="J672" s="118"/>
      <c r="K672" s="132" t="e">
        <f t="shared" si="20"/>
        <v>#REF!</v>
      </c>
      <c r="L672" s="130"/>
      <c r="M672" s="131" t="e">
        <f t="shared" si="21"/>
        <v>#REF!</v>
      </c>
      <c r="N672" s="118"/>
      <c r="O672" s="40" t="e">
        <f>'3TREATMENT DISCHARGE'!D673</f>
        <v>#REF!</v>
      </c>
      <c r="P672" s="34"/>
      <c r="Q672" s="41" t="e">
        <f t="shared" si="22"/>
        <v>#REF!</v>
      </c>
      <c r="R672" s="36" t="s">
        <v>109</v>
      </c>
      <c r="S672" s="41" t="e">
        <f t="shared" si="23"/>
        <v>#REF!</v>
      </c>
      <c r="T672" s="34"/>
      <c r="U672" s="41" t="e">
        <f>#REF!</f>
        <v>#REF!</v>
      </c>
      <c r="V672" s="36"/>
      <c r="W672" s="42" t="e">
        <f>#REF!</f>
        <v>#REF!</v>
      </c>
    </row>
    <row r="673" spans="1:23" ht="39.75" customHeight="1" x14ac:dyDescent="0.25">
      <c r="A673" s="37">
        <f t="shared" si="16"/>
        <v>660</v>
      </c>
      <c r="B673" s="50" t="e">
        <f>#REF!</f>
        <v>#REF!</v>
      </c>
      <c r="C673" s="51" t="e">
        <f>#REF!</f>
        <v>#REF!</v>
      </c>
      <c r="D673" s="39" t="e">
        <f>#REF!</f>
        <v>#REF!</v>
      </c>
      <c r="E673" s="133" t="e">
        <f t="shared" si="17"/>
        <v>#REF!</v>
      </c>
      <c r="F673" s="134"/>
      <c r="G673" s="129" t="e">
        <f t="shared" si="18"/>
        <v>#REF!</v>
      </c>
      <c r="H673" s="130"/>
      <c r="I673" s="135" t="e">
        <f t="shared" si="19"/>
        <v>#REF!</v>
      </c>
      <c r="J673" s="134"/>
      <c r="K673" s="132" t="e">
        <f t="shared" si="20"/>
        <v>#REF!</v>
      </c>
      <c r="L673" s="130"/>
      <c r="M673" s="135" t="e">
        <f t="shared" si="21"/>
        <v>#REF!</v>
      </c>
      <c r="N673" s="134"/>
      <c r="O673" s="40" t="e">
        <f>'3TREATMENT DISCHARGE'!D674</f>
        <v>#REF!</v>
      </c>
      <c r="P673" s="34"/>
      <c r="Q673" s="44" t="e">
        <f t="shared" si="22"/>
        <v>#REF!</v>
      </c>
      <c r="R673" s="36" t="s">
        <v>108</v>
      </c>
      <c r="S673" s="41" t="e">
        <f t="shared" si="23"/>
        <v>#REF!</v>
      </c>
      <c r="T673" s="34"/>
      <c r="U673" s="41" t="e">
        <f>#REF!</f>
        <v>#REF!</v>
      </c>
      <c r="V673" s="36"/>
      <c r="W673" s="42" t="e">
        <f>#REF!</f>
        <v>#REF!</v>
      </c>
    </row>
    <row r="674" spans="1:23" ht="39.75" customHeight="1" x14ac:dyDescent="0.25">
      <c r="A674" s="37">
        <f t="shared" si="16"/>
        <v>661</v>
      </c>
      <c r="B674" s="50" t="e">
        <f>#REF!</f>
        <v>#REF!</v>
      </c>
      <c r="C674" s="38" t="e">
        <f>#REF!</f>
        <v>#REF!</v>
      </c>
      <c r="D674" s="39" t="e">
        <f>#REF!</f>
        <v>#REF!</v>
      </c>
      <c r="E674" s="128" t="e">
        <f t="shared" si="17"/>
        <v>#REF!</v>
      </c>
      <c r="F674" s="118"/>
      <c r="G674" s="129" t="e">
        <f t="shared" si="18"/>
        <v>#REF!</v>
      </c>
      <c r="H674" s="130"/>
      <c r="I674" s="131" t="e">
        <f t="shared" si="19"/>
        <v>#REF!</v>
      </c>
      <c r="J674" s="118"/>
      <c r="K674" s="132" t="e">
        <f t="shared" si="20"/>
        <v>#REF!</v>
      </c>
      <c r="L674" s="130"/>
      <c r="M674" s="131" t="e">
        <f t="shared" si="21"/>
        <v>#REF!</v>
      </c>
      <c r="N674" s="118"/>
      <c r="O674" s="40" t="e">
        <f>'3TREATMENT DISCHARGE'!D675</f>
        <v>#REF!</v>
      </c>
      <c r="P674" s="34"/>
      <c r="Q674" s="41" t="e">
        <f t="shared" si="22"/>
        <v>#REF!</v>
      </c>
      <c r="R674" s="36" t="s">
        <v>109</v>
      </c>
      <c r="S674" s="41" t="e">
        <f t="shared" si="23"/>
        <v>#REF!</v>
      </c>
      <c r="T674" s="34"/>
      <c r="U674" s="41" t="e">
        <f>#REF!</f>
        <v>#REF!</v>
      </c>
      <c r="V674" s="36"/>
      <c r="W674" s="42" t="e">
        <f>#REF!</f>
        <v>#REF!</v>
      </c>
    </row>
    <row r="675" spans="1:23" ht="39.75" customHeight="1" x14ac:dyDescent="0.25">
      <c r="A675" s="37">
        <f t="shared" si="16"/>
        <v>662</v>
      </c>
      <c r="B675" s="50" t="e">
        <f>#REF!</f>
        <v>#REF!</v>
      </c>
      <c r="C675" s="51" t="e">
        <f>#REF!</f>
        <v>#REF!</v>
      </c>
      <c r="D675" s="39" t="e">
        <f>#REF!</f>
        <v>#REF!</v>
      </c>
      <c r="E675" s="133" t="e">
        <f t="shared" si="17"/>
        <v>#REF!</v>
      </c>
      <c r="F675" s="134"/>
      <c r="G675" s="129" t="e">
        <f t="shared" si="18"/>
        <v>#REF!</v>
      </c>
      <c r="H675" s="130"/>
      <c r="I675" s="135" t="e">
        <f t="shared" si="19"/>
        <v>#REF!</v>
      </c>
      <c r="J675" s="134"/>
      <c r="K675" s="132" t="e">
        <f t="shared" si="20"/>
        <v>#REF!</v>
      </c>
      <c r="L675" s="130"/>
      <c r="M675" s="135" t="e">
        <f t="shared" si="21"/>
        <v>#REF!</v>
      </c>
      <c r="N675" s="134"/>
      <c r="O675" s="40" t="e">
        <f>'3TREATMENT DISCHARGE'!D676</f>
        <v>#REF!</v>
      </c>
      <c r="P675" s="34"/>
      <c r="Q675" s="44" t="e">
        <f t="shared" si="22"/>
        <v>#REF!</v>
      </c>
      <c r="R675" s="36" t="s">
        <v>108</v>
      </c>
      <c r="S675" s="41" t="e">
        <f t="shared" si="23"/>
        <v>#REF!</v>
      </c>
      <c r="T675" s="34"/>
      <c r="U675" s="41" t="e">
        <f>#REF!</f>
        <v>#REF!</v>
      </c>
      <c r="V675" s="36"/>
      <c r="W675" s="42" t="e">
        <f>#REF!</f>
        <v>#REF!</v>
      </c>
    </row>
    <row r="676" spans="1:23" ht="39.75" customHeight="1" x14ac:dyDescent="0.25">
      <c r="A676" s="37">
        <f t="shared" si="16"/>
        <v>663</v>
      </c>
      <c r="B676" s="50" t="e">
        <f>#REF!</f>
        <v>#REF!</v>
      </c>
      <c r="C676" s="38" t="e">
        <f>#REF!</f>
        <v>#REF!</v>
      </c>
      <c r="D676" s="39" t="e">
        <f>#REF!</f>
        <v>#REF!</v>
      </c>
      <c r="E676" s="128" t="e">
        <f t="shared" si="17"/>
        <v>#REF!</v>
      </c>
      <c r="F676" s="118"/>
      <c r="G676" s="129" t="e">
        <f t="shared" si="18"/>
        <v>#REF!</v>
      </c>
      <c r="H676" s="130"/>
      <c r="I676" s="131" t="e">
        <f t="shared" si="19"/>
        <v>#REF!</v>
      </c>
      <c r="J676" s="118"/>
      <c r="K676" s="132" t="e">
        <f t="shared" si="20"/>
        <v>#REF!</v>
      </c>
      <c r="L676" s="130"/>
      <c r="M676" s="131" t="e">
        <f t="shared" si="21"/>
        <v>#REF!</v>
      </c>
      <c r="N676" s="118"/>
      <c r="O676" s="40" t="e">
        <f>'3TREATMENT DISCHARGE'!D677</f>
        <v>#REF!</v>
      </c>
      <c r="P676" s="34"/>
      <c r="Q676" s="41" t="e">
        <f t="shared" si="22"/>
        <v>#REF!</v>
      </c>
      <c r="R676" s="36" t="s">
        <v>109</v>
      </c>
      <c r="S676" s="41" t="e">
        <f t="shared" si="23"/>
        <v>#REF!</v>
      </c>
      <c r="T676" s="34"/>
      <c r="U676" s="41" t="e">
        <f>#REF!</f>
        <v>#REF!</v>
      </c>
      <c r="V676" s="36"/>
      <c r="W676" s="42" t="e">
        <f>#REF!</f>
        <v>#REF!</v>
      </c>
    </row>
    <row r="677" spans="1:23" ht="39.75" customHeight="1" x14ac:dyDescent="0.25">
      <c r="A677" s="37">
        <f t="shared" si="16"/>
        <v>664</v>
      </c>
      <c r="B677" s="50" t="e">
        <f>#REF!</f>
        <v>#REF!</v>
      </c>
      <c r="C677" s="51" t="e">
        <f>#REF!</f>
        <v>#REF!</v>
      </c>
      <c r="D677" s="39" t="e">
        <f>#REF!</f>
        <v>#REF!</v>
      </c>
      <c r="E677" s="133" t="e">
        <f t="shared" si="17"/>
        <v>#REF!</v>
      </c>
      <c r="F677" s="134"/>
      <c r="G677" s="129" t="e">
        <f t="shared" si="18"/>
        <v>#REF!</v>
      </c>
      <c r="H677" s="130"/>
      <c r="I677" s="135" t="e">
        <f t="shared" si="19"/>
        <v>#REF!</v>
      </c>
      <c r="J677" s="134"/>
      <c r="K677" s="132" t="e">
        <f t="shared" si="20"/>
        <v>#REF!</v>
      </c>
      <c r="L677" s="130"/>
      <c r="M677" s="135" t="e">
        <f t="shared" si="21"/>
        <v>#REF!</v>
      </c>
      <c r="N677" s="134"/>
      <c r="O677" s="40" t="e">
        <f>'3TREATMENT DISCHARGE'!D678</f>
        <v>#REF!</v>
      </c>
      <c r="P677" s="34"/>
      <c r="Q677" s="44" t="e">
        <f t="shared" si="22"/>
        <v>#REF!</v>
      </c>
      <c r="R677" s="36" t="s">
        <v>108</v>
      </c>
      <c r="S677" s="41" t="e">
        <f t="shared" si="23"/>
        <v>#REF!</v>
      </c>
      <c r="T677" s="34"/>
      <c r="U677" s="41" t="e">
        <f>#REF!</f>
        <v>#REF!</v>
      </c>
      <c r="V677" s="36"/>
      <c r="W677" s="42" t="e">
        <f>#REF!</f>
        <v>#REF!</v>
      </c>
    </row>
    <row r="678" spans="1:23" ht="39.75" customHeight="1" x14ac:dyDescent="0.25">
      <c r="A678" s="37">
        <f t="shared" si="16"/>
        <v>665</v>
      </c>
      <c r="B678" s="50" t="e">
        <f>#REF!</f>
        <v>#REF!</v>
      </c>
      <c r="C678" s="38" t="e">
        <f>#REF!</f>
        <v>#REF!</v>
      </c>
      <c r="D678" s="39" t="e">
        <f>#REF!</f>
        <v>#REF!</v>
      </c>
      <c r="E678" s="128" t="e">
        <f t="shared" si="17"/>
        <v>#REF!</v>
      </c>
      <c r="F678" s="118"/>
      <c r="G678" s="129" t="e">
        <f t="shared" si="18"/>
        <v>#REF!</v>
      </c>
      <c r="H678" s="130"/>
      <c r="I678" s="131" t="e">
        <f t="shared" si="19"/>
        <v>#REF!</v>
      </c>
      <c r="J678" s="118"/>
      <c r="K678" s="132" t="e">
        <f t="shared" si="20"/>
        <v>#REF!</v>
      </c>
      <c r="L678" s="130"/>
      <c r="M678" s="131" t="e">
        <f t="shared" si="21"/>
        <v>#REF!</v>
      </c>
      <c r="N678" s="118"/>
      <c r="O678" s="40" t="e">
        <f>'3TREATMENT DISCHARGE'!D679</f>
        <v>#REF!</v>
      </c>
      <c r="P678" s="34"/>
      <c r="Q678" s="41" t="e">
        <f t="shared" si="22"/>
        <v>#REF!</v>
      </c>
      <c r="R678" s="36" t="s">
        <v>109</v>
      </c>
      <c r="S678" s="41" t="e">
        <f t="shared" si="23"/>
        <v>#REF!</v>
      </c>
      <c r="T678" s="34"/>
      <c r="U678" s="41" t="e">
        <f>#REF!</f>
        <v>#REF!</v>
      </c>
      <c r="V678" s="36"/>
      <c r="W678" s="42" t="e">
        <f>#REF!</f>
        <v>#REF!</v>
      </c>
    </row>
    <row r="679" spans="1:23" ht="39.75" customHeight="1" x14ac:dyDescent="0.25">
      <c r="A679" s="37">
        <f t="shared" si="16"/>
        <v>666</v>
      </c>
      <c r="B679" s="50" t="e">
        <f>#REF!</f>
        <v>#REF!</v>
      </c>
      <c r="C679" s="51" t="e">
        <f>#REF!</f>
        <v>#REF!</v>
      </c>
      <c r="D679" s="39" t="e">
        <f>#REF!</f>
        <v>#REF!</v>
      </c>
      <c r="E679" s="133" t="e">
        <f t="shared" si="17"/>
        <v>#REF!</v>
      </c>
      <c r="F679" s="134"/>
      <c r="G679" s="129" t="e">
        <f t="shared" si="18"/>
        <v>#REF!</v>
      </c>
      <c r="H679" s="130"/>
      <c r="I679" s="135" t="e">
        <f t="shared" si="19"/>
        <v>#REF!</v>
      </c>
      <c r="J679" s="134"/>
      <c r="K679" s="132" t="e">
        <f t="shared" si="20"/>
        <v>#REF!</v>
      </c>
      <c r="L679" s="130"/>
      <c r="M679" s="135" t="e">
        <f t="shared" si="21"/>
        <v>#REF!</v>
      </c>
      <c r="N679" s="134"/>
      <c r="O679" s="40" t="e">
        <f>'3TREATMENT DISCHARGE'!D680</f>
        <v>#REF!</v>
      </c>
      <c r="P679" s="34"/>
      <c r="Q679" s="44" t="e">
        <f t="shared" si="22"/>
        <v>#REF!</v>
      </c>
      <c r="R679" s="36" t="s">
        <v>108</v>
      </c>
      <c r="S679" s="41" t="e">
        <f t="shared" si="23"/>
        <v>#REF!</v>
      </c>
      <c r="T679" s="34"/>
      <c r="U679" s="41" t="e">
        <f>#REF!</f>
        <v>#REF!</v>
      </c>
      <c r="V679" s="36"/>
      <c r="W679" s="42" t="e">
        <f>#REF!</f>
        <v>#REF!</v>
      </c>
    </row>
    <row r="680" spans="1:23" ht="39.75" customHeight="1" x14ac:dyDescent="0.25">
      <c r="A680" s="37">
        <f t="shared" si="16"/>
        <v>667</v>
      </c>
      <c r="B680" s="50" t="e">
        <f>#REF!</f>
        <v>#REF!</v>
      </c>
      <c r="C680" s="38" t="e">
        <f>#REF!</f>
        <v>#REF!</v>
      </c>
      <c r="D680" s="39" t="e">
        <f>#REF!</f>
        <v>#REF!</v>
      </c>
      <c r="E680" s="128" t="e">
        <f t="shared" si="17"/>
        <v>#REF!</v>
      </c>
      <c r="F680" s="118"/>
      <c r="G680" s="129" t="e">
        <f t="shared" si="18"/>
        <v>#REF!</v>
      </c>
      <c r="H680" s="130"/>
      <c r="I680" s="131" t="e">
        <f t="shared" si="19"/>
        <v>#REF!</v>
      </c>
      <c r="J680" s="118"/>
      <c r="K680" s="132" t="e">
        <f t="shared" si="20"/>
        <v>#REF!</v>
      </c>
      <c r="L680" s="130"/>
      <c r="M680" s="131" t="e">
        <f t="shared" si="21"/>
        <v>#REF!</v>
      </c>
      <c r="N680" s="118"/>
      <c r="O680" s="40" t="e">
        <f>'3TREATMENT DISCHARGE'!D681</f>
        <v>#REF!</v>
      </c>
      <c r="P680" s="34"/>
      <c r="Q680" s="41" t="e">
        <f t="shared" si="22"/>
        <v>#REF!</v>
      </c>
      <c r="R680" s="36" t="s">
        <v>109</v>
      </c>
      <c r="S680" s="41" t="e">
        <f t="shared" si="23"/>
        <v>#REF!</v>
      </c>
      <c r="T680" s="34"/>
      <c r="U680" s="41" t="e">
        <f>#REF!</f>
        <v>#REF!</v>
      </c>
      <c r="V680" s="36"/>
      <c r="W680" s="42" t="e">
        <f>#REF!</f>
        <v>#REF!</v>
      </c>
    </row>
    <row r="681" spans="1:23" ht="39.75" customHeight="1" x14ac:dyDescent="0.25">
      <c r="A681" s="37">
        <f t="shared" si="16"/>
        <v>668</v>
      </c>
      <c r="B681" s="50" t="e">
        <f>#REF!</f>
        <v>#REF!</v>
      </c>
      <c r="C681" s="51" t="e">
        <f>#REF!</f>
        <v>#REF!</v>
      </c>
      <c r="D681" s="39" t="e">
        <f>#REF!</f>
        <v>#REF!</v>
      </c>
      <c r="E681" s="133" t="e">
        <f t="shared" si="17"/>
        <v>#REF!</v>
      </c>
      <c r="F681" s="134"/>
      <c r="G681" s="129" t="e">
        <f t="shared" si="18"/>
        <v>#REF!</v>
      </c>
      <c r="H681" s="130"/>
      <c r="I681" s="135" t="e">
        <f t="shared" si="19"/>
        <v>#REF!</v>
      </c>
      <c r="J681" s="134"/>
      <c r="K681" s="132" t="e">
        <f t="shared" si="20"/>
        <v>#REF!</v>
      </c>
      <c r="L681" s="130"/>
      <c r="M681" s="135" t="e">
        <f t="shared" si="21"/>
        <v>#REF!</v>
      </c>
      <c r="N681" s="134"/>
      <c r="O681" s="40" t="e">
        <f>'3TREATMENT DISCHARGE'!D682</f>
        <v>#REF!</v>
      </c>
      <c r="P681" s="34"/>
      <c r="Q681" s="44" t="e">
        <f t="shared" si="22"/>
        <v>#REF!</v>
      </c>
      <c r="R681" s="36" t="s">
        <v>108</v>
      </c>
      <c r="S681" s="41" t="e">
        <f t="shared" si="23"/>
        <v>#REF!</v>
      </c>
      <c r="T681" s="34"/>
      <c r="U681" s="41" t="e">
        <f>#REF!</f>
        <v>#REF!</v>
      </c>
      <c r="V681" s="36"/>
      <c r="W681" s="42" t="e">
        <f>#REF!</f>
        <v>#REF!</v>
      </c>
    </row>
    <row r="682" spans="1:23" ht="39.75" customHeight="1" x14ac:dyDescent="0.25">
      <c r="A682" s="37">
        <f t="shared" si="16"/>
        <v>669</v>
      </c>
      <c r="B682" s="50" t="e">
        <f>#REF!</f>
        <v>#REF!</v>
      </c>
      <c r="C682" s="38" t="e">
        <f>#REF!</f>
        <v>#REF!</v>
      </c>
      <c r="D682" s="39" t="e">
        <f>#REF!</f>
        <v>#REF!</v>
      </c>
      <c r="E682" s="128" t="e">
        <f t="shared" si="17"/>
        <v>#REF!</v>
      </c>
      <c r="F682" s="118"/>
      <c r="G682" s="129" t="e">
        <f t="shared" si="18"/>
        <v>#REF!</v>
      </c>
      <c r="H682" s="130"/>
      <c r="I682" s="131" t="e">
        <f t="shared" si="19"/>
        <v>#REF!</v>
      </c>
      <c r="J682" s="118"/>
      <c r="K682" s="132" t="e">
        <f t="shared" si="20"/>
        <v>#REF!</v>
      </c>
      <c r="L682" s="130"/>
      <c r="M682" s="131" t="e">
        <f t="shared" si="21"/>
        <v>#REF!</v>
      </c>
      <c r="N682" s="118"/>
      <c r="O682" s="40" t="e">
        <f>'3TREATMENT DISCHARGE'!D683</f>
        <v>#REF!</v>
      </c>
      <c r="P682" s="34"/>
      <c r="Q682" s="41" t="e">
        <f t="shared" si="22"/>
        <v>#REF!</v>
      </c>
      <c r="R682" s="36" t="s">
        <v>109</v>
      </c>
      <c r="S682" s="41" t="e">
        <f t="shared" si="23"/>
        <v>#REF!</v>
      </c>
      <c r="T682" s="34"/>
      <c r="U682" s="41" t="e">
        <f>#REF!</f>
        <v>#REF!</v>
      </c>
      <c r="V682" s="36"/>
      <c r="W682" s="42" t="e">
        <f>#REF!</f>
        <v>#REF!</v>
      </c>
    </row>
    <row r="683" spans="1:23" ht="39.75" customHeight="1" x14ac:dyDescent="0.25">
      <c r="A683" s="37">
        <f t="shared" si="16"/>
        <v>670</v>
      </c>
      <c r="B683" s="50" t="e">
        <f>#REF!</f>
        <v>#REF!</v>
      </c>
      <c r="C683" s="51" t="e">
        <f>#REF!</f>
        <v>#REF!</v>
      </c>
      <c r="D683" s="39" t="e">
        <f>#REF!</f>
        <v>#REF!</v>
      </c>
      <c r="E683" s="133" t="e">
        <f t="shared" si="17"/>
        <v>#REF!</v>
      </c>
      <c r="F683" s="134"/>
      <c r="G683" s="129" t="e">
        <f t="shared" si="18"/>
        <v>#REF!</v>
      </c>
      <c r="H683" s="130"/>
      <c r="I683" s="135" t="e">
        <f t="shared" si="19"/>
        <v>#REF!</v>
      </c>
      <c r="J683" s="134"/>
      <c r="K683" s="132" t="e">
        <f t="shared" si="20"/>
        <v>#REF!</v>
      </c>
      <c r="L683" s="130"/>
      <c r="M683" s="135" t="e">
        <f t="shared" si="21"/>
        <v>#REF!</v>
      </c>
      <c r="N683" s="134"/>
      <c r="O683" s="40" t="e">
        <f>'3TREATMENT DISCHARGE'!D684</f>
        <v>#REF!</v>
      </c>
      <c r="P683" s="34"/>
      <c r="Q683" s="44" t="e">
        <f t="shared" si="22"/>
        <v>#REF!</v>
      </c>
      <c r="R683" s="36" t="s">
        <v>108</v>
      </c>
      <c r="S683" s="41" t="e">
        <f t="shared" si="23"/>
        <v>#REF!</v>
      </c>
      <c r="T683" s="34"/>
      <c r="U683" s="41" t="e">
        <f>#REF!</f>
        <v>#REF!</v>
      </c>
      <c r="V683" s="36"/>
      <c r="W683" s="42" t="e">
        <f>#REF!</f>
        <v>#REF!</v>
      </c>
    </row>
    <row r="684" spans="1:23" ht="39.75" customHeight="1" x14ac:dyDescent="0.25">
      <c r="A684" s="37">
        <f t="shared" si="16"/>
        <v>671</v>
      </c>
      <c r="B684" s="50" t="e">
        <f>#REF!</f>
        <v>#REF!</v>
      </c>
      <c r="C684" s="38" t="e">
        <f>#REF!</f>
        <v>#REF!</v>
      </c>
      <c r="D684" s="39" t="e">
        <f>#REF!</f>
        <v>#REF!</v>
      </c>
      <c r="E684" s="128" t="e">
        <f t="shared" si="17"/>
        <v>#REF!</v>
      </c>
      <c r="F684" s="118"/>
      <c r="G684" s="129" t="e">
        <f t="shared" si="18"/>
        <v>#REF!</v>
      </c>
      <c r="H684" s="130"/>
      <c r="I684" s="131" t="e">
        <f t="shared" si="19"/>
        <v>#REF!</v>
      </c>
      <c r="J684" s="118"/>
      <c r="K684" s="132" t="e">
        <f t="shared" si="20"/>
        <v>#REF!</v>
      </c>
      <c r="L684" s="130"/>
      <c r="M684" s="131" t="e">
        <f t="shared" si="21"/>
        <v>#REF!</v>
      </c>
      <c r="N684" s="118"/>
      <c r="O684" s="40" t="e">
        <f>'3TREATMENT DISCHARGE'!D685</f>
        <v>#REF!</v>
      </c>
      <c r="P684" s="34"/>
      <c r="Q684" s="41" t="e">
        <f t="shared" si="22"/>
        <v>#REF!</v>
      </c>
      <c r="R684" s="36" t="s">
        <v>109</v>
      </c>
      <c r="S684" s="41" t="e">
        <f t="shared" si="23"/>
        <v>#REF!</v>
      </c>
      <c r="T684" s="34"/>
      <c r="U684" s="41" t="e">
        <f>#REF!</f>
        <v>#REF!</v>
      </c>
      <c r="V684" s="36"/>
      <c r="W684" s="42" t="e">
        <f>#REF!</f>
        <v>#REF!</v>
      </c>
    </row>
    <row r="685" spans="1:23" ht="39.75" customHeight="1" x14ac:dyDescent="0.25">
      <c r="A685" s="37">
        <f t="shared" si="16"/>
        <v>672</v>
      </c>
      <c r="B685" s="50" t="e">
        <f>#REF!</f>
        <v>#REF!</v>
      </c>
      <c r="C685" s="51" t="e">
        <f>#REF!</f>
        <v>#REF!</v>
      </c>
      <c r="D685" s="39" t="e">
        <f>#REF!</f>
        <v>#REF!</v>
      </c>
      <c r="E685" s="133" t="e">
        <f t="shared" si="17"/>
        <v>#REF!</v>
      </c>
      <c r="F685" s="134"/>
      <c r="G685" s="129" t="e">
        <f t="shared" si="18"/>
        <v>#REF!</v>
      </c>
      <c r="H685" s="130"/>
      <c r="I685" s="135" t="e">
        <f t="shared" si="19"/>
        <v>#REF!</v>
      </c>
      <c r="J685" s="134"/>
      <c r="K685" s="132" t="e">
        <f t="shared" si="20"/>
        <v>#REF!</v>
      </c>
      <c r="L685" s="130"/>
      <c r="M685" s="135" t="e">
        <f t="shared" si="21"/>
        <v>#REF!</v>
      </c>
      <c r="N685" s="134"/>
      <c r="O685" s="40" t="e">
        <f>'3TREATMENT DISCHARGE'!D686</f>
        <v>#REF!</v>
      </c>
      <c r="P685" s="34"/>
      <c r="Q685" s="44" t="e">
        <f t="shared" si="22"/>
        <v>#REF!</v>
      </c>
      <c r="R685" s="36" t="s">
        <v>108</v>
      </c>
      <c r="S685" s="41" t="e">
        <f t="shared" si="23"/>
        <v>#REF!</v>
      </c>
      <c r="T685" s="34"/>
      <c r="U685" s="41" t="e">
        <f>#REF!</f>
        <v>#REF!</v>
      </c>
      <c r="V685" s="36"/>
      <c r="W685" s="42" t="e">
        <f>#REF!</f>
        <v>#REF!</v>
      </c>
    </row>
    <row r="686" spans="1:23" ht="39.75" customHeight="1" x14ac:dyDescent="0.25">
      <c r="A686" s="37">
        <f t="shared" si="16"/>
        <v>673</v>
      </c>
      <c r="B686" s="50" t="e">
        <f>#REF!</f>
        <v>#REF!</v>
      </c>
      <c r="C686" s="38" t="e">
        <f>#REF!</f>
        <v>#REF!</v>
      </c>
      <c r="D686" s="39" t="e">
        <f>#REF!</f>
        <v>#REF!</v>
      </c>
      <c r="E686" s="128" t="e">
        <f t="shared" si="17"/>
        <v>#REF!</v>
      </c>
      <c r="F686" s="118"/>
      <c r="G686" s="129" t="e">
        <f t="shared" si="18"/>
        <v>#REF!</v>
      </c>
      <c r="H686" s="130"/>
      <c r="I686" s="131" t="e">
        <f t="shared" si="19"/>
        <v>#REF!</v>
      </c>
      <c r="J686" s="118"/>
      <c r="K686" s="132" t="e">
        <f t="shared" si="20"/>
        <v>#REF!</v>
      </c>
      <c r="L686" s="130"/>
      <c r="M686" s="131" t="e">
        <f t="shared" si="21"/>
        <v>#REF!</v>
      </c>
      <c r="N686" s="118"/>
      <c r="O686" s="40" t="e">
        <f>'3TREATMENT DISCHARGE'!D687</f>
        <v>#REF!</v>
      </c>
      <c r="P686" s="34"/>
      <c r="Q686" s="41" t="e">
        <f t="shared" si="22"/>
        <v>#REF!</v>
      </c>
      <c r="R686" s="36" t="s">
        <v>109</v>
      </c>
      <c r="S686" s="41" t="e">
        <f t="shared" si="23"/>
        <v>#REF!</v>
      </c>
      <c r="T686" s="34"/>
      <c r="U686" s="41" t="e">
        <f>#REF!</f>
        <v>#REF!</v>
      </c>
      <c r="V686" s="36"/>
      <c r="W686" s="42" t="e">
        <f>#REF!</f>
        <v>#REF!</v>
      </c>
    </row>
    <row r="687" spans="1:23" ht="39.75" customHeight="1" x14ac:dyDescent="0.25">
      <c r="A687" s="37">
        <f t="shared" si="16"/>
        <v>674</v>
      </c>
      <c r="B687" s="50" t="e">
        <f>#REF!</f>
        <v>#REF!</v>
      </c>
      <c r="C687" s="51" t="e">
        <f>#REF!</f>
        <v>#REF!</v>
      </c>
      <c r="D687" s="39" t="e">
        <f>#REF!</f>
        <v>#REF!</v>
      </c>
      <c r="E687" s="133" t="e">
        <f t="shared" si="17"/>
        <v>#REF!</v>
      </c>
      <c r="F687" s="134"/>
      <c r="G687" s="129" t="e">
        <f t="shared" si="18"/>
        <v>#REF!</v>
      </c>
      <c r="H687" s="130"/>
      <c r="I687" s="135" t="e">
        <f t="shared" si="19"/>
        <v>#REF!</v>
      </c>
      <c r="J687" s="134"/>
      <c r="K687" s="132" t="e">
        <f t="shared" si="20"/>
        <v>#REF!</v>
      </c>
      <c r="L687" s="130"/>
      <c r="M687" s="135" t="e">
        <f t="shared" si="21"/>
        <v>#REF!</v>
      </c>
      <c r="N687" s="134"/>
      <c r="O687" s="40" t="e">
        <f>'3TREATMENT DISCHARGE'!D688</f>
        <v>#REF!</v>
      </c>
      <c r="P687" s="34"/>
      <c r="Q687" s="44" t="e">
        <f t="shared" si="22"/>
        <v>#REF!</v>
      </c>
      <c r="R687" s="36" t="s">
        <v>108</v>
      </c>
      <c r="S687" s="41" t="e">
        <f t="shared" si="23"/>
        <v>#REF!</v>
      </c>
      <c r="T687" s="34"/>
      <c r="U687" s="41" t="e">
        <f>#REF!</f>
        <v>#REF!</v>
      </c>
      <c r="V687" s="36"/>
      <c r="W687" s="42" t="e">
        <f>#REF!</f>
        <v>#REF!</v>
      </c>
    </row>
    <row r="688" spans="1:23" ht="39.75" customHeight="1" x14ac:dyDescent="0.25">
      <c r="A688" s="37">
        <f t="shared" si="16"/>
        <v>675</v>
      </c>
      <c r="B688" s="50" t="e">
        <f>#REF!</f>
        <v>#REF!</v>
      </c>
      <c r="C688" s="38" t="e">
        <f>#REF!</f>
        <v>#REF!</v>
      </c>
      <c r="D688" s="39" t="e">
        <f>#REF!</f>
        <v>#REF!</v>
      </c>
      <c r="E688" s="128" t="e">
        <f t="shared" si="17"/>
        <v>#REF!</v>
      </c>
      <c r="F688" s="118"/>
      <c r="G688" s="129" t="e">
        <f t="shared" si="18"/>
        <v>#REF!</v>
      </c>
      <c r="H688" s="130"/>
      <c r="I688" s="131" t="e">
        <f t="shared" si="19"/>
        <v>#REF!</v>
      </c>
      <c r="J688" s="118"/>
      <c r="K688" s="132" t="e">
        <f t="shared" si="20"/>
        <v>#REF!</v>
      </c>
      <c r="L688" s="130"/>
      <c r="M688" s="131" t="e">
        <f t="shared" si="21"/>
        <v>#REF!</v>
      </c>
      <c r="N688" s="118"/>
      <c r="O688" s="40" t="e">
        <f>'3TREATMENT DISCHARGE'!D689</f>
        <v>#REF!</v>
      </c>
      <c r="P688" s="34"/>
      <c r="Q688" s="41" t="e">
        <f t="shared" si="22"/>
        <v>#REF!</v>
      </c>
      <c r="R688" s="36" t="s">
        <v>109</v>
      </c>
      <c r="S688" s="41" t="e">
        <f t="shared" si="23"/>
        <v>#REF!</v>
      </c>
      <c r="T688" s="34"/>
      <c r="U688" s="41" t="e">
        <f>#REF!</f>
        <v>#REF!</v>
      </c>
      <c r="V688" s="36"/>
      <c r="W688" s="42" t="e">
        <f>#REF!</f>
        <v>#REF!</v>
      </c>
    </row>
    <row r="689" spans="1:23" ht="39.75" customHeight="1" x14ac:dyDescent="0.25">
      <c r="A689" s="37">
        <f t="shared" si="16"/>
        <v>676</v>
      </c>
      <c r="B689" s="50" t="e">
        <f>#REF!</f>
        <v>#REF!</v>
      </c>
      <c r="C689" s="51" t="e">
        <f>#REF!</f>
        <v>#REF!</v>
      </c>
      <c r="D689" s="39" t="e">
        <f>#REF!</f>
        <v>#REF!</v>
      </c>
      <c r="E689" s="133" t="e">
        <f t="shared" si="17"/>
        <v>#REF!</v>
      </c>
      <c r="F689" s="134"/>
      <c r="G689" s="129" t="e">
        <f t="shared" si="18"/>
        <v>#REF!</v>
      </c>
      <c r="H689" s="130"/>
      <c r="I689" s="135" t="e">
        <f t="shared" si="19"/>
        <v>#REF!</v>
      </c>
      <c r="J689" s="134"/>
      <c r="K689" s="132" t="e">
        <f t="shared" si="20"/>
        <v>#REF!</v>
      </c>
      <c r="L689" s="130"/>
      <c r="M689" s="135" t="e">
        <f t="shared" si="21"/>
        <v>#REF!</v>
      </c>
      <c r="N689" s="134"/>
      <c r="O689" s="40" t="e">
        <f>'3TREATMENT DISCHARGE'!D690</f>
        <v>#REF!</v>
      </c>
      <c r="P689" s="34"/>
      <c r="Q689" s="44" t="e">
        <f t="shared" si="22"/>
        <v>#REF!</v>
      </c>
      <c r="R689" s="36" t="s">
        <v>108</v>
      </c>
      <c r="S689" s="41" t="e">
        <f t="shared" si="23"/>
        <v>#REF!</v>
      </c>
      <c r="T689" s="34"/>
      <c r="U689" s="41" t="e">
        <f>#REF!</f>
        <v>#REF!</v>
      </c>
      <c r="V689" s="36"/>
      <c r="W689" s="42" t="e">
        <f>#REF!</f>
        <v>#REF!</v>
      </c>
    </row>
    <row r="690" spans="1:23" ht="39.75" customHeight="1" x14ac:dyDescent="0.25">
      <c r="A690" s="37">
        <f t="shared" si="16"/>
        <v>677</v>
      </c>
      <c r="B690" s="50" t="e">
        <f>#REF!</f>
        <v>#REF!</v>
      </c>
      <c r="C690" s="38" t="e">
        <f>#REF!</f>
        <v>#REF!</v>
      </c>
      <c r="D690" s="39" t="e">
        <f>#REF!</f>
        <v>#REF!</v>
      </c>
      <c r="E690" s="128" t="e">
        <f t="shared" si="17"/>
        <v>#REF!</v>
      </c>
      <c r="F690" s="118"/>
      <c r="G690" s="129" t="e">
        <f t="shared" si="18"/>
        <v>#REF!</v>
      </c>
      <c r="H690" s="130"/>
      <c r="I690" s="131" t="e">
        <f t="shared" si="19"/>
        <v>#REF!</v>
      </c>
      <c r="J690" s="118"/>
      <c r="K690" s="132" t="e">
        <f t="shared" si="20"/>
        <v>#REF!</v>
      </c>
      <c r="L690" s="130"/>
      <c r="M690" s="131" t="e">
        <f t="shared" si="21"/>
        <v>#REF!</v>
      </c>
      <c r="N690" s="118"/>
      <c r="O690" s="40" t="e">
        <f>'3TREATMENT DISCHARGE'!D691</f>
        <v>#REF!</v>
      </c>
      <c r="P690" s="34"/>
      <c r="Q690" s="41" t="e">
        <f t="shared" si="22"/>
        <v>#REF!</v>
      </c>
      <c r="R690" s="36" t="s">
        <v>109</v>
      </c>
      <c r="S690" s="41" t="e">
        <f t="shared" si="23"/>
        <v>#REF!</v>
      </c>
      <c r="T690" s="34"/>
      <c r="U690" s="41" t="e">
        <f>#REF!</f>
        <v>#REF!</v>
      </c>
      <c r="V690" s="36"/>
      <c r="W690" s="42" t="e">
        <f>#REF!</f>
        <v>#REF!</v>
      </c>
    </row>
    <row r="691" spans="1:23" ht="39.75" customHeight="1" x14ac:dyDescent="0.25">
      <c r="A691" s="37">
        <f t="shared" si="16"/>
        <v>678</v>
      </c>
      <c r="B691" s="50" t="e">
        <f>#REF!</f>
        <v>#REF!</v>
      </c>
      <c r="C691" s="51" t="e">
        <f>#REF!</f>
        <v>#REF!</v>
      </c>
      <c r="D691" s="39" t="e">
        <f>#REF!</f>
        <v>#REF!</v>
      </c>
      <c r="E691" s="133" t="e">
        <f t="shared" si="17"/>
        <v>#REF!</v>
      </c>
      <c r="F691" s="134"/>
      <c r="G691" s="129" t="e">
        <f t="shared" si="18"/>
        <v>#REF!</v>
      </c>
      <c r="H691" s="130"/>
      <c r="I691" s="135" t="e">
        <f t="shared" si="19"/>
        <v>#REF!</v>
      </c>
      <c r="J691" s="134"/>
      <c r="K691" s="132" t="e">
        <f t="shared" si="20"/>
        <v>#REF!</v>
      </c>
      <c r="L691" s="130"/>
      <c r="M691" s="135" t="e">
        <f t="shared" si="21"/>
        <v>#REF!</v>
      </c>
      <c r="N691" s="134"/>
      <c r="O691" s="40" t="e">
        <f>'3TREATMENT DISCHARGE'!D692</f>
        <v>#REF!</v>
      </c>
      <c r="P691" s="34"/>
      <c r="Q691" s="44" t="e">
        <f t="shared" si="22"/>
        <v>#REF!</v>
      </c>
      <c r="R691" s="36" t="s">
        <v>108</v>
      </c>
      <c r="S691" s="41" t="e">
        <f t="shared" si="23"/>
        <v>#REF!</v>
      </c>
      <c r="T691" s="34"/>
      <c r="U691" s="41" t="e">
        <f>#REF!</f>
        <v>#REF!</v>
      </c>
      <c r="V691" s="36"/>
      <c r="W691" s="42" t="e">
        <f>#REF!</f>
        <v>#REF!</v>
      </c>
    </row>
    <row r="692" spans="1:23" ht="39.75" customHeight="1" x14ac:dyDescent="0.25">
      <c r="A692" s="37">
        <f t="shared" si="16"/>
        <v>679</v>
      </c>
      <c r="B692" s="50" t="e">
        <f>#REF!</f>
        <v>#REF!</v>
      </c>
      <c r="C692" s="38" t="e">
        <f>#REF!</f>
        <v>#REF!</v>
      </c>
      <c r="D692" s="39" t="e">
        <f>#REF!</f>
        <v>#REF!</v>
      </c>
      <c r="E692" s="128" t="e">
        <f t="shared" si="17"/>
        <v>#REF!</v>
      </c>
      <c r="F692" s="118"/>
      <c r="G692" s="129" t="e">
        <f t="shared" si="18"/>
        <v>#REF!</v>
      </c>
      <c r="H692" s="130"/>
      <c r="I692" s="131" t="e">
        <f t="shared" si="19"/>
        <v>#REF!</v>
      </c>
      <c r="J692" s="118"/>
      <c r="K692" s="132" t="e">
        <f t="shared" si="20"/>
        <v>#REF!</v>
      </c>
      <c r="L692" s="130"/>
      <c r="M692" s="131" t="e">
        <f t="shared" si="21"/>
        <v>#REF!</v>
      </c>
      <c r="N692" s="118"/>
      <c r="O692" s="40" t="e">
        <f>'3TREATMENT DISCHARGE'!D693</f>
        <v>#REF!</v>
      </c>
      <c r="P692" s="34"/>
      <c r="Q692" s="41" t="e">
        <f t="shared" si="22"/>
        <v>#REF!</v>
      </c>
      <c r="R692" s="36" t="s">
        <v>109</v>
      </c>
      <c r="S692" s="41" t="e">
        <f t="shared" si="23"/>
        <v>#REF!</v>
      </c>
      <c r="T692" s="34"/>
      <c r="U692" s="41" t="e">
        <f>#REF!</f>
        <v>#REF!</v>
      </c>
      <c r="V692" s="36"/>
      <c r="W692" s="42" t="e">
        <f>#REF!</f>
        <v>#REF!</v>
      </c>
    </row>
    <row r="693" spans="1:23" ht="39.75" customHeight="1" x14ac:dyDescent="0.25">
      <c r="A693" s="37">
        <f t="shared" si="16"/>
        <v>680</v>
      </c>
      <c r="B693" s="50" t="e">
        <f>#REF!</f>
        <v>#REF!</v>
      </c>
      <c r="C693" s="51" t="e">
        <f>#REF!</f>
        <v>#REF!</v>
      </c>
      <c r="D693" s="39" t="e">
        <f>#REF!</f>
        <v>#REF!</v>
      </c>
      <c r="E693" s="133" t="e">
        <f t="shared" si="17"/>
        <v>#REF!</v>
      </c>
      <c r="F693" s="134"/>
      <c r="G693" s="129" t="e">
        <f t="shared" si="18"/>
        <v>#REF!</v>
      </c>
      <c r="H693" s="130"/>
      <c r="I693" s="135" t="e">
        <f t="shared" si="19"/>
        <v>#REF!</v>
      </c>
      <c r="J693" s="134"/>
      <c r="K693" s="132" t="e">
        <f t="shared" si="20"/>
        <v>#REF!</v>
      </c>
      <c r="L693" s="130"/>
      <c r="M693" s="135" t="e">
        <f t="shared" si="21"/>
        <v>#REF!</v>
      </c>
      <c r="N693" s="134"/>
      <c r="O693" s="40" t="e">
        <f>'3TREATMENT DISCHARGE'!D694</f>
        <v>#REF!</v>
      </c>
      <c r="P693" s="34"/>
      <c r="Q693" s="44" t="e">
        <f t="shared" si="22"/>
        <v>#REF!</v>
      </c>
      <c r="R693" s="36" t="s">
        <v>108</v>
      </c>
      <c r="S693" s="41" t="e">
        <f t="shared" si="23"/>
        <v>#REF!</v>
      </c>
      <c r="T693" s="34"/>
      <c r="U693" s="41" t="e">
        <f>#REF!</f>
        <v>#REF!</v>
      </c>
      <c r="V693" s="36"/>
      <c r="W693" s="42" t="e">
        <f>#REF!</f>
        <v>#REF!</v>
      </c>
    </row>
    <row r="694" spans="1:23" ht="39.75" customHeight="1" x14ac:dyDescent="0.25">
      <c r="A694" s="37">
        <f t="shared" si="16"/>
        <v>681</v>
      </c>
      <c r="B694" s="50" t="e">
        <f>#REF!</f>
        <v>#REF!</v>
      </c>
      <c r="C694" s="38" t="e">
        <f>#REF!</f>
        <v>#REF!</v>
      </c>
      <c r="D694" s="39" t="e">
        <f>#REF!</f>
        <v>#REF!</v>
      </c>
      <c r="E694" s="128" t="e">
        <f t="shared" si="17"/>
        <v>#REF!</v>
      </c>
      <c r="F694" s="118"/>
      <c r="G694" s="129" t="e">
        <f t="shared" si="18"/>
        <v>#REF!</v>
      </c>
      <c r="H694" s="130"/>
      <c r="I694" s="131" t="e">
        <f t="shared" si="19"/>
        <v>#REF!</v>
      </c>
      <c r="J694" s="118"/>
      <c r="K694" s="132" t="e">
        <f t="shared" si="20"/>
        <v>#REF!</v>
      </c>
      <c r="L694" s="130"/>
      <c r="M694" s="131" t="e">
        <f t="shared" si="21"/>
        <v>#REF!</v>
      </c>
      <c r="N694" s="118"/>
      <c r="O694" s="40" t="e">
        <f>'3TREATMENT DISCHARGE'!D695</f>
        <v>#REF!</v>
      </c>
      <c r="P694" s="34"/>
      <c r="Q694" s="41" t="e">
        <f t="shared" si="22"/>
        <v>#REF!</v>
      </c>
      <c r="R694" s="36" t="s">
        <v>109</v>
      </c>
      <c r="S694" s="41" t="e">
        <f t="shared" si="23"/>
        <v>#REF!</v>
      </c>
      <c r="T694" s="34"/>
      <c r="U694" s="41" t="e">
        <f>#REF!</f>
        <v>#REF!</v>
      </c>
      <c r="V694" s="36"/>
      <c r="W694" s="42" t="e">
        <f>#REF!</f>
        <v>#REF!</v>
      </c>
    </row>
    <row r="695" spans="1:23" ht="39.75" customHeight="1" x14ac:dyDescent="0.25">
      <c r="A695" s="37">
        <f t="shared" si="16"/>
        <v>682</v>
      </c>
      <c r="B695" s="50" t="e">
        <f>#REF!</f>
        <v>#REF!</v>
      </c>
      <c r="C695" s="51" t="e">
        <f>#REF!</f>
        <v>#REF!</v>
      </c>
      <c r="D695" s="39" t="e">
        <f>#REF!</f>
        <v>#REF!</v>
      </c>
      <c r="E695" s="133" t="e">
        <f t="shared" si="17"/>
        <v>#REF!</v>
      </c>
      <c r="F695" s="134"/>
      <c r="G695" s="129" t="e">
        <f t="shared" si="18"/>
        <v>#REF!</v>
      </c>
      <c r="H695" s="130"/>
      <c r="I695" s="135" t="e">
        <f t="shared" si="19"/>
        <v>#REF!</v>
      </c>
      <c r="J695" s="134"/>
      <c r="K695" s="132" t="e">
        <f t="shared" si="20"/>
        <v>#REF!</v>
      </c>
      <c r="L695" s="130"/>
      <c r="M695" s="135" t="e">
        <f t="shared" si="21"/>
        <v>#REF!</v>
      </c>
      <c r="N695" s="134"/>
      <c r="O695" s="40" t="e">
        <f>'3TREATMENT DISCHARGE'!D696</f>
        <v>#REF!</v>
      </c>
      <c r="P695" s="34"/>
      <c r="Q695" s="44" t="e">
        <f t="shared" si="22"/>
        <v>#REF!</v>
      </c>
      <c r="R695" s="36" t="s">
        <v>108</v>
      </c>
      <c r="S695" s="41" t="e">
        <f t="shared" si="23"/>
        <v>#REF!</v>
      </c>
      <c r="T695" s="34"/>
      <c r="U695" s="41" t="e">
        <f>#REF!</f>
        <v>#REF!</v>
      </c>
      <c r="V695" s="36"/>
      <c r="W695" s="42" t="e">
        <f>#REF!</f>
        <v>#REF!</v>
      </c>
    </row>
    <row r="696" spans="1:23" ht="39.75" customHeight="1" x14ac:dyDescent="0.25">
      <c r="A696" s="37">
        <f t="shared" si="16"/>
        <v>683</v>
      </c>
      <c r="B696" s="50" t="e">
        <f>#REF!</f>
        <v>#REF!</v>
      </c>
      <c r="C696" s="38" t="e">
        <f>#REF!</f>
        <v>#REF!</v>
      </c>
      <c r="D696" s="39" t="e">
        <f>#REF!</f>
        <v>#REF!</v>
      </c>
      <c r="E696" s="128" t="e">
        <f t="shared" si="17"/>
        <v>#REF!</v>
      </c>
      <c r="F696" s="118"/>
      <c r="G696" s="129" t="e">
        <f t="shared" si="18"/>
        <v>#REF!</v>
      </c>
      <c r="H696" s="130"/>
      <c r="I696" s="131" t="e">
        <f t="shared" si="19"/>
        <v>#REF!</v>
      </c>
      <c r="J696" s="118"/>
      <c r="K696" s="132" t="e">
        <f t="shared" si="20"/>
        <v>#REF!</v>
      </c>
      <c r="L696" s="130"/>
      <c r="M696" s="131" t="e">
        <f t="shared" si="21"/>
        <v>#REF!</v>
      </c>
      <c r="N696" s="118"/>
      <c r="O696" s="40" t="e">
        <f>'3TREATMENT DISCHARGE'!D697</f>
        <v>#REF!</v>
      </c>
      <c r="P696" s="34"/>
      <c r="Q696" s="41" t="e">
        <f t="shared" si="22"/>
        <v>#REF!</v>
      </c>
      <c r="R696" s="36" t="s">
        <v>109</v>
      </c>
      <c r="S696" s="41" t="e">
        <f t="shared" si="23"/>
        <v>#REF!</v>
      </c>
      <c r="T696" s="34"/>
      <c r="U696" s="41" t="e">
        <f>#REF!</f>
        <v>#REF!</v>
      </c>
      <c r="V696" s="36"/>
      <c r="W696" s="42" t="e">
        <f>#REF!</f>
        <v>#REF!</v>
      </c>
    </row>
    <row r="697" spans="1:23" ht="39.75" customHeight="1" x14ac:dyDescent="0.25">
      <c r="A697" s="37">
        <f t="shared" si="16"/>
        <v>684</v>
      </c>
      <c r="B697" s="50" t="e">
        <f>#REF!</f>
        <v>#REF!</v>
      </c>
      <c r="C697" s="51" t="e">
        <f>#REF!</f>
        <v>#REF!</v>
      </c>
      <c r="D697" s="39" t="e">
        <f>#REF!</f>
        <v>#REF!</v>
      </c>
      <c r="E697" s="133" t="e">
        <f t="shared" si="17"/>
        <v>#REF!</v>
      </c>
      <c r="F697" s="134"/>
      <c r="G697" s="129" t="e">
        <f t="shared" si="18"/>
        <v>#REF!</v>
      </c>
      <c r="H697" s="130"/>
      <c r="I697" s="135" t="e">
        <f t="shared" si="19"/>
        <v>#REF!</v>
      </c>
      <c r="J697" s="134"/>
      <c r="K697" s="132" t="e">
        <f t="shared" si="20"/>
        <v>#REF!</v>
      </c>
      <c r="L697" s="130"/>
      <c r="M697" s="135" t="e">
        <f t="shared" si="21"/>
        <v>#REF!</v>
      </c>
      <c r="N697" s="134"/>
      <c r="O697" s="40" t="e">
        <f>'3TREATMENT DISCHARGE'!D698</f>
        <v>#REF!</v>
      </c>
      <c r="P697" s="34"/>
      <c r="Q697" s="44" t="e">
        <f t="shared" si="22"/>
        <v>#REF!</v>
      </c>
      <c r="R697" s="36" t="s">
        <v>108</v>
      </c>
      <c r="S697" s="41" t="e">
        <f t="shared" si="23"/>
        <v>#REF!</v>
      </c>
      <c r="T697" s="34"/>
      <c r="U697" s="41" t="e">
        <f>#REF!</f>
        <v>#REF!</v>
      </c>
      <c r="V697" s="36"/>
      <c r="W697" s="42" t="e">
        <f>#REF!</f>
        <v>#REF!</v>
      </c>
    </row>
    <row r="698" spans="1:23" ht="39.75" customHeight="1" x14ac:dyDescent="0.25">
      <c r="A698" s="37">
        <f t="shared" si="16"/>
        <v>685</v>
      </c>
      <c r="B698" s="50" t="e">
        <f>#REF!</f>
        <v>#REF!</v>
      </c>
      <c r="C698" s="38" t="e">
        <f>#REF!</f>
        <v>#REF!</v>
      </c>
      <c r="D698" s="39" t="e">
        <f>#REF!</f>
        <v>#REF!</v>
      </c>
      <c r="E698" s="128" t="e">
        <f t="shared" si="17"/>
        <v>#REF!</v>
      </c>
      <c r="F698" s="118"/>
      <c r="G698" s="129" t="e">
        <f t="shared" si="18"/>
        <v>#REF!</v>
      </c>
      <c r="H698" s="130"/>
      <c r="I698" s="131" t="e">
        <f t="shared" si="19"/>
        <v>#REF!</v>
      </c>
      <c r="J698" s="118"/>
      <c r="K698" s="132" t="e">
        <f t="shared" si="20"/>
        <v>#REF!</v>
      </c>
      <c r="L698" s="130"/>
      <c r="M698" s="131" t="e">
        <f t="shared" si="21"/>
        <v>#REF!</v>
      </c>
      <c r="N698" s="118"/>
      <c r="O698" s="40" t="e">
        <f>'3TREATMENT DISCHARGE'!D699</f>
        <v>#REF!</v>
      </c>
      <c r="P698" s="34"/>
      <c r="Q698" s="41" t="e">
        <f t="shared" si="22"/>
        <v>#REF!</v>
      </c>
      <c r="R698" s="36" t="s">
        <v>109</v>
      </c>
      <c r="S698" s="41" t="e">
        <f t="shared" si="23"/>
        <v>#REF!</v>
      </c>
      <c r="T698" s="34"/>
      <c r="U698" s="41" t="e">
        <f>#REF!</f>
        <v>#REF!</v>
      </c>
      <c r="V698" s="36"/>
      <c r="W698" s="42" t="e">
        <f>#REF!</f>
        <v>#REF!</v>
      </c>
    </row>
    <row r="699" spans="1:23" ht="39.75" customHeight="1" x14ac:dyDescent="0.25">
      <c r="A699" s="37">
        <f t="shared" si="16"/>
        <v>686</v>
      </c>
      <c r="B699" s="50" t="e">
        <f>#REF!</f>
        <v>#REF!</v>
      </c>
      <c r="C699" s="51" t="e">
        <f>#REF!</f>
        <v>#REF!</v>
      </c>
      <c r="D699" s="39" t="e">
        <f>#REF!</f>
        <v>#REF!</v>
      </c>
      <c r="E699" s="133" t="e">
        <f t="shared" si="17"/>
        <v>#REF!</v>
      </c>
      <c r="F699" s="134"/>
      <c r="G699" s="129" t="e">
        <f t="shared" si="18"/>
        <v>#REF!</v>
      </c>
      <c r="H699" s="130"/>
      <c r="I699" s="135" t="e">
        <f t="shared" si="19"/>
        <v>#REF!</v>
      </c>
      <c r="J699" s="134"/>
      <c r="K699" s="132" t="e">
        <f t="shared" si="20"/>
        <v>#REF!</v>
      </c>
      <c r="L699" s="130"/>
      <c r="M699" s="135" t="e">
        <f t="shared" si="21"/>
        <v>#REF!</v>
      </c>
      <c r="N699" s="134"/>
      <c r="O699" s="40" t="e">
        <f>'3TREATMENT DISCHARGE'!D700</f>
        <v>#REF!</v>
      </c>
      <c r="P699" s="34"/>
      <c r="Q699" s="44" t="e">
        <f t="shared" si="22"/>
        <v>#REF!</v>
      </c>
      <c r="R699" s="36" t="s">
        <v>108</v>
      </c>
      <c r="S699" s="41" t="e">
        <f t="shared" si="23"/>
        <v>#REF!</v>
      </c>
      <c r="T699" s="34"/>
      <c r="U699" s="41" t="e">
        <f>#REF!</f>
        <v>#REF!</v>
      </c>
      <c r="V699" s="36"/>
      <c r="W699" s="42" t="e">
        <f>#REF!</f>
        <v>#REF!</v>
      </c>
    </row>
    <row r="700" spans="1:23" ht="39.75" customHeight="1" x14ac:dyDescent="0.25">
      <c r="A700" s="37">
        <f t="shared" si="16"/>
        <v>687</v>
      </c>
      <c r="B700" s="50" t="e">
        <f>#REF!</f>
        <v>#REF!</v>
      </c>
      <c r="C700" s="38" t="e">
        <f>#REF!</f>
        <v>#REF!</v>
      </c>
      <c r="D700" s="39" t="e">
        <f>#REF!</f>
        <v>#REF!</v>
      </c>
      <c r="E700" s="128" t="e">
        <f t="shared" si="17"/>
        <v>#REF!</v>
      </c>
      <c r="F700" s="118"/>
      <c r="G700" s="129" t="e">
        <f t="shared" si="18"/>
        <v>#REF!</v>
      </c>
      <c r="H700" s="130"/>
      <c r="I700" s="131" t="e">
        <f t="shared" si="19"/>
        <v>#REF!</v>
      </c>
      <c r="J700" s="118"/>
      <c r="K700" s="132" t="e">
        <f t="shared" si="20"/>
        <v>#REF!</v>
      </c>
      <c r="L700" s="130"/>
      <c r="M700" s="131" t="e">
        <f t="shared" si="21"/>
        <v>#REF!</v>
      </c>
      <c r="N700" s="118"/>
      <c r="O700" s="40" t="e">
        <f>'3TREATMENT DISCHARGE'!D701</f>
        <v>#REF!</v>
      </c>
      <c r="P700" s="34"/>
      <c r="Q700" s="41" t="e">
        <f t="shared" si="22"/>
        <v>#REF!</v>
      </c>
      <c r="R700" s="36" t="s">
        <v>109</v>
      </c>
      <c r="S700" s="41" t="e">
        <f t="shared" si="23"/>
        <v>#REF!</v>
      </c>
      <c r="T700" s="34"/>
      <c r="U700" s="41" t="e">
        <f>#REF!</f>
        <v>#REF!</v>
      </c>
      <c r="V700" s="36"/>
      <c r="W700" s="42" t="e">
        <f>#REF!</f>
        <v>#REF!</v>
      </c>
    </row>
    <row r="701" spans="1:23" ht="39.75" customHeight="1" x14ac:dyDescent="0.25">
      <c r="A701" s="37">
        <f t="shared" si="16"/>
        <v>688</v>
      </c>
      <c r="B701" s="50" t="e">
        <f>#REF!</f>
        <v>#REF!</v>
      </c>
      <c r="C701" s="51" t="e">
        <f>#REF!</f>
        <v>#REF!</v>
      </c>
      <c r="D701" s="39" t="e">
        <f>#REF!</f>
        <v>#REF!</v>
      </c>
      <c r="E701" s="133" t="e">
        <f t="shared" si="17"/>
        <v>#REF!</v>
      </c>
      <c r="F701" s="134"/>
      <c r="G701" s="129" t="e">
        <f t="shared" si="18"/>
        <v>#REF!</v>
      </c>
      <c r="H701" s="130"/>
      <c r="I701" s="135" t="e">
        <f t="shared" si="19"/>
        <v>#REF!</v>
      </c>
      <c r="J701" s="134"/>
      <c r="K701" s="132" t="e">
        <f t="shared" si="20"/>
        <v>#REF!</v>
      </c>
      <c r="L701" s="130"/>
      <c r="M701" s="135" t="e">
        <f t="shared" si="21"/>
        <v>#REF!</v>
      </c>
      <c r="N701" s="134"/>
      <c r="O701" s="40" t="e">
        <f>'3TREATMENT DISCHARGE'!D702</f>
        <v>#REF!</v>
      </c>
      <c r="P701" s="34"/>
      <c r="Q701" s="44" t="e">
        <f t="shared" si="22"/>
        <v>#REF!</v>
      </c>
      <c r="R701" s="36" t="s">
        <v>108</v>
      </c>
      <c r="S701" s="41" t="e">
        <f t="shared" si="23"/>
        <v>#REF!</v>
      </c>
      <c r="T701" s="34"/>
      <c r="U701" s="41" t="e">
        <f>#REF!</f>
        <v>#REF!</v>
      </c>
      <c r="V701" s="36"/>
      <c r="W701" s="42" t="e">
        <f>#REF!</f>
        <v>#REF!</v>
      </c>
    </row>
    <row r="702" spans="1:23" ht="39.75" customHeight="1" x14ac:dyDescent="0.25">
      <c r="A702" s="37">
        <f t="shared" si="16"/>
        <v>689</v>
      </c>
      <c r="B702" s="50" t="e">
        <f>#REF!</f>
        <v>#REF!</v>
      </c>
      <c r="C702" s="38" t="e">
        <f>#REF!</f>
        <v>#REF!</v>
      </c>
      <c r="D702" s="39" t="e">
        <f>#REF!</f>
        <v>#REF!</v>
      </c>
      <c r="E702" s="128" t="e">
        <f t="shared" si="17"/>
        <v>#REF!</v>
      </c>
      <c r="F702" s="118"/>
      <c r="G702" s="129" t="e">
        <f t="shared" si="18"/>
        <v>#REF!</v>
      </c>
      <c r="H702" s="130"/>
      <c r="I702" s="131" t="e">
        <f t="shared" si="19"/>
        <v>#REF!</v>
      </c>
      <c r="J702" s="118"/>
      <c r="K702" s="132" t="e">
        <f t="shared" si="20"/>
        <v>#REF!</v>
      </c>
      <c r="L702" s="130"/>
      <c r="M702" s="131" t="e">
        <f t="shared" si="21"/>
        <v>#REF!</v>
      </c>
      <c r="N702" s="118"/>
      <c r="O702" s="40" t="e">
        <f>'3TREATMENT DISCHARGE'!D703</f>
        <v>#REF!</v>
      </c>
      <c r="P702" s="34"/>
      <c r="Q702" s="41" t="e">
        <f t="shared" si="22"/>
        <v>#REF!</v>
      </c>
      <c r="R702" s="36" t="s">
        <v>109</v>
      </c>
      <c r="S702" s="41" t="e">
        <f t="shared" si="23"/>
        <v>#REF!</v>
      </c>
      <c r="T702" s="34"/>
      <c r="U702" s="41" t="e">
        <f>#REF!</f>
        <v>#REF!</v>
      </c>
      <c r="V702" s="36"/>
      <c r="W702" s="42" t="e">
        <f>#REF!</f>
        <v>#REF!</v>
      </c>
    </row>
    <row r="703" spans="1:23" ht="39.75" customHeight="1" x14ac:dyDescent="0.25">
      <c r="A703" s="37">
        <f t="shared" si="16"/>
        <v>690</v>
      </c>
      <c r="B703" s="50" t="e">
        <f>#REF!</f>
        <v>#REF!</v>
      </c>
      <c r="C703" s="51" t="e">
        <f>#REF!</f>
        <v>#REF!</v>
      </c>
      <c r="D703" s="39" t="e">
        <f>#REF!</f>
        <v>#REF!</v>
      </c>
      <c r="E703" s="133" t="e">
        <f t="shared" si="17"/>
        <v>#REF!</v>
      </c>
      <c r="F703" s="134"/>
      <c r="G703" s="129" t="e">
        <f t="shared" si="18"/>
        <v>#REF!</v>
      </c>
      <c r="H703" s="130"/>
      <c r="I703" s="135" t="e">
        <f t="shared" si="19"/>
        <v>#REF!</v>
      </c>
      <c r="J703" s="134"/>
      <c r="K703" s="132" t="e">
        <f t="shared" si="20"/>
        <v>#REF!</v>
      </c>
      <c r="L703" s="130"/>
      <c r="M703" s="135" t="e">
        <f t="shared" si="21"/>
        <v>#REF!</v>
      </c>
      <c r="N703" s="134"/>
      <c r="O703" s="40" t="e">
        <f>'3TREATMENT DISCHARGE'!D704</f>
        <v>#REF!</v>
      </c>
      <c r="P703" s="34"/>
      <c r="Q703" s="44" t="e">
        <f t="shared" si="22"/>
        <v>#REF!</v>
      </c>
      <c r="R703" s="36" t="s">
        <v>108</v>
      </c>
      <c r="S703" s="41" t="e">
        <f t="shared" si="23"/>
        <v>#REF!</v>
      </c>
      <c r="T703" s="34"/>
      <c r="U703" s="41" t="e">
        <f>#REF!</f>
        <v>#REF!</v>
      </c>
      <c r="V703" s="36"/>
      <c r="W703" s="42" t="e">
        <f>#REF!</f>
        <v>#REF!</v>
      </c>
    </row>
    <row r="704" spans="1:23" ht="39.75" customHeight="1" x14ac:dyDescent="0.25">
      <c r="A704" s="37">
        <f t="shared" si="16"/>
        <v>691</v>
      </c>
      <c r="B704" s="50" t="e">
        <f>#REF!</f>
        <v>#REF!</v>
      </c>
      <c r="C704" s="38" t="e">
        <f>#REF!</f>
        <v>#REF!</v>
      </c>
      <c r="D704" s="39" t="e">
        <f>#REF!</f>
        <v>#REF!</v>
      </c>
      <c r="E704" s="128" t="e">
        <f t="shared" si="17"/>
        <v>#REF!</v>
      </c>
      <c r="F704" s="118"/>
      <c r="G704" s="129" t="e">
        <f t="shared" si="18"/>
        <v>#REF!</v>
      </c>
      <c r="H704" s="130"/>
      <c r="I704" s="131" t="e">
        <f t="shared" si="19"/>
        <v>#REF!</v>
      </c>
      <c r="J704" s="118"/>
      <c r="K704" s="132" t="e">
        <f t="shared" si="20"/>
        <v>#REF!</v>
      </c>
      <c r="L704" s="130"/>
      <c r="M704" s="131" t="e">
        <f t="shared" si="21"/>
        <v>#REF!</v>
      </c>
      <c r="N704" s="118"/>
      <c r="O704" s="40" t="e">
        <f>'3TREATMENT DISCHARGE'!D705</f>
        <v>#REF!</v>
      </c>
      <c r="P704" s="34"/>
      <c r="Q704" s="41" t="e">
        <f t="shared" si="22"/>
        <v>#REF!</v>
      </c>
      <c r="R704" s="36" t="s">
        <v>109</v>
      </c>
      <c r="S704" s="41" t="e">
        <f t="shared" si="23"/>
        <v>#REF!</v>
      </c>
      <c r="T704" s="34"/>
      <c r="U704" s="41" t="e">
        <f>#REF!</f>
        <v>#REF!</v>
      </c>
      <c r="V704" s="36"/>
      <c r="W704" s="42" t="e">
        <f>#REF!</f>
        <v>#REF!</v>
      </c>
    </row>
    <row r="705" spans="1:23" ht="39.75" customHeight="1" x14ac:dyDescent="0.25">
      <c r="A705" s="37">
        <f t="shared" si="16"/>
        <v>692</v>
      </c>
      <c r="B705" s="50" t="e">
        <f>#REF!</f>
        <v>#REF!</v>
      </c>
      <c r="C705" s="51" t="e">
        <f>#REF!</f>
        <v>#REF!</v>
      </c>
      <c r="D705" s="39" t="e">
        <f>#REF!</f>
        <v>#REF!</v>
      </c>
      <c r="E705" s="133" t="e">
        <f t="shared" si="17"/>
        <v>#REF!</v>
      </c>
      <c r="F705" s="134"/>
      <c r="G705" s="129" t="e">
        <f t="shared" si="18"/>
        <v>#REF!</v>
      </c>
      <c r="H705" s="130"/>
      <c r="I705" s="135" t="e">
        <f t="shared" si="19"/>
        <v>#REF!</v>
      </c>
      <c r="J705" s="134"/>
      <c r="K705" s="132" t="e">
        <f t="shared" si="20"/>
        <v>#REF!</v>
      </c>
      <c r="L705" s="130"/>
      <c r="M705" s="135" t="e">
        <f t="shared" si="21"/>
        <v>#REF!</v>
      </c>
      <c r="N705" s="134"/>
      <c r="O705" s="40" t="e">
        <f>'3TREATMENT DISCHARGE'!D706</f>
        <v>#REF!</v>
      </c>
      <c r="P705" s="34"/>
      <c r="Q705" s="44" t="e">
        <f t="shared" si="22"/>
        <v>#REF!</v>
      </c>
      <c r="R705" s="36" t="s">
        <v>108</v>
      </c>
      <c r="S705" s="41" t="e">
        <f t="shared" si="23"/>
        <v>#REF!</v>
      </c>
      <c r="T705" s="34"/>
      <c r="U705" s="41" t="e">
        <f>#REF!</f>
        <v>#REF!</v>
      </c>
      <c r="V705" s="36"/>
      <c r="W705" s="42" t="e">
        <f>#REF!</f>
        <v>#REF!</v>
      </c>
    </row>
    <row r="706" spans="1:23" ht="39.75" customHeight="1" x14ac:dyDescent="0.25">
      <c r="A706" s="37">
        <f t="shared" si="16"/>
        <v>693</v>
      </c>
      <c r="B706" s="50" t="e">
        <f>#REF!</f>
        <v>#REF!</v>
      </c>
      <c r="C706" s="38" t="e">
        <f>#REF!</f>
        <v>#REF!</v>
      </c>
      <c r="D706" s="39" t="e">
        <f>#REF!</f>
        <v>#REF!</v>
      </c>
      <c r="E706" s="128" t="e">
        <f t="shared" si="17"/>
        <v>#REF!</v>
      </c>
      <c r="F706" s="118"/>
      <c r="G706" s="129" t="e">
        <f t="shared" si="18"/>
        <v>#REF!</v>
      </c>
      <c r="H706" s="130"/>
      <c r="I706" s="131" t="e">
        <f t="shared" si="19"/>
        <v>#REF!</v>
      </c>
      <c r="J706" s="118"/>
      <c r="K706" s="132" t="e">
        <f t="shared" si="20"/>
        <v>#REF!</v>
      </c>
      <c r="L706" s="130"/>
      <c r="M706" s="131" t="e">
        <f t="shared" si="21"/>
        <v>#REF!</v>
      </c>
      <c r="N706" s="118"/>
      <c r="O706" s="40" t="e">
        <f>'3TREATMENT DISCHARGE'!D707</f>
        <v>#REF!</v>
      </c>
      <c r="P706" s="34"/>
      <c r="Q706" s="41" t="e">
        <f t="shared" si="22"/>
        <v>#REF!</v>
      </c>
      <c r="R706" s="36" t="s">
        <v>109</v>
      </c>
      <c r="S706" s="41" t="e">
        <f t="shared" si="23"/>
        <v>#REF!</v>
      </c>
      <c r="T706" s="34"/>
      <c r="U706" s="41" t="e">
        <f>#REF!</f>
        <v>#REF!</v>
      </c>
      <c r="V706" s="36"/>
      <c r="W706" s="42" t="e">
        <f>#REF!</f>
        <v>#REF!</v>
      </c>
    </row>
    <row r="707" spans="1:23" ht="39.75" customHeight="1" x14ac:dyDescent="0.25">
      <c r="A707" s="37">
        <f t="shared" si="16"/>
        <v>694</v>
      </c>
      <c r="B707" s="50" t="e">
        <f>#REF!</f>
        <v>#REF!</v>
      </c>
      <c r="C707" s="51" t="e">
        <f>#REF!</f>
        <v>#REF!</v>
      </c>
      <c r="D707" s="39" t="e">
        <f>#REF!</f>
        <v>#REF!</v>
      </c>
      <c r="E707" s="133" t="e">
        <f t="shared" si="17"/>
        <v>#REF!</v>
      </c>
      <c r="F707" s="134"/>
      <c r="G707" s="129" t="e">
        <f t="shared" si="18"/>
        <v>#REF!</v>
      </c>
      <c r="H707" s="130"/>
      <c r="I707" s="135" t="e">
        <f t="shared" si="19"/>
        <v>#REF!</v>
      </c>
      <c r="J707" s="134"/>
      <c r="K707" s="132" t="e">
        <f t="shared" si="20"/>
        <v>#REF!</v>
      </c>
      <c r="L707" s="130"/>
      <c r="M707" s="135" t="e">
        <f t="shared" si="21"/>
        <v>#REF!</v>
      </c>
      <c r="N707" s="134"/>
      <c r="O707" s="40" t="e">
        <f>'3TREATMENT DISCHARGE'!D708</f>
        <v>#REF!</v>
      </c>
      <c r="P707" s="34"/>
      <c r="Q707" s="44" t="e">
        <f t="shared" si="22"/>
        <v>#REF!</v>
      </c>
      <c r="R707" s="36" t="s">
        <v>108</v>
      </c>
      <c r="S707" s="41" t="e">
        <f t="shared" si="23"/>
        <v>#REF!</v>
      </c>
      <c r="T707" s="34"/>
      <c r="U707" s="41" t="e">
        <f>#REF!</f>
        <v>#REF!</v>
      </c>
      <c r="V707" s="36"/>
      <c r="W707" s="42" t="e">
        <f>#REF!</f>
        <v>#REF!</v>
      </c>
    </row>
    <row r="708" spans="1:23" ht="39.75" customHeight="1" x14ac:dyDescent="0.25">
      <c r="A708" s="37">
        <f t="shared" si="16"/>
        <v>695</v>
      </c>
      <c r="B708" s="50" t="e">
        <f>#REF!</f>
        <v>#REF!</v>
      </c>
      <c r="C708" s="38" t="e">
        <f>#REF!</f>
        <v>#REF!</v>
      </c>
      <c r="D708" s="39" t="e">
        <f>#REF!</f>
        <v>#REF!</v>
      </c>
      <c r="E708" s="128" t="e">
        <f t="shared" si="17"/>
        <v>#REF!</v>
      </c>
      <c r="F708" s="118"/>
      <c r="G708" s="129" t="e">
        <f t="shared" si="18"/>
        <v>#REF!</v>
      </c>
      <c r="H708" s="130"/>
      <c r="I708" s="131" t="e">
        <f t="shared" si="19"/>
        <v>#REF!</v>
      </c>
      <c r="J708" s="118"/>
      <c r="K708" s="132" t="e">
        <f t="shared" si="20"/>
        <v>#REF!</v>
      </c>
      <c r="L708" s="130"/>
      <c r="M708" s="131" t="e">
        <f t="shared" si="21"/>
        <v>#REF!</v>
      </c>
      <c r="N708" s="118"/>
      <c r="O708" s="40" t="e">
        <f>'3TREATMENT DISCHARGE'!D709</f>
        <v>#REF!</v>
      </c>
      <c r="P708" s="34"/>
      <c r="Q708" s="41" t="e">
        <f t="shared" si="22"/>
        <v>#REF!</v>
      </c>
      <c r="R708" s="36" t="s">
        <v>109</v>
      </c>
      <c r="S708" s="41" t="e">
        <f t="shared" si="23"/>
        <v>#REF!</v>
      </c>
      <c r="T708" s="34"/>
      <c r="U708" s="41" t="e">
        <f>#REF!</f>
        <v>#REF!</v>
      </c>
      <c r="V708" s="36"/>
      <c r="W708" s="42" t="e">
        <f>#REF!</f>
        <v>#REF!</v>
      </c>
    </row>
    <row r="709" spans="1:23" ht="39.75" customHeight="1" x14ac:dyDescent="0.25">
      <c r="A709" s="37">
        <f t="shared" si="16"/>
        <v>696</v>
      </c>
      <c r="B709" s="50" t="e">
        <f>#REF!</f>
        <v>#REF!</v>
      </c>
      <c r="C709" s="51" t="e">
        <f>#REF!</f>
        <v>#REF!</v>
      </c>
      <c r="D709" s="39" t="e">
        <f>#REF!</f>
        <v>#REF!</v>
      </c>
      <c r="E709" s="133" t="e">
        <f t="shared" si="17"/>
        <v>#REF!</v>
      </c>
      <c r="F709" s="134"/>
      <c r="G709" s="129" t="e">
        <f t="shared" si="18"/>
        <v>#REF!</v>
      </c>
      <c r="H709" s="130"/>
      <c r="I709" s="135" t="e">
        <f t="shared" si="19"/>
        <v>#REF!</v>
      </c>
      <c r="J709" s="134"/>
      <c r="K709" s="132" t="e">
        <f t="shared" si="20"/>
        <v>#REF!</v>
      </c>
      <c r="L709" s="130"/>
      <c r="M709" s="135" t="e">
        <f t="shared" si="21"/>
        <v>#REF!</v>
      </c>
      <c r="N709" s="134"/>
      <c r="O709" s="40" t="e">
        <f>'3TREATMENT DISCHARGE'!D710</f>
        <v>#REF!</v>
      </c>
      <c r="P709" s="34"/>
      <c r="Q709" s="44" t="e">
        <f t="shared" si="22"/>
        <v>#REF!</v>
      </c>
      <c r="R709" s="36" t="s">
        <v>108</v>
      </c>
      <c r="S709" s="41" t="e">
        <f t="shared" si="23"/>
        <v>#REF!</v>
      </c>
      <c r="T709" s="34"/>
      <c r="U709" s="41" t="e">
        <f>#REF!</f>
        <v>#REF!</v>
      </c>
      <c r="V709" s="36"/>
      <c r="W709" s="42" t="e">
        <f>#REF!</f>
        <v>#REF!</v>
      </c>
    </row>
    <row r="710" spans="1:23" ht="39.75" customHeight="1" x14ac:dyDescent="0.25">
      <c r="A710" s="37">
        <f t="shared" si="16"/>
        <v>697</v>
      </c>
      <c r="B710" s="50" t="e">
        <f>#REF!</f>
        <v>#REF!</v>
      </c>
      <c r="C710" s="38" t="e">
        <f>#REF!</f>
        <v>#REF!</v>
      </c>
      <c r="D710" s="39" t="e">
        <f>#REF!</f>
        <v>#REF!</v>
      </c>
      <c r="E710" s="128" t="e">
        <f t="shared" si="17"/>
        <v>#REF!</v>
      </c>
      <c r="F710" s="118"/>
      <c r="G710" s="129" t="e">
        <f t="shared" si="18"/>
        <v>#REF!</v>
      </c>
      <c r="H710" s="130"/>
      <c r="I710" s="131" t="e">
        <f t="shared" si="19"/>
        <v>#REF!</v>
      </c>
      <c r="J710" s="118"/>
      <c r="K710" s="132" t="e">
        <f t="shared" si="20"/>
        <v>#REF!</v>
      </c>
      <c r="L710" s="130"/>
      <c r="M710" s="131" t="e">
        <f t="shared" si="21"/>
        <v>#REF!</v>
      </c>
      <c r="N710" s="118"/>
      <c r="O710" s="40" t="e">
        <f>'3TREATMENT DISCHARGE'!D711</f>
        <v>#REF!</v>
      </c>
      <c r="P710" s="34"/>
      <c r="Q710" s="41" t="e">
        <f t="shared" si="22"/>
        <v>#REF!</v>
      </c>
      <c r="R710" s="36" t="s">
        <v>109</v>
      </c>
      <c r="S710" s="41" t="e">
        <f t="shared" si="23"/>
        <v>#REF!</v>
      </c>
      <c r="T710" s="34"/>
      <c r="U710" s="41" t="e">
        <f>#REF!</f>
        <v>#REF!</v>
      </c>
      <c r="V710" s="36"/>
      <c r="W710" s="42" t="e">
        <f>#REF!</f>
        <v>#REF!</v>
      </c>
    </row>
    <row r="711" spans="1:23" ht="39.75" customHeight="1" x14ac:dyDescent="0.25">
      <c r="A711" s="37">
        <f t="shared" si="16"/>
        <v>698</v>
      </c>
      <c r="B711" s="50" t="e">
        <f>#REF!</f>
        <v>#REF!</v>
      </c>
      <c r="C711" s="51" t="e">
        <f>#REF!</f>
        <v>#REF!</v>
      </c>
      <c r="D711" s="39" t="e">
        <f>#REF!</f>
        <v>#REF!</v>
      </c>
      <c r="E711" s="133" t="e">
        <f t="shared" si="17"/>
        <v>#REF!</v>
      </c>
      <c r="F711" s="134"/>
      <c r="G711" s="129" t="e">
        <f t="shared" si="18"/>
        <v>#REF!</v>
      </c>
      <c r="H711" s="130"/>
      <c r="I711" s="135" t="e">
        <f t="shared" si="19"/>
        <v>#REF!</v>
      </c>
      <c r="J711" s="134"/>
      <c r="K711" s="132" t="e">
        <f t="shared" si="20"/>
        <v>#REF!</v>
      </c>
      <c r="L711" s="130"/>
      <c r="M711" s="135" t="e">
        <f t="shared" si="21"/>
        <v>#REF!</v>
      </c>
      <c r="N711" s="134"/>
      <c r="O711" s="40" t="e">
        <f>'3TREATMENT DISCHARGE'!D712</f>
        <v>#REF!</v>
      </c>
      <c r="P711" s="34"/>
      <c r="Q711" s="44" t="e">
        <f t="shared" si="22"/>
        <v>#REF!</v>
      </c>
      <c r="R711" s="36" t="s">
        <v>108</v>
      </c>
      <c r="S711" s="41" t="e">
        <f t="shared" si="23"/>
        <v>#REF!</v>
      </c>
      <c r="T711" s="34"/>
      <c r="U711" s="41" t="e">
        <f>#REF!</f>
        <v>#REF!</v>
      </c>
      <c r="V711" s="36"/>
      <c r="W711" s="42" t="e">
        <f>#REF!</f>
        <v>#REF!</v>
      </c>
    </row>
    <row r="712" spans="1:23" ht="39.75" customHeight="1" x14ac:dyDescent="0.25">
      <c r="A712" s="37">
        <f t="shared" si="16"/>
        <v>699</v>
      </c>
      <c r="B712" s="50" t="e">
        <f>#REF!</f>
        <v>#REF!</v>
      </c>
      <c r="C712" s="38" t="e">
        <f>#REF!</f>
        <v>#REF!</v>
      </c>
      <c r="D712" s="39" t="e">
        <f>#REF!</f>
        <v>#REF!</v>
      </c>
      <c r="E712" s="128" t="e">
        <f t="shared" si="17"/>
        <v>#REF!</v>
      </c>
      <c r="F712" s="118"/>
      <c r="G712" s="129" t="e">
        <f t="shared" si="18"/>
        <v>#REF!</v>
      </c>
      <c r="H712" s="130"/>
      <c r="I712" s="131" t="e">
        <f t="shared" si="19"/>
        <v>#REF!</v>
      </c>
      <c r="J712" s="118"/>
      <c r="K712" s="132" t="e">
        <f t="shared" si="20"/>
        <v>#REF!</v>
      </c>
      <c r="L712" s="130"/>
      <c r="M712" s="131" t="e">
        <f t="shared" si="21"/>
        <v>#REF!</v>
      </c>
      <c r="N712" s="118"/>
      <c r="O712" s="40" t="e">
        <f>'3TREATMENT DISCHARGE'!D713</f>
        <v>#REF!</v>
      </c>
      <c r="P712" s="34"/>
      <c r="Q712" s="41" t="e">
        <f t="shared" si="22"/>
        <v>#REF!</v>
      </c>
      <c r="R712" s="36" t="s">
        <v>109</v>
      </c>
      <c r="S712" s="41" t="e">
        <f t="shared" si="23"/>
        <v>#REF!</v>
      </c>
      <c r="T712" s="34"/>
      <c r="U712" s="41" t="e">
        <f>#REF!</f>
        <v>#REF!</v>
      </c>
      <c r="V712" s="36"/>
      <c r="W712" s="42" t="e">
        <f>#REF!</f>
        <v>#REF!</v>
      </c>
    </row>
    <row r="713" spans="1:23" ht="39.75" customHeight="1" x14ac:dyDescent="0.25">
      <c r="A713" s="37">
        <f t="shared" si="16"/>
        <v>700</v>
      </c>
      <c r="B713" s="50" t="e">
        <f>#REF!</f>
        <v>#REF!</v>
      </c>
      <c r="C713" s="51" t="e">
        <f>#REF!</f>
        <v>#REF!</v>
      </c>
      <c r="D713" s="39" t="e">
        <f>#REF!</f>
        <v>#REF!</v>
      </c>
      <c r="E713" s="133" t="e">
        <f t="shared" si="17"/>
        <v>#REF!</v>
      </c>
      <c r="F713" s="134"/>
      <c r="G713" s="129" t="e">
        <f t="shared" si="18"/>
        <v>#REF!</v>
      </c>
      <c r="H713" s="130"/>
      <c r="I713" s="135" t="e">
        <f t="shared" si="19"/>
        <v>#REF!</v>
      </c>
      <c r="J713" s="134"/>
      <c r="K713" s="132" t="e">
        <f t="shared" si="20"/>
        <v>#REF!</v>
      </c>
      <c r="L713" s="130"/>
      <c r="M713" s="135" t="e">
        <f t="shared" si="21"/>
        <v>#REF!</v>
      </c>
      <c r="N713" s="134"/>
      <c r="O713" s="40" t="e">
        <f>'3TREATMENT DISCHARGE'!D714</f>
        <v>#REF!</v>
      </c>
      <c r="P713" s="34"/>
      <c r="Q713" s="44" t="e">
        <f t="shared" si="22"/>
        <v>#REF!</v>
      </c>
      <c r="R713" s="36" t="s">
        <v>108</v>
      </c>
      <c r="S713" s="41" t="e">
        <f t="shared" si="23"/>
        <v>#REF!</v>
      </c>
      <c r="T713" s="34"/>
      <c r="U713" s="41" t="e">
        <f>#REF!</f>
        <v>#REF!</v>
      </c>
      <c r="V713" s="36"/>
      <c r="W713" s="42" t="e">
        <f>#REF!</f>
        <v>#REF!</v>
      </c>
    </row>
    <row r="714" spans="1:23" ht="39.75" customHeight="1" x14ac:dyDescent="0.25">
      <c r="A714" s="37">
        <f t="shared" si="16"/>
        <v>701</v>
      </c>
      <c r="B714" s="50" t="e">
        <f>#REF!</f>
        <v>#REF!</v>
      </c>
      <c r="C714" s="38" t="e">
        <f>#REF!</f>
        <v>#REF!</v>
      </c>
      <c r="D714" s="39" t="e">
        <f>#REF!</f>
        <v>#REF!</v>
      </c>
      <c r="E714" s="128" t="e">
        <f t="shared" si="17"/>
        <v>#REF!</v>
      </c>
      <c r="F714" s="118"/>
      <c r="G714" s="129" t="e">
        <f t="shared" si="18"/>
        <v>#REF!</v>
      </c>
      <c r="H714" s="130"/>
      <c r="I714" s="131" t="e">
        <f t="shared" si="19"/>
        <v>#REF!</v>
      </c>
      <c r="J714" s="118"/>
      <c r="K714" s="132" t="e">
        <f t="shared" si="20"/>
        <v>#REF!</v>
      </c>
      <c r="L714" s="130"/>
      <c r="M714" s="131" t="e">
        <f t="shared" si="21"/>
        <v>#REF!</v>
      </c>
      <c r="N714" s="118"/>
      <c r="O714" s="40" t="e">
        <f>'3TREATMENT DISCHARGE'!D715</f>
        <v>#REF!</v>
      </c>
      <c r="P714" s="34"/>
      <c r="Q714" s="41" t="e">
        <f t="shared" si="22"/>
        <v>#REF!</v>
      </c>
      <c r="R714" s="36" t="s">
        <v>109</v>
      </c>
      <c r="S714" s="41" t="e">
        <f t="shared" si="23"/>
        <v>#REF!</v>
      </c>
      <c r="T714" s="34"/>
      <c r="U714" s="41" t="e">
        <f>#REF!</f>
        <v>#REF!</v>
      </c>
      <c r="V714" s="36"/>
      <c r="W714" s="42" t="e">
        <f>#REF!</f>
        <v>#REF!</v>
      </c>
    </row>
    <row r="715" spans="1:23" ht="39.75" customHeight="1" x14ac:dyDescent="0.25">
      <c r="A715" s="37">
        <f t="shared" si="16"/>
        <v>702</v>
      </c>
      <c r="B715" s="50" t="e">
        <f>#REF!</f>
        <v>#REF!</v>
      </c>
      <c r="C715" s="51" t="e">
        <f>#REF!</f>
        <v>#REF!</v>
      </c>
      <c r="D715" s="39" t="e">
        <f>#REF!</f>
        <v>#REF!</v>
      </c>
      <c r="E715" s="133" t="e">
        <f t="shared" si="17"/>
        <v>#REF!</v>
      </c>
      <c r="F715" s="134"/>
      <c r="G715" s="129" t="e">
        <f t="shared" si="18"/>
        <v>#REF!</v>
      </c>
      <c r="H715" s="130"/>
      <c r="I715" s="135" t="e">
        <f t="shared" si="19"/>
        <v>#REF!</v>
      </c>
      <c r="J715" s="134"/>
      <c r="K715" s="132" t="e">
        <f t="shared" si="20"/>
        <v>#REF!</v>
      </c>
      <c r="L715" s="130"/>
      <c r="M715" s="135" t="e">
        <f t="shared" si="21"/>
        <v>#REF!</v>
      </c>
      <c r="N715" s="134"/>
      <c r="O715" s="40" t="e">
        <f>'3TREATMENT DISCHARGE'!D716</f>
        <v>#REF!</v>
      </c>
      <c r="P715" s="34"/>
      <c r="Q715" s="44" t="e">
        <f t="shared" si="22"/>
        <v>#REF!</v>
      </c>
      <c r="R715" s="36" t="s">
        <v>108</v>
      </c>
      <c r="S715" s="41" t="e">
        <f t="shared" si="23"/>
        <v>#REF!</v>
      </c>
      <c r="T715" s="34"/>
      <c r="U715" s="41" t="e">
        <f>#REF!</f>
        <v>#REF!</v>
      </c>
      <c r="V715" s="36"/>
      <c r="W715" s="42" t="e">
        <f>#REF!</f>
        <v>#REF!</v>
      </c>
    </row>
    <row r="716" spans="1:23" ht="39.75" customHeight="1" x14ac:dyDescent="0.25">
      <c r="A716" s="37">
        <f t="shared" si="16"/>
        <v>703</v>
      </c>
      <c r="B716" s="50" t="e">
        <f>#REF!</f>
        <v>#REF!</v>
      </c>
      <c r="C716" s="38" t="e">
        <f>#REF!</f>
        <v>#REF!</v>
      </c>
      <c r="D716" s="39" t="e">
        <f>#REF!</f>
        <v>#REF!</v>
      </c>
      <c r="E716" s="128" t="e">
        <f t="shared" si="17"/>
        <v>#REF!</v>
      </c>
      <c r="F716" s="118"/>
      <c r="G716" s="129" t="e">
        <f t="shared" si="18"/>
        <v>#REF!</v>
      </c>
      <c r="H716" s="130"/>
      <c r="I716" s="131" t="e">
        <f t="shared" si="19"/>
        <v>#REF!</v>
      </c>
      <c r="J716" s="118"/>
      <c r="K716" s="132" t="e">
        <f t="shared" si="20"/>
        <v>#REF!</v>
      </c>
      <c r="L716" s="130"/>
      <c r="M716" s="131" t="e">
        <f t="shared" si="21"/>
        <v>#REF!</v>
      </c>
      <c r="N716" s="118"/>
      <c r="O716" s="40" t="e">
        <f>'3TREATMENT DISCHARGE'!D717</f>
        <v>#REF!</v>
      </c>
      <c r="P716" s="34"/>
      <c r="Q716" s="41" t="e">
        <f t="shared" si="22"/>
        <v>#REF!</v>
      </c>
      <c r="R716" s="36" t="s">
        <v>109</v>
      </c>
      <c r="S716" s="41" t="e">
        <f t="shared" si="23"/>
        <v>#REF!</v>
      </c>
      <c r="T716" s="34"/>
      <c r="U716" s="41" t="e">
        <f>#REF!</f>
        <v>#REF!</v>
      </c>
      <c r="V716" s="36"/>
      <c r="W716" s="42" t="e">
        <f>#REF!</f>
        <v>#REF!</v>
      </c>
    </row>
    <row r="717" spans="1:23" ht="39.75" customHeight="1" x14ac:dyDescent="0.25">
      <c r="A717" s="37">
        <f t="shared" si="16"/>
        <v>704</v>
      </c>
      <c r="B717" s="50" t="e">
        <f>#REF!</f>
        <v>#REF!</v>
      </c>
      <c r="C717" s="51" t="e">
        <f>#REF!</f>
        <v>#REF!</v>
      </c>
      <c r="D717" s="39" t="e">
        <f>#REF!</f>
        <v>#REF!</v>
      </c>
      <c r="E717" s="133" t="e">
        <f t="shared" si="17"/>
        <v>#REF!</v>
      </c>
      <c r="F717" s="134"/>
      <c r="G717" s="129" t="e">
        <f t="shared" si="18"/>
        <v>#REF!</v>
      </c>
      <c r="H717" s="130"/>
      <c r="I717" s="135" t="e">
        <f t="shared" si="19"/>
        <v>#REF!</v>
      </c>
      <c r="J717" s="134"/>
      <c r="K717" s="132" t="e">
        <f t="shared" si="20"/>
        <v>#REF!</v>
      </c>
      <c r="L717" s="130"/>
      <c r="M717" s="135" t="e">
        <f t="shared" si="21"/>
        <v>#REF!</v>
      </c>
      <c r="N717" s="134"/>
      <c r="O717" s="40" t="e">
        <f>'3TREATMENT DISCHARGE'!D718</f>
        <v>#REF!</v>
      </c>
      <c r="P717" s="34"/>
      <c r="Q717" s="44" t="e">
        <f t="shared" si="22"/>
        <v>#REF!</v>
      </c>
      <c r="R717" s="36" t="s">
        <v>108</v>
      </c>
      <c r="S717" s="41" t="e">
        <f t="shared" si="23"/>
        <v>#REF!</v>
      </c>
      <c r="T717" s="34"/>
      <c r="U717" s="41" t="e">
        <f>#REF!</f>
        <v>#REF!</v>
      </c>
      <c r="V717" s="36"/>
      <c r="W717" s="42" t="e">
        <f>#REF!</f>
        <v>#REF!</v>
      </c>
    </row>
    <row r="718" spans="1:23" ht="39.75" customHeight="1" x14ac:dyDescent="0.25">
      <c r="A718" s="37">
        <f t="shared" si="16"/>
        <v>705</v>
      </c>
      <c r="B718" s="50" t="e">
        <f>#REF!</f>
        <v>#REF!</v>
      </c>
      <c r="C718" s="38" t="e">
        <f>#REF!</f>
        <v>#REF!</v>
      </c>
      <c r="D718" s="39" t="e">
        <f>#REF!</f>
        <v>#REF!</v>
      </c>
      <c r="E718" s="128" t="e">
        <f t="shared" si="17"/>
        <v>#REF!</v>
      </c>
      <c r="F718" s="118"/>
      <c r="G718" s="129" t="e">
        <f t="shared" si="18"/>
        <v>#REF!</v>
      </c>
      <c r="H718" s="130"/>
      <c r="I718" s="131" t="e">
        <f t="shared" si="19"/>
        <v>#REF!</v>
      </c>
      <c r="J718" s="118"/>
      <c r="K718" s="132" t="e">
        <f t="shared" si="20"/>
        <v>#REF!</v>
      </c>
      <c r="L718" s="130"/>
      <c r="M718" s="131" t="e">
        <f t="shared" si="21"/>
        <v>#REF!</v>
      </c>
      <c r="N718" s="118"/>
      <c r="O718" s="40" t="e">
        <f>'3TREATMENT DISCHARGE'!D719</f>
        <v>#REF!</v>
      </c>
      <c r="P718" s="34"/>
      <c r="Q718" s="41" t="e">
        <f t="shared" si="22"/>
        <v>#REF!</v>
      </c>
      <c r="R718" s="36" t="s">
        <v>109</v>
      </c>
      <c r="S718" s="41" t="e">
        <f t="shared" si="23"/>
        <v>#REF!</v>
      </c>
      <c r="T718" s="34"/>
      <c r="U718" s="41" t="e">
        <f>#REF!</f>
        <v>#REF!</v>
      </c>
      <c r="V718" s="36"/>
      <c r="W718" s="42" t="e">
        <f>#REF!</f>
        <v>#REF!</v>
      </c>
    </row>
    <row r="719" spans="1:23" ht="39.75" customHeight="1" x14ac:dyDescent="0.25">
      <c r="A719" s="37">
        <f t="shared" si="16"/>
        <v>706</v>
      </c>
      <c r="B719" s="50" t="e">
        <f>#REF!</f>
        <v>#REF!</v>
      </c>
      <c r="C719" s="51" t="e">
        <f>#REF!</f>
        <v>#REF!</v>
      </c>
      <c r="D719" s="39" t="e">
        <f>#REF!</f>
        <v>#REF!</v>
      </c>
      <c r="E719" s="133" t="e">
        <f t="shared" si="17"/>
        <v>#REF!</v>
      </c>
      <c r="F719" s="134"/>
      <c r="G719" s="129" t="e">
        <f t="shared" si="18"/>
        <v>#REF!</v>
      </c>
      <c r="H719" s="130"/>
      <c r="I719" s="135" t="e">
        <f t="shared" si="19"/>
        <v>#REF!</v>
      </c>
      <c r="J719" s="134"/>
      <c r="K719" s="132" t="e">
        <f t="shared" si="20"/>
        <v>#REF!</v>
      </c>
      <c r="L719" s="130"/>
      <c r="M719" s="135" t="e">
        <f t="shared" si="21"/>
        <v>#REF!</v>
      </c>
      <c r="N719" s="134"/>
      <c r="O719" s="40" t="e">
        <f>'3TREATMENT DISCHARGE'!D720</f>
        <v>#REF!</v>
      </c>
      <c r="P719" s="34"/>
      <c r="Q719" s="44" t="e">
        <f t="shared" si="22"/>
        <v>#REF!</v>
      </c>
      <c r="R719" s="36" t="s">
        <v>108</v>
      </c>
      <c r="S719" s="41" t="e">
        <f t="shared" si="23"/>
        <v>#REF!</v>
      </c>
      <c r="T719" s="34"/>
      <c r="U719" s="41" t="e">
        <f>#REF!</f>
        <v>#REF!</v>
      </c>
      <c r="V719" s="36"/>
      <c r="W719" s="42" t="e">
        <f>#REF!</f>
        <v>#REF!</v>
      </c>
    </row>
    <row r="720" spans="1:23" ht="39.75" customHeight="1" x14ac:dyDescent="0.25">
      <c r="A720" s="37">
        <f t="shared" si="16"/>
        <v>707</v>
      </c>
      <c r="B720" s="50" t="e">
        <f>#REF!</f>
        <v>#REF!</v>
      </c>
      <c r="C720" s="38" t="e">
        <f>#REF!</f>
        <v>#REF!</v>
      </c>
      <c r="D720" s="39" t="e">
        <f>#REF!</f>
        <v>#REF!</v>
      </c>
      <c r="E720" s="128" t="e">
        <f t="shared" si="17"/>
        <v>#REF!</v>
      </c>
      <c r="F720" s="118"/>
      <c r="G720" s="129" t="e">
        <f t="shared" si="18"/>
        <v>#REF!</v>
      </c>
      <c r="H720" s="130"/>
      <c r="I720" s="131" t="e">
        <f t="shared" si="19"/>
        <v>#REF!</v>
      </c>
      <c r="J720" s="118"/>
      <c r="K720" s="132" t="e">
        <f t="shared" si="20"/>
        <v>#REF!</v>
      </c>
      <c r="L720" s="130"/>
      <c r="M720" s="131" t="e">
        <f t="shared" si="21"/>
        <v>#REF!</v>
      </c>
      <c r="N720" s="118"/>
      <c r="O720" s="40" t="e">
        <f>'3TREATMENT DISCHARGE'!D721</f>
        <v>#REF!</v>
      </c>
      <c r="P720" s="34"/>
      <c r="Q720" s="41" t="e">
        <f t="shared" si="22"/>
        <v>#REF!</v>
      </c>
      <c r="R720" s="36" t="s">
        <v>109</v>
      </c>
      <c r="S720" s="41" t="e">
        <f t="shared" si="23"/>
        <v>#REF!</v>
      </c>
      <c r="T720" s="34"/>
      <c r="U720" s="41" t="e">
        <f>#REF!</f>
        <v>#REF!</v>
      </c>
      <c r="V720" s="36"/>
      <c r="W720" s="42" t="e">
        <f>#REF!</f>
        <v>#REF!</v>
      </c>
    </row>
    <row r="721" spans="1:23" ht="39.75" customHeight="1" x14ac:dyDescent="0.25">
      <c r="A721" s="37">
        <f t="shared" si="16"/>
        <v>708</v>
      </c>
      <c r="B721" s="50" t="e">
        <f>#REF!</f>
        <v>#REF!</v>
      </c>
      <c r="C721" s="51" t="e">
        <f>#REF!</f>
        <v>#REF!</v>
      </c>
      <c r="D721" s="39" t="e">
        <f>#REF!</f>
        <v>#REF!</v>
      </c>
      <c r="E721" s="133" t="e">
        <f t="shared" si="17"/>
        <v>#REF!</v>
      </c>
      <c r="F721" s="134"/>
      <c r="G721" s="129" t="e">
        <f t="shared" si="18"/>
        <v>#REF!</v>
      </c>
      <c r="H721" s="130"/>
      <c r="I721" s="135" t="e">
        <f t="shared" si="19"/>
        <v>#REF!</v>
      </c>
      <c r="J721" s="134"/>
      <c r="K721" s="132" t="e">
        <f t="shared" si="20"/>
        <v>#REF!</v>
      </c>
      <c r="L721" s="130"/>
      <c r="M721" s="135" t="e">
        <f t="shared" si="21"/>
        <v>#REF!</v>
      </c>
      <c r="N721" s="134"/>
      <c r="O721" s="40" t="e">
        <f>'3TREATMENT DISCHARGE'!D722</f>
        <v>#REF!</v>
      </c>
      <c r="P721" s="34"/>
      <c r="Q721" s="44" t="e">
        <f t="shared" si="22"/>
        <v>#REF!</v>
      </c>
      <c r="R721" s="36" t="s">
        <v>108</v>
      </c>
      <c r="S721" s="41" t="e">
        <f t="shared" si="23"/>
        <v>#REF!</v>
      </c>
      <c r="T721" s="34"/>
      <c r="U721" s="41" t="e">
        <f>#REF!</f>
        <v>#REF!</v>
      </c>
      <c r="V721" s="36"/>
      <c r="W721" s="42" t="e">
        <f>#REF!</f>
        <v>#REF!</v>
      </c>
    </row>
    <row r="722" spans="1:23" ht="39.75" customHeight="1" x14ac:dyDescent="0.25">
      <c r="A722" s="37">
        <f t="shared" si="16"/>
        <v>709</v>
      </c>
      <c r="B722" s="50" t="e">
        <f>#REF!</f>
        <v>#REF!</v>
      </c>
      <c r="C722" s="38" t="e">
        <f>#REF!</f>
        <v>#REF!</v>
      </c>
      <c r="D722" s="39" t="e">
        <f>#REF!</f>
        <v>#REF!</v>
      </c>
      <c r="E722" s="128" t="e">
        <f t="shared" si="17"/>
        <v>#REF!</v>
      </c>
      <c r="F722" s="118"/>
      <c r="G722" s="129" t="e">
        <f t="shared" si="18"/>
        <v>#REF!</v>
      </c>
      <c r="H722" s="130"/>
      <c r="I722" s="131" t="e">
        <f t="shared" si="19"/>
        <v>#REF!</v>
      </c>
      <c r="J722" s="118"/>
      <c r="K722" s="132" t="e">
        <f t="shared" si="20"/>
        <v>#REF!</v>
      </c>
      <c r="L722" s="130"/>
      <c r="M722" s="131" t="e">
        <f t="shared" si="21"/>
        <v>#REF!</v>
      </c>
      <c r="N722" s="118"/>
      <c r="O722" s="40" t="e">
        <f>'3TREATMENT DISCHARGE'!D723</f>
        <v>#REF!</v>
      </c>
      <c r="P722" s="34"/>
      <c r="Q722" s="41" t="e">
        <f t="shared" si="22"/>
        <v>#REF!</v>
      </c>
      <c r="R722" s="36" t="s">
        <v>109</v>
      </c>
      <c r="S722" s="41" t="e">
        <f t="shared" si="23"/>
        <v>#REF!</v>
      </c>
      <c r="T722" s="34"/>
      <c r="U722" s="41" t="e">
        <f>#REF!</f>
        <v>#REF!</v>
      </c>
      <c r="V722" s="36"/>
      <c r="W722" s="42" t="e">
        <f>#REF!</f>
        <v>#REF!</v>
      </c>
    </row>
    <row r="723" spans="1:23" ht="39.75" customHeight="1" x14ac:dyDescent="0.25">
      <c r="A723" s="37">
        <f t="shared" si="16"/>
        <v>710</v>
      </c>
      <c r="B723" s="50" t="e">
        <f>#REF!</f>
        <v>#REF!</v>
      </c>
      <c r="C723" s="51" t="e">
        <f>#REF!</f>
        <v>#REF!</v>
      </c>
      <c r="D723" s="39" t="e">
        <f>#REF!</f>
        <v>#REF!</v>
      </c>
      <c r="E723" s="133" t="e">
        <f t="shared" si="17"/>
        <v>#REF!</v>
      </c>
      <c r="F723" s="134"/>
      <c r="G723" s="129" t="e">
        <f t="shared" si="18"/>
        <v>#REF!</v>
      </c>
      <c r="H723" s="130"/>
      <c r="I723" s="135" t="e">
        <f t="shared" si="19"/>
        <v>#REF!</v>
      </c>
      <c r="J723" s="134"/>
      <c r="K723" s="132" t="e">
        <f t="shared" si="20"/>
        <v>#REF!</v>
      </c>
      <c r="L723" s="130"/>
      <c r="M723" s="135" t="e">
        <f t="shared" si="21"/>
        <v>#REF!</v>
      </c>
      <c r="N723" s="134"/>
      <c r="O723" s="40" t="e">
        <f>'3TREATMENT DISCHARGE'!D724</f>
        <v>#REF!</v>
      </c>
      <c r="P723" s="34"/>
      <c r="Q723" s="44" t="e">
        <f t="shared" si="22"/>
        <v>#REF!</v>
      </c>
      <c r="R723" s="36" t="s">
        <v>108</v>
      </c>
      <c r="S723" s="41" t="e">
        <f t="shared" si="23"/>
        <v>#REF!</v>
      </c>
      <c r="T723" s="34"/>
      <c r="U723" s="41" t="e">
        <f>#REF!</f>
        <v>#REF!</v>
      </c>
      <c r="V723" s="36"/>
      <c r="W723" s="42" t="e">
        <f>#REF!</f>
        <v>#REF!</v>
      </c>
    </row>
    <row r="724" spans="1:23" ht="39.75" customHeight="1" x14ac:dyDescent="0.25">
      <c r="A724" s="37">
        <f t="shared" si="16"/>
        <v>711</v>
      </c>
      <c r="B724" s="50" t="e">
        <f>#REF!</f>
        <v>#REF!</v>
      </c>
      <c r="C724" s="38" t="e">
        <f>#REF!</f>
        <v>#REF!</v>
      </c>
      <c r="D724" s="39" t="e">
        <f>#REF!</f>
        <v>#REF!</v>
      </c>
      <c r="E724" s="128" t="e">
        <f t="shared" si="17"/>
        <v>#REF!</v>
      </c>
      <c r="F724" s="118"/>
      <c r="G724" s="129" t="e">
        <f t="shared" si="18"/>
        <v>#REF!</v>
      </c>
      <c r="H724" s="130"/>
      <c r="I724" s="131" t="e">
        <f t="shared" si="19"/>
        <v>#REF!</v>
      </c>
      <c r="J724" s="118"/>
      <c r="K724" s="132" t="e">
        <f t="shared" si="20"/>
        <v>#REF!</v>
      </c>
      <c r="L724" s="130"/>
      <c r="M724" s="131" t="e">
        <f t="shared" si="21"/>
        <v>#REF!</v>
      </c>
      <c r="N724" s="118"/>
      <c r="O724" s="40" t="e">
        <f>'3TREATMENT DISCHARGE'!D725</f>
        <v>#REF!</v>
      </c>
      <c r="P724" s="34"/>
      <c r="Q724" s="41" t="e">
        <f t="shared" si="22"/>
        <v>#REF!</v>
      </c>
      <c r="R724" s="36" t="s">
        <v>109</v>
      </c>
      <c r="S724" s="41" t="e">
        <f t="shared" si="23"/>
        <v>#REF!</v>
      </c>
      <c r="T724" s="34"/>
      <c r="U724" s="41" t="e">
        <f>#REF!</f>
        <v>#REF!</v>
      </c>
      <c r="V724" s="36"/>
      <c r="W724" s="42" t="e">
        <f>#REF!</f>
        <v>#REF!</v>
      </c>
    </row>
    <row r="725" spans="1:23" ht="39.75" customHeight="1" x14ac:dyDescent="0.25">
      <c r="A725" s="37">
        <f t="shared" si="16"/>
        <v>712</v>
      </c>
      <c r="B725" s="50" t="e">
        <f>#REF!</f>
        <v>#REF!</v>
      </c>
      <c r="C725" s="51" t="e">
        <f>#REF!</f>
        <v>#REF!</v>
      </c>
      <c r="D725" s="39" t="e">
        <f>#REF!</f>
        <v>#REF!</v>
      </c>
      <c r="E725" s="133" t="e">
        <f t="shared" si="17"/>
        <v>#REF!</v>
      </c>
      <c r="F725" s="134"/>
      <c r="G725" s="129" t="e">
        <f t="shared" si="18"/>
        <v>#REF!</v>
      </c>
      <c r="H725" s="130"/>
      <c r="I725" s="135" t="e">
        <f t="shared" si="19"/>
        <v>#REF!</v>
      </c>
      <c r="J725" s="134"/>
      <c r="K725" s="132" t="e">
        <f t="shared" si="20"/>
        <v>#REF!</v>
      </c>
      <c r="L725" s="130"/>
      <c r="M725" s="135" t="e">
        <f t="shared" si="21"/>
        <v>#REF!</v>
      </c>
      <c r="N725" s="134"/>
      <c r="O725" s="40" t="e">
        <f>'3TREATMENT DISCHARGE'!D726</f>
        <v>#REF!</v>
      </c>
      <c r="P725" s="34"/>
      <c r="Q725" s="44" t="e">
        <f t="shared" si="22"/>
        <v>#REF!</v>
      </c>
      <c r="R725" s="36" t="s">
        <v>108</v>
      </c>
      <c r="S725" s="41" t="e">
        <f t="shared" si="23"/>
        <v>#REF!</v>
      </c>
      <c r="T725" s="34"/>
      <c r="U725" s="41" t="e">
        <f>#REF!</f>
        <v>#REF!</v>
      </c>
      <c r="V725" s="36"/>
      <c r="W725" s="42" t="e">
        <f>#REF!</f>
        <v>#REF!</v>
      </c>
    </row>
    <row r="726" spans="1:23" ht="39.75" customHeight="1" x14ac:dyDescent="0.25">
      <c r="A726" s="37">
        <f t="shared" si="16"/>
        <v>713</v>
      </c>
      <c r="B726" s="50" t="e">
        <f>#REF!</f>
        <v>#REF!</v>
      </c>
      <c r="C726" s="38" t="e">
        <f>#REF!</f>
        <v>#REF!</v>
      </c>
      <c r="D726" s="39" t="e">
        <f>#REF!</f>
        <v>#REF!</v>
      </c>
      <c r="E726" s="128" t="e">
        <f t="shared" si="17"/>
        <v>#REF!</v>
      </c>
      <c r="F726" s="118"/>
      <c r="G726" s="129" t="e">
        <f t="shared" si="18"/>
        <v>#REF!</v>
      </c>
      <c r="H726" s="130"/>
      <c r="I726" s="131" t="e">
        <f t="shared" si="19"/>
        <v>#REF!</v>
      </c>
      <c r="J726" s="118"/>
      <c r="K726" s="132" t="e">
        <f t="shared" si="20"/>
        <v>#REF!</v>
      </c>
      <c r="L726" s="130"/>
      <c r="M726" s="131" t="e">
        <f t="shared" si="21"/>
        <v>#REF!</v>
      </c>
      <c r="N726" s="118"/>
      <c r="O726" s="40" t="e">
        <f>'3TREATMENT DISCHARGE'!D727</f>
        <v>#REF!</v>
      </c>
      <c r="P726" s="34"/>
      <c r="Q726" s="41" t="e">
        <f t="shared" si="22"/>
        <v>#REF!</v>
      </c>
      <c r="R726" s="36" t="s">
        <v>109</v>
      </c>
      <c r="S726" s="41" t="e">
        <f t="shared" si="23"/>
        <v>#REF!</v>
      </c>
      <c r="T726" s="34"/>
      <c r="U726" s="41" t="e">
        <f>#REF!</f>
        <v>#REF!</v>
      </c>
      <c r="V726" s="36"/>
      <c r="W726" s="42" t="e">
        <f>#REF!</f>
        <v>#REF!</v>
      </c>
    </row>
    <row r="727" spans="1:23" ht="39.75" customHeight="1" x14ac:dyDescent="0.25">
      <c r="A727" s="37">
        <f t="shared" si="16"/>
        <v>714</v>
      </c>
      <c r="B727" s="50" t="e">
        <f>#REF!</f>
        <v>#REF!</v>
      </c>
      <c r="C727" s="51" t="e">
        <f>#REF!</f>
        <v>#REF!</v>
      </c>
      <c r="D727" s="39" t="e">
        <f>#REF!</f>
        <v>#REF!</v>
      </c>
      <c r="E727" s="133" t="e">
        <f t="shared" si="17"/>
        <v>#REF!</v>
      </c>
      <c r="F727" s="134"/>
      <c r="G727" s="129" t="e">
        <f t="shared" si="18"/>
        <v>#REF!</v>
      </c>
      <c r="H727" s="130"/>
      <c r="I727" s="135" t="e">
        <f t="shared" si="19"/>
        <v>#REF!</v>
      </c>
      <c r="J727" s="134"/>
      <c r="K727" s="132" t="e">
        <f t="shared" si="20"/>
        <v>#REF!</v>
      </c>
      <c r="L727" s="130"/>
      <c r="M727" s="135" t="e">
        <f t="shared" si="21"/>
        <v>#REF!</v>
      </c>
      <c r="N727" s="134"/>
      <c r="O727" s="40" t="e">
        <f>'3TREATMENT DISCHARGE'!D728</f>
        <v>#REF!</v>
      </c>
      <c r="P727" s="34"/>
      <c r="Q727" s="44" t="e">
        <f t="shared" si="22"/>
        <v>#REF!</v>
      </c>
      <c r="R727" s="36" t="s">
        <v>108</v>
      </c>
      <c r="S727" s="41" t="e">
        <f t="shared" si="23"/>
        <v>#REF!</v>
      </c>
      <c r="T727" s="34"/>
      <c r="U727" s="41" t="e">
        <f>#REF!</f>
        <v>#REF!</v>
      </c>
      <c r="V727" s="36"/>
      <c r="W727" s="42" t="e">
        <f>#REF!</f>
        <v>#REF!</v>
      </c>
    </row>
    <row r="728" spans="1:23" ht="39.75" customHeight="1" x14ac:dyDescent="0.25">
      <c r="A728" s="37">
        <f t="shared" si="16"/>
        <v>715</v>
      </c>
      <c r="B728" s="50" t="e">
        <f>#REF!</f>
        <v>#REF!</v>
      </c>
      <c r="C728" s="38" t="e">
        <f>#REF!</f>
        <v>#REF!</v>
      </c>
      <c r="D728" s="39" t="e">
        <f>#REF!</f>
        <v>#REF!</v>
      </c>
      <c r="E728" s="128" t="e">
        <f t="shared" si="17"/>
        <v>#REF!</v>
      </c>
      <c r="F728" s="118"/>
      <c r="G728" s="129" t="e">
        <f t="shared" si="18"/>
        <v>#REF!</v>
      </c>
      <c r="H728" s="130"/>
      <c r="I728" s="131" t="e">
        <f t="shared" si="19"/>
        <v>#REF!</v>
      </c>
      <c r="J728" s="118"/>
      <c r="K728" s="132" t="e">
        <f t="shared" si="20"/>
        <v>#REF!</v>
      </c>
      <c r="L728" s="130"/>
      <c r="M728" s="131" t="e">
        <f t="shared" si="21"/>
        <v>#REF!</v>
      </c>
      <c r="N728" s="118"/>
      <c r="O728" s="40" t="e">
        <f>'3TREATMENT DISCHARGE'!D729</f>
        <v>#REF!</v>
      </c>
      <c r="P728" s="34"/>
      <c r="Q728" s="41" t="e">
        <f t="shared" si="22"/>
        <v>#REF!</v>
      </c>
      <c r="R728" s="36" t="s">
        <v>109</v>
      </c>
      <c r="S728" s="41" t="e">
        <f t="shared" si="23"/>
        <v>#REF!</v>
      </c>
      <c r="T728" s="34"/>
      <c r="U728" s="41" t="e">
        <f>#REF!</f>
        <v>#REF!</v>
      </c>
      <c r="V728" s="36"/>
      <c r="W728" s="42" t="e">
        <f>#REF!</f>
        <v>#REF!</v>
      </c>
    </row>
    <row r="729" spans="1:23" ht="39.75" customHeight="1" x14ac:dyDescent="0.25">
      <c r="A729" s="37">
        <f t="shared" si="16"/>
        <v>716</v>
      </c>
      <c r="B729" s="50" t="e">
        <f>#REF!</f>
        <v>#REF!</v>
      </c>
      <c r="C729" s="51" t="e">
        <f>#REF!</f>
        <v>#REF!</v>
      </c>
      <c r="D729" s="39" t="e">
        <f>#REF!</f>
        <v>#REF!</v>
      </c>
      <c r="E729" s="133" t="e">
        <f t="shared" si="17"/>
        <v>#REF!</v>
      </c>
      <c r="F729" s="134"/>
      <c r="G729" s="129" t="e">
        <f t="shared" si="18"/>
        <v>#REF!</v>
      </c>
      <c r="H729" s="130"/>
      <c r="I729" s="135" t="e">
        <f t="shared" si="19"/>
        <v>#REF!</v>
      </c>
      <c r="J729" s="134"/>
      <c r="K729" s="132" t="e">
        <f t="shared" si="20"/>
        <v>#REF!</v>
      </c>
      <c r="L729" s="130"/>
      <c r="M729" s="135" t="e">
        <f t="shared" si="21"/>
        <v>#REF!</v>
      </c>
      <c r="N729" s="134"/>
      <c r="O729" s="40" t="e">
        <f>'3TREATMENT DISCHARGE'!D730</f>
        <v>#REF!</v>
      </c>
      <c r="P729" s="34"/>
      <c r="Q729" s="44" t="e">
        <f t="shared" si="22"/>
        <v>#REF!</v>
      </c>
      <c r="R729" s="36" t="s">
        <v>108</v>
      </c>
      <c r="S729" s="41" t="e">
        <f t="shared" si="23"/>
        <v>#REF!</v>
      </c>
      <c r="T729" s="34"/>
      <c r="U729" s="41" t="e">
        <f>#REF!</f>
        <v>#REF!</v>
      </c>
      <c r="V729" s="36"/>
      <c r="W729" s="42" t="e">
        <f>#REF!</f>
        <v>#REF!</v>
      </c>
    </row>
    <row r="730" spans="1:23" ht="39.75" customHeight="1" x14ac:dyDescent="0.25">
      <c r="A730" s="37">
        <f t="shared" si="16"/>
        <v>717</v>
      </c>
      <c r="B730" s="50" t="e">
        <f>#REF!</f>
        <v>#REF!</v>
      </c>
      <c r="C730" s="38" t="e">
        <f>#REF!</f>
        <v>#REF!</v>
      </c>
      <c r="D730" s="39" t="e">
        <f>#REF!</f>
        <v>#REF!</v>
      </c>
      <c r="E730" s="128" t="e">
        <f t="shared" si="17"/>
        <v>#REF!</v>
      </c>
      <c r="F730" s="118"/>
      <c r="G730" s="129" t="e">
        <f t="shared" si="18"/>
        <v>#REF!</v>
      </c>
      <c r="H730" s="130"/>
      <c r="I730" s="131" t="e">
        <f t="shared" si="19"/>
        <v>#REF!</v>
      </c>
      <c r="J730" s="118"/>
      <c r="K730" s="132" t="e">
        <f t="shared" si="20"/>
        <v>#REF!</v>
      </c>
      <c r="L730" s="130"/>
      <c r="M730" s="131" t="e">
        <f t="shared" si="21"/>
        <v>#REF!</v>
      </c>
      <c r="N730" s="118"/>
      <c r="O730" s="40" t="e">
        <f>'3TREATMENT DISCHARGE'!D731</f>
        <v>#REF!</v>
      </c>
      <c r="P730" s="34"/>
      <c r="Q730" s="41" t="e">
        <f t="shared" si="22"/>
        <v>#REF!</v>
      </c>
      <c r="R730" s="36" t="s">
        <v>109</v>
      </c>
      <c r="S730" s="41" t="e">
        <f t="shared" si="23"/>
        <v>#REF!</v>
      </c>
      <c r="T730" s="34"/>
      <c r="U730" s="41" t="e">
        <f>#REF!</f>
        <v>#REF!</v>
      </c>
      <c r="V730" s="36"/>
      <c r="W730" s="42" t="e">
        <f>#REF!</f>
        <v>#REF!</v>
      </c>
    </row>
    <row r="731" spans="1:23" ht="39.75" customHeight="1" x14ac:dyDescent="0.25">
      <c r="A731" s="37">
        <f t="shared" si="16"/>
        <v>718</v>
      </c>
      <c r="B731" s="50" t="e">
        <f>#REF!</f>
        <v>#REF!</v>
      </c>
      <c r="C731" s="51" t="e">
        <f>#REF!</f>
        <v>#REF!</v>
      </c>
      <c r="D731" s="39" t="e">
        <f>#REF!</f>
        <v>#REF!</v>
      </c>
      <c r="E731" s="133" t="e">
        <f t="shared" si="17"/>
        <v>#REF!</v>
      </c>
      <c r="F731" s="134"/>
      <c r="G731" s="129" t="e">
        <f t="shared" si="18"/>
        <v>#REF!</v>
      </c>
      <c r="H731" s="130"/>
      <c r="I731" s="135" t="e">
        <f t="shared" si="19"/>
        <v>#REF!</v>
      </c>
      <c r="J731" s="134"/>
      <c r="K731" s="132" t="e">
        <f t="shared" si="20"/>
        <v>#REF!</v>
      </c>
      <c r="L731" s="130"/>
      <c r="M731" s="135" t="e">
        <f t="shared" si="21"/>
        <v>#REF!</v>
      </c>
      <c r="N731" s="134"/>
      <c r="O731" s="40" t="e">
        <f>'3TREATMENT DISCHARGE'!D732</f>
        <v>#REF!</v>
      </c>
      <c r="P731" s="34"/>
      <c r="Q731" s="44" t="e">
        <f t="shared" si="22"/>
        <v>#REF!</v>
      </c>
      <c r="R731" s="36" t="s">
        <v>108</v>
      </c>
      <c r="S731" s="41" t="e">
        <f t="shared" si="23"/>
        <v>#REF!</v>
      </c>
      <c r="T731" s="34"/>
      <c r="U731" s="41" t="e">
        <f>#REF!</f>
        <v>#REF!</v>
      </c>
      <c r="V731" s="36"/>
      <c r="W731" s="42" t="e">
        <f>#REF!</f>
        <v>#REF!</v>
      </c>
    </row>
    <row r="732" spans="1:23" ht="39.75" customHeight="1" x14ac:dyDescent="0.25">
      <c r="A732" s="37">
        <f t="shared" si="16"/>
        <v>719</v>
      </c>
      <c r="B732" s="50" t="e">
        <f>#REF!</f>
        <v>#REF!</v>
      </c>
      <c r="C732" s="38" t="e">
        <f>#REF!</f>
        <v>#REF!</v>
      </c>
      <c r="D732" s="39" t="e">
        <f>#REF!</f>
        <v>#REF!</v>
      </c>
      <c r="E732" s="128" t="e">
        <f t="shared" si="17"/>
        <v>#REF!</v>
      </c>
      <c r="F732" s="118"/>
      <c r="G732" s="129" t="e">
        <f t="shared" si="18"/>
        <v>#REF!</v>
      </c>
      <c r="H732" s="130"/>
      <c r="I732" s="131" t="e">
        <f t="shared" si="19"/>
        <v>#REF!</v>
      </c>
      <c r="J732" s="118"/>
      <c r="K732" s="132" t="e">
        <f t="shared" si="20"/>
        <v>#REF!</v>
      </c>
      <c r="L732" s="130"/>
      <c r="M732" s="131" t="e">
        <f t="shared" si="21"/>
        <v>#REF!</v>
      </c>
      <c r="N732" s="118"/>
      <c r="O732" s="40" t="e">
        <f>'3TREATMENT DISCHARGE'!D733</f>
        <v>#REF!</v>
      </c>
      <c r="P732" s="34"/>
      <c r="Q732" s="41" t="e">
        <f t="shared" si="22"/>
        <v>#REF!</v>
      </c>
      <c r="R732" s="36" t="s">
        <v>109</v>
      </c>
      <c r="S732" s="41" t="e">
        <f t="shared" si="23"/>
        <v>#REF!</v>
      </c>
      <c r="T732" s="34"/>
      <c r="U732" s="41" t="e">
        <f>#REF!</f>
        <v>#REF!</v>
      </c>
      <c r="V732" s="36"/>
      <c r="W732" s="42" t="e">
        <f>#REF!</f>
        <v>#REF!</v>
      </c>
    </row>
    <row r="733" spans="1:23" ht="39.75" customHeight="1" x14ac:dyDescent="0.25">
      <c r="A733" s="37">
        <f t="shared" si="16"/>
        <v>720</v>
      </c>
      <c r="B733" s="50" t="e">
        <f>#REF!</f>
        <v>#REF!</v>
      </c>
      <c r="C733" s="51" t="e">
        <f>#REF!</f>
        <v>#REF!</v>
      </c>
      <c r="D733" s="39" t="e">
        <f>#REF!</f>
        <v>#REF!</v>
      </c>
      <c r="E733" s="133" t="e">
        <f t="shared" si="17"/>
        <v>#REF!</v>
      </c>
      <c r="F733" s="134"/>
      <c r="G733" s="129" t="e">
        <f t="shared" si="18"/>
        <v>#REF!</v>
      </c>
      <c r="H733" s="130"/>
      <c r="I733" s="135" t="e">
        <f t="shared" si="19"/>
        <v>#REF!</v>
      </c>
      <c r="J733" s="134"/>
      <c r="K733" s="132" t="e">
        <f t="shared" si="20"/>
        <v>#REF!</v>
      </c>
      <c r="L733" s="130"/>
      <c r="M733" s="135" t="e">
        <f t="shared" si="21"/>
        <v>#REF!</v>
      </c>
      <c r="N733" s="134"/>
      <c r="O733" s="40" t="e">
        <f>'3TREATMENT DISCHARGE'!D734</f>
        <v>#REF!</v>
      </c>
      <c r="P733" s="34"/>
      <c r="Q733" s="44" t="e">
        <f t="shared" si="22"/>
        <v>#REF!</v>
      </c>
      <c r="R733" s="36" t="s">
        <v>108</v>
      </c>
      <c r="S733" s="41" t="e">
        <f t="shared" si="23"/>
        <v>#REF!</v>
      </c>
      <c r="T733" s="34"/>
      <c r="U733" s="41" t="e">
        <f>#REF!</f>
        <v>#REF!</v>
      </c>
      <c r="V733" s="36"/>
      <c r="W733" s="42" t="e">
        <f>#REF!</f>
        <v>#REF!</v>
      </c>
    </row>
    <row r="734" spans="1:23" ht="39.75" customHeight="1" x14ac:dyDescent="0.25">
      <c r="A734" s="37">
        <f t="shared" si="16"/>
        <v>721</v>
      </c>
      <c r="B734" s="50" t="e">
        <f>#REF!</f>
        <v>#REF!</v>
      </c>
      <c r="C734" s="38" t="e">
        <f>#REF!</f>
        <v>#REF!</v>
      </c>
      <c r="D734" s="39" t="e">
        <f>#REF!</f>
        <v>#REF!</v>
      </c>
      <c r="E734" s="128" t="e">
        <f t="shared" si="17"/>
        <v>#REF!</v>
      </c>
      <c r="F734" s="118"/>
      <c r="G734" s="129" t="e">
        <f t="shared" si="18"/>
        <v>#REF!</v>
      </c>
      <c r="H734" s="130"/>
      <c r="I734" s="131" t="e">
        <f t="shared" si="19"/>
        <v>#REF!</v>
      </c>
      <c r="J734" s="118"/>
      <c r="K734" s="132" t="e">
        <f t="shared" si="20"/>
        <v>#REF!</v>
      </c>
      <c r="L734" s="130"/>
      <c r="M734" s="131" t="e">
        <f t="shared" si="21"/>
        <v>#REF!</v>
      </c>
      <c r="N734" s="118"/>
      <c r="O734" s="40" t="e">
        <f>'3TREATMENT DISCHARGE'!D735</f>
        <v>#REF!</v>
      </c>
      <c r="P734" s="34"/>
      <c r="Q734" s="41" t="e">
        <f t="shared" si="22"/>
        <v>#REF!</v>
      </c>
      <c r="R734" s="36" t="s">
        <v>109</v>
      </c>
      <c r="S734" s="41" t="e">
        <f t="shared" si="23"/>
        <v>#REF!</v>
      </c>
      <c r="T734" s="34"/>
      <c r="U734" s="41" t="e">
        <f>#REF!</f>
        <v>#REF!</v>
      </c>
      <c r="V734" s="36"/>
      <c r="W734" s="42" t="e">
        <f>#REF!</f>
        <v>#REF!</v>
      </c>
    </row>
    <row r="735" spans="1:23" ht="39.75" customHeight="1" x14ac:dyDescent="0.25">
      <c r="A735" s="37">
        <f t="shared" si="16"/>
        <v>722</v>
      </c>
      <c r="B735" s="50" t="e">
        <f>#REF!</f>
        <v>#REF!</v>
      </c>
      <c r="C735" s="51" t="e">
        <f>#REF!</f>
        <v>#REF!</v>
      </c>
      <c r="D735" s="39" t="e">
        <f>#REF!</f>
        <v>#REF!</v>
      </c>
      <c r="E735" s="133" t="e">
        <f t="shared" si="17"/>
        <v>#REF!</v>
      </c>
      <c r="F735" s="134"/>
      <c r="G735" s="129" t="e">
        <f t="shared" si="18"/>
        <v>#REF!</v>
      </c>
      <c r="H735" s="130"/>
      <c r="I735" s="135" t="e">
        <f t="shared" si="19"/>
        <v>#REF!</v>
      </c>
      <c r="J735" s="134"/>
      <c r="K735" s="132" t="e">
        <f t="shared" si="20"/>
        <v>#REF!</v>
      </c>
      <c r="L735" s="130"/>
      <c r="M735" s="135" t="e">
        <f t="shared" si="21"/>
        <v>#REF!</v>
      </c>
      <c r="N735" s="134"/>
      <c r="O735" s="40" t="e">
        <f>'3TREATMENT DISCHARGE'!D736</f>
        <v>#REF!</v>
      </c>
      <c r="P735" s="34"/>
      <c r="Q735" s="44" t="e">
        <f t="shared" si="22"/>
        <v>#REF!</v>
      </c>
      <c r="R735" s="36" t="s">
        <v>108</v>
      </c>
      <c r="S735" s="41" t="e">
        <f t="shared" si="23"/>
        <v>#REF!</v>
      </c>
      <c r="T735" s="34"/>
      <c r="U735" s="41" t="e">
        <f>#REF!</f>
        <v>#REF!</v>
      </c>
      <c r="V735" s="36"/>
      <c r="W735" s="42" t="e">
        <f>#REF!</f>
        <v>#REF!</v>
      </c>
    </row>
    <row r="736" spans="1:23" ht="39.75" customHeight="1" x14ac:dyDescent="0.25">
      <c r="A736" s="37">
        <f t="shared" si="16"/>
        <v>723</v>
      </c>
      <c r="B736" s="50" t="e">
        <f>#REF!</f>
        <v>#REF!</v>
      </c>
      <c r="C736" s="38" t="e">
        <f>#REF!</f>
        <v>#REF!</v>
      </c>
      <c r="D736" s="39" t="e">
        <f>#REF!</f>
        <v>#REF!</v>
      </c>
      <c r="E736" s="128" t="e">
        <f t="shared" si="17"/>
        <v>#REF!</v>
      </c>
      <c r="F736" s="118"/>
      <c r="G736" s="129" t="e">
        <f t="shared" si="18"/>
        <v>#REF!</v>
      </c>
      <c r="H736" s="130"/>
      <c r="I736" s="131" t="e">
        <f t="shared" si="19"/>
        <v>#REF!</v>
      </c>
      <c r="J736" s="118"/>
      <c r="K736" s="132" t="e">
        <f t="shared" si="20"/>
        <v>#REF!</v>
      </c>
      <c r="L736" s="130"/>
      <c r="M736" s="131" t="e">
        <f t="shared" si="21"/>
        <v>#REF!</v>
      </c>
      <c r="N736" s="118"/>
      <c r="O736" s="40" t="e">
        <f>'3TREATMENT DISCHARGE'!D737</f>
        <v>#REF!</v>
      </c>
      <c r="P736" s="34"/>
      <c r="Q736" s="41" t="e">
        <f t="shared" si="22"/>
        <v>#REF!</v>
      </c>
      <c r="R736" s="36" t="s">
        <v>109</v>
      </c>
      <c r="S736" s="41" t="e">
        <f t="shared" si="23"/>
        <v>#REF!</v>
      </c>
      <c r="T736" s="34"/>
      <c r="U736" s="41" t="e">
        <f>#REF!</f>
        <v>#REF!</v>
      </c>
      <c r="V736" s="36"/>
      <c r="W736" s="42" t="e">
        <f>#REF!</f>
        <v>#REF!</v>
      </c>
    </row>
    <row r="737" spans="1:23" ht="39.75" customHeight="1" x14ac:dyDescent="0.25">
      <c r="A737" s="37">
        <f t="shared" si="16"/>
        <v>724</v>
      </c>
      <c r="B737" s="50" t="e">
        <f>#REF!</f>
        <v>#REF!</v>
      </c>
      <c r="C737" s="51" t="e">
        <f>#REF!</f>
        <v>#REF!</v>
      </c>
      <c r="D737" s="39" t="e">
        <f>#REF!</f>
        <v>#REF!</v>
      </c>
      <c r="E737" s="133" t="e">
        <f t="shared" si="17"/>
        <v>#REF!</v>
      </c>
      <c r="F737" s="134"/>
      <c r="G737" s="129" t="e">
        <f t="shared" si="18"/>
        <v>#REF!</v>
      </c>
      <c r="H737" s="130"/>
      <c r="I737" s="135" t="e">
        <f t="shared" si="19"/>
        <v>#REF!</v>
      </c>
      <c r="J737" s="134"/>
      <c r="K737" s="132" t="e">
        <f t="shared" si="20"/>
        <v>#REF!</v>
      </c>
      <c r="L737" s="130"/>
      <c r="M737" s="135" t="e">
        <f t="shared" si="21"/>
        <v>#REF!</v>
      </c>
      <c r="N737" s="134"/>
      <c r="O737" s="40" t="e">
        <f>'3TREATMENT DISCHARGE'!D738</f>
        <v>#REF!</v>
      </c>
      <c r="P737" s="34"/>
      <c r="Q737" s="44" t="e">
        <f t="shared" si="22"/>
        <v>#REF!</v>
      </c>
      <c r="R737" s="36" t="s">
        <v>108</v>
      </c>
      <c r="S737" s="41" t="e">
        <f t="shared" si="23"/>
        <v>#REF!</v>
      </c>
      <c r="T737" s="34"/>
      <c r="U737" s="41" t="e">
        <f>#REF!</f>
        <v>#REF!</v>
      </c>
      <c r="V737" s="36"/>
      <c r="W737" s="42" t="e">
        <f>#REF!</f>
        <v>#REF!</v>
      </c>
    </row>
    <row r="738" spans="1:23" ht="39.75" customHeight="1" x14ac:dyDescent="0.25">
      <c r="A738" s="37">
        <f t="shared" si="16"/>
        <v>725</v>
      </c>
      <c r="B738" s="50" t="e">
        <f>#REF!</f>
        <v>#REF!</v>
      </c>
      <c r="C738" s="38" t="e">
        <f>#REF!</f>
        <v>#REF!</v>
      </c>
      <c r="D738" s="39" t="e">
        <f>#REF!</f>
        <v>#REF!</v>
      </c>
      <c r="E738" s="128" t="e">
        <f t="shared" si="17"/>
        <v>#REF!</v>
      </c>
      <c r="F738" s="118"/>
      <c r="G738" s="129" t="e">
        <f t="shared" si="18"/>
        <v>#REF!</v>
      </c>
      <c r="H738" s="130"/>
      <c r="I738" s="131" t="e">
        <f t="shared" si="19"/>
        <v>#REF!</v>
      </c>
      <c r="J738" s="118"/>
      <c r="K738" s="132" t="e">
        <f t="shared" si="20"/>
        <v>#REF!</v>
      </c>
      <c r="L738" s="130"/>
      <c r="M738" s="131" t="e">
        <f t="shared" si="21"/>
        <v>#REF!</v>
      </c>
      <c r="N738" s="118"/>
      <c r="O738" s="40" t="e">
        <f>'3TREATMENT DISCHARGE'!D739</f>
        <v>#REF!</v>
      </c>
      <c r="P738" s="34"/>
      <c r="Q738" s="41" t="e">
        <f t="shared" si="22"/>
        <v>#REF!</v>
      </c>
      <c r="R738" s="36" t="s">
        <v>109</v>
      </c>
      <c r="S738" s="41" t="e">
        <f t="shared" si="23"/>
        <v>#REF!</v>
      </c>
      <c r="T738" s="34"/>
      <c r="U738" s="41" t="e">
        <f>#REF!</f>
        <v>#REF!</v>
      </c>
      <c r="V738" s="36"/>
      <c r="W738" s="42" t="e">
        <f>#REF!</f>
        <v>#REF!</v>
      </c>
    </row>
    <row r="739" spans="1:23" ht="39.75" customHeight="1" x14ac:dyDescent="0.25">
      <c r="A739" s="37">
        <f t="shared" si="16"/>
        <v>726</v>
      </c>
      <c r="B739" s="50" t="e">
        <f>#REF!</f>
        <v>#REF!</v>
      </c>
      <c r="C739" s="51" t="e">
        <f>#REF!</f>
        <v>#REF!</v>
      </c>
      <c r="D739" s="39" t="e">
        <f>#REF!</f>
        <v>#REF!</v>
      </c>
      <c r="E739" s="133" t="e">
        <f t="shared" si="17"/>
        <v>#REF!</v>
      </c>
      <c r="F739" s="134"/>
      <c r="G739" s="129" t="e">
        <f t="shared" si="18"/>
        <v>#REF!</v>
      </c>
      <c r="H739" s="130"/>
      <c r="I739" s="135" t="e">
        <f t="shared" si="19"/>
        <v>#REF!</v>
      </c>
      <c r="J739" s="134"/>
      <c r="K739" s="132" t="e">
        <f t="shared" si="20"/>
        <v>#REF!</v>
      </c>
      <c r="L739" s="130"/>
      <c r="M739" s="135" t="e">
        <f t="shared" si="21"/>
        <v>#REF!</v>
      </c>
      <c r="N739" s="134"/>
      <c r="O739" s="40" t="e">
        <f>'3TREATMENT DISCHARGE'!D740</f>
        <v>#REF!</v>
      </c>
      <c r="P739" s="34"/>
      <c r="Q739" s="44" t="e">
        <f t="shared" si="22"/>
        <v>#REF!</v>
      </c>
      <c r="R739" s="36" t="s">
        <v>108</v>
      </c>
      <c r="S739" s="41" t="e">
        <f t="shared" si="23"/>
        <v>#REF!</v>
      </c>
      <c r="T739" s="34"/>
      <c r="U739" s="41" t="e">
        <f>#REF!</f>
        <v>#REF!</v>
      </c>
      <c r="V739" s="36"/>
      <c r="W739" s="42" t="e">
        <f>#REF!</f>
        <v>#REF!</v>
      </c>
    </row>
    <row r="740" spans="1:23" ht="39.75" customHeight="1" x14ac:dyDescent="0.25">
      <c r="A740" s="37">
        <f t="shared" si="16"/>
        <v>727</v>
      </c>
      <c r="B740" s="50" t="e">
        <f>#REF!</f>
        <v>#REF!</v>
      </c>
      <c r="C740" s="38" t="e">
        <f>#REF!</f>
        <v>#REF!</v>
      </c>
      <c r="D740" s="39" t="e">
        <f>#REF!</f>
        <v>#REF!</v>
      </c>
      <c r="E740" s="128" t="e">
        <f t="shared" si="17"/>
        <v>#REF!</v>
      </c>
      <c r="F740" s="118"/>
      <c r="G740" s="129" t="e">
        <f t="shared" si="18"/>
        <v>#REF!</v>
      </c>
      <c r="H740" s="130"/>
      <c r="I740" s="131" t="e">
        <f t="shared" si="19"/>
        <v>#REF!</v>
      </c>
      <c r="J740" s="118"/>
      <c r="K740" s="132" t="e">
        <f t="shared" si="20"/>
        <v>#REF!</v>
      </c>
      <c r="L740" s="130"/>
      <c r="M740" s="131" t="e">
        <f t="shared" si="21"/>
        <v>#REF!</v>
      </c>
      <c r="N740" s="118"/>
      <c r="O740" s="40" t="e">
        <f>'3TREATMENT DISCHARGE'!D741</f>
        <v>#REF!</v>
      </c>
      <c r="P740" s="34"/>
      <c r="Q740" s="41" t="e">
        <f t="shared" si="22"/>
        <v>#REF!</v>
      </c>
      <c r="R740" s="36" t="s">
        <v>109</v>
      </c>
      <c r="S740" s="41" t="e">
        <f t="shared" si="23"/>
        <v>#REF!</v>
      </c>
      <c r="T740" s="34"/>
      <c r="U740" s="41" t="e">
        <f>#REF!</f>
        <v>#REF!</v>
      </c>
      <c r="V740" s="36"/>
      <c r="W740" s="42" t="e">
        <f>#REF!</f>
        <v>#REF!</v>
      </c>
    </row>
    <row r="741" spans="1:23" ht="39.75" customHeight="1" x14ac:dyDescent="0.25">
      <c r="A741" s="37">
        <f t="shared" si="16"/>
        <v>728</v>
      </c>
      <c r="B741" s="50" t="e">
        <f>#REF!</f>
        <v>#REF!</v>
      </c>
      <c r="C741" s="51" t="e">
        <f>#REF!</f>
        <v>#REF!</v>
      </c>
      <c r="D741" s="39" t="e">
        <f>#REF!</f>
        <v>#REF!</v>
      </c>
      <c r="E741" s="133" t="e">
        <f t="shared" si="17"/>
        <v>#REF!</v>
      </c>
      <c r="F741" s="134"/>
      <c r="G741" s="129" t="e">
        <f t="shared" si="18"/>
        <v>#REF!</v>
      </c>
      <c r="H741" s="130"/>
      <c r="I741" s="135" t="e">
        <f t="shared" si="19"/>
        <v>#REF!</v>
      </c>
      <c r="J741" s="134"/>
      <c r="K741" s="132" t="e">
        <f t="shared" si="20"/>
        <v>#REF!</v>
      </c>
      <c r="L741" s="130"/>
      <c r="M741" s="135" t="e">
        <f t="shared" si="21"/>
        <v>#REF!</v>
      </c>
      <c r="N741" s="134"/>
      <c r="O741" s="40" t="e">
        <f>'3TREATMENT DISCHARGE'!D742</f>
        <v>#REF!</v>
      </c>
      <c r="P741" s="34"/>
      <c r="Q741" s="44" t="e">
        <f t="shared" si="22"/>
        <v>#REF!</v>
      </c>
      <c r="R741" s="36" t="s">
        <v>108</v>
      </c>
      <c r="S741" s="41" t="e">
        <f t="shared" si="23"/>
        <v>#REF!</v>
      </c>
      <c r="T741" s="34"/>
      <c r="U741" s="41" t="e">
        <f>#REF!</f>
        <v>#REF!</v>
      </c>
      <c r="V741" s="36"/>
      <c r="W741" s="42" t="e">
        <f>#REF!</f>
        <v>#REF!</v>
      </c>
    </row>
    <row r="742" spans="1:23" ht="39.75" customHeight="1" x14ac:dyDescent="0.25">
      <c r="A742" s="37">
        <f t="shared" si="16"/>
        <v>729</v>
      </c>
      <c r="B742" s="50" t="e">
        <f>#REF!</f>
        <v>#REF!</v>
      </c>
      <c r="C742" s="38" t="e">
        <f>#REF!</f>
        <v>#REF!</v>
      </c>
      <c r="D742" s="39" t="e">
        <f>#REF!</f>
        <v>#REF!</v>
      </c>
      <c r="E742" s="128" t="e">
        <f t="shared" si="17"/>
        <v>#REF!</v>
      </c>
      <c r="F742" s="118"/>
      <c r="G742" s="129" t="e">
        <f t="shared" si="18"/>
        <v>#REF!</v>
      </c>
      <c r="H742" s="130"/>
      <c r="I742" s="131" t="e">
        <f t="shared" si="19"/>
        <v>#REF!</v>
      </c>
      <c r="J742" s="118"/>
      <c r="K742" s="132" t="e">
        <f t="shared" si="20"/>
        <v>#REF!</v>
      </c>
      <c r="L742" s="130"/>
      <c r="M742" s="131" t="e">
        <f t="shared" si="21"/>
        <v>#REF!</v>
      </c>
      <c r="N742" s="118"/>
      <c r="O742" s="40" t="e">
        <f>'3TREATMENT DISCHARGE'!D743</f>
        <v>#REF!</v>
      </c>
      <c r="P742" s="34"/>
      <c r="Q742" s="41" t="e">
        <f t="shared" si="22"/>
        <v>#REF!</v>
      </c>
      <c r="R742" s="36" t="s">
        <v>109</v>
      </c>
      <c r="S742" s="41" t="e">
        <f t="shared" si="23"/>
        <v>#REF!</v>
      </c>
      <c r="T742" s="34"/>
      <c r="U742" s="41" t="e">
        <f>#REF!</f>
        <v>#REF!</v>
      </c>
      <c r="V742" s="36"/>
      <c r="W742" s="42" t="e">
        <f>#REF!</f>
        <v>#REF!</v>
      </c>
    </row>
    <row r="743" spans="1:23" ht="39.75" customHeight="1" x14ac:dyDescent="0.25">
      <c r="A743" s="37">
        <f t="shared" si="16"/>
        <v>730</v>
      </c>
      <c r="B743" s="50" t="e">
        <f>#REF!</f>
        <v>#REF!</v>
      </c>
      <c r="C743" s="51" t="e">
        <f>#REF!</f>
        <v>#REF!</v>
      </c>
      <c r="D743" s="39" t="e">
        <f>#REF!</f>
        <v>#REF!</v>
      </c>
      <c r="E743" s="133" t="e">
        <f t="shared" si="17"/>
        <v>#REF!</v>
      </c>
      <c r="F743" s="134"/>
      <c r="G743" s="129" t="e">
        <f t="shared" si="18"/>
        <v>#REF!</v>
      </c>
      <c r="H743" s="130"/>
      <c r="I743" s="135" t="e">
        <f t="shared" si="19"/>
        <v>#REF!</v>
      </c>
      <c r="J743" s="134"/>
      <c r="K743" s="132" t="e">
        <f t="shared" si="20"/>
        <v>#REF!</v>
      </c>
      <c r="L743" s="130"/>
      <c r="M743" s="135" t="e">
        <f t="shared" si="21"/>
        <v>#REF!</v>
      </c>
      <c r="N743" s="134"/>
      <c r="O743" s="40" t="e">
        <f>'3TREATMENT DISCHARGE'!D744</f>
        <v>#REF!</v>
      </c>
      <c r="P743" s="34"/>
      <c r="Q743" s="44" t="e">
        <f t="shared" si="22"/>
        <v>#REF!</v>
      </c>
      <c r="R743" s="36" t="s">
        <v>108</v>
      </c>
      <c r="S743" s="41" t="e">
        <f t="shared" si="23"/>
        <v>#REF!</v>
      </c>
      <c r="T743" s="34"/>
      <c r="U743" s="41" t="e">
        <f>#REF!</f>
        <v>#REF!</v>
      </c>
      <c r="V743" s="36"/>
      <c r="W743" s="42" t="e">
        <f>#REF!</f>
        <v>#REF!</v>
      </c>
    </row>
    <row r="744" spans="1:23" ht="39.75" customHeight="1" x14ac:dyDescent="0.25">
      <c r="A744" s="37">
        <f t="shared" si="16"/>
        <v>731</v>
      </c>
      <c r="B744" s="50" t="e">
        <f>#REF!</f>
        <v>#REF!</v>
      </c>
      <c r="C744" s="38" t="e">
        <f>#REF!</f>
        <v>#REF!</v>
      </c>
      <c r="D744" s="39" t="e">
        <f>#REF!</f>
        <v>#REF!</v>
      </c>
      <c r="E744" s="128" t="e">
        <f t="shared" si="17"/>
        <v>#REF!</v>
      </c>
      <c r="F744" s="118"/>
      <c r="G744" s="129" t="e">
        <f t="shared" si="18"/>
        <v>#REF!</v>
      </c>
      <c r="H744" s="130"/>
      <c r="I744" s="131" t="e">
        <f t="shared" si="19"/>
        <v>#REF!</v>
      </c>
      <c r="J744" s="118"/>
      <c r="K744" s="132" t="e">
        <f t="shared" si="20"/>
        <v>#REF!</v>
      </c>
      <c r="L744" s="130"/>
      <c r="M744" s="131" t="e">
        <f t="shared" si="21"/>
        <v>#REF!</v>
      </c>
      <c r="N744" s="118"/>
      <c r="O744" s="40" t="e">
        <f>'3TREATMENT DISCHARGE'!D745</f>
        <v>#REF!</v>
      </c>
      <c r="P744" s="34"/>
      <c r="Q744" s="41" t="e">
        <f t="shared" si="22"/>
        <v>#REF!</v>
      </c>
      <c r="R744" s="36" t="s">
        <v>109</v>
      </c>
      <c r="S744" s="41" t="e">
        <f t="shared" si="23"/>
        <v>#REF!</v>
      </c>
      <c r="T744" s="34"/>
      <c r="U744" s="41" t="e">
        <f>#REF!</f>
        <v>#REF!</v>
      </c>
      <c r="V744" s="36"/>
      <c r="W744" s="42" t="e">
        <f>#REF!</f>
        <v>#REF!</v>
      </c>
    </row>
    <row r="745" spans="1:23" ht="39.75" customHeight="1" x14ac:dyDescent="0.25">
      <c r="A745" s="37">
        <f t="shared" si="16"/>
        <v>732</v>
      </c>
      <c r="B745" s="50" t="e">
        <f>#REF!</f>
        <v>#REF!</v>
      </c>
      <c r="C745" s="51" t="e">
        <f>#REF!</f>
        <v>#REF!</v>
      </c>
      <c r="D745" s="39" t="e">
        <f>#REF!</f>
        <v>#REF!</v>
      </c>
      <c r="E745" s="133" t="e">
        <f t="shared" si="17"/>
        <v>#REF!</v>
      </c>
      <c r="F745" s="134"/>
      <c r="G745" s="129" t="e">
        <f t="shared" si="18"/>
        <v>#REF!</v>
      </c>
      <c r="H745" s="130"/>
      <c r="I745" s="135" t="e">
        <f t="shared" si="19"/>
        <v>#REF!</v>
      </c>
      <c r="J745" s="134"/>
      <c r="K745" s="132" t="e">
        <f t="shared" si="20"/>
        <v>#REF!</v>
      </c>
      <c r="L745" s="130"/>
      <c r="M745" s="135" t="e">
        <f t="shared" si="21"/>
        <v>#REF!</v>
      </c>
      <c r="N745" s="134"/>
      <c r="O745" s="40" t="e">
        <f>'3TREATMENT DISCHARGE'!D746</f>
        <v>#REF!</v>
      </c>
      <c r="P745" s="34"/>
      <c r="Q745" s="44" t="e">
        <f t="shared" si="22"/>
        <v>#REF!</v>
      </c>
      <c r="R745" s="36" t="s">
        <v>108</v>
      </c>
      <c r="S745" s="41" t="e">
        <f t="shared" si="23"/>
        <v>#REF!</v>
      </c>
      <c r="T745" s="34"/>
      <c r="U745" s="41" t="e">
        <f>#REF!</f>
        <v>#REF!</v>
      </c>
      <c r="V745" s="36"/>
      <c r="W745" s="42" t="e">
        <f>#REF!</f>
        <v>#REF!</v>
      </c>
    </row>
    <row r="746" spans="1:23" ht="39.75" customHeight="1" x14ac:dyDescent="0.25">
      <c r="A746" s="37">
        <f t="shared" si="16"/>
        <v>733</v>
      </c>
      <c r="B746" s="50" t="e">
        <f>#REF!</f>
        <v>#REF!</v>
      </c>
      <c r="C746" s="38" t="e">
        <f>#REF!</f>
        <v>#REF!</v>
      </c>
      <c r="D746" s="39" t="e">
        <f>#REF!</f>
        <v>#REF!</v>
      </c>
      <c r="E746" s="128" t="e">
        <f t="shared" si="17"/>
        <v>#REF!</v>
      </c>
      <c r="F746" s="118"/>
      <c r="G746" s="129" t="e">
        <f t="shared" si="18"/>
        <v>#REF!</v>
      </c>
      <c r="H746" s="130"/>
      <c r="I746" s="131" t="e">
        <f t="shared" si="19"/>
        <v>#REF!</v>
      </c>
      <c r="J746" s="118"/>
      <c r="K746" s="132" t="e">
        <f t="shared" si="20"/>
        <v>#REF!</v>
      </c>
      <c r="L746" s="130"/>
      <c r="M746" s="131" t="e">
        <f t="shared" si="21"/>
        <v>#REF!</v>
      </c>
      <c r="N746" s="118"/>
      <c r="O746" s="40" t="e">
        <f>'3TREATMENT DISCHARGE'!D747</f>
        <v>#REF!</v>
      </c>
      <c r="P746" s="34"/>
      <c r="Q746" s="41" t="e">
        <f t="shared" si="22"/>
        <v>#REF!</v>
      </c>
      <c r="R746" s="36" t="s">
        <v>109</v>
      </c>
      <c r="S746" s="41" t="e">
        <f t="shared" si="23"/>
        <v>#REF!</v>
      </c>
      <c r="T746" s="34"/>
      <c r="U746" s="41" t="e">
        <f>#REF!</f>
        <v>#REF!</v>
      </c>
      <c r="V746" s="36"/>
      <c r="W746" s="42" t="e">
        <f>#REF!</f>
        <v>#REF!</v>
      </c>
    </row>
    <row r="747" spans="1:23" ht="39.75" customHeight="1" x14ac:dyDescent="0.25">
      <c r="A747" s="37">
        <f t="shared" si="16"/>
        <v>734</v>
      </c>
      <c r="B747" s="50" t="e">
        <f>#REF!</f>
        <v>#REF!</v>
      </c>
      <c r="C747" s="51" t="e">
        <f>#REF!</f>
        <v>#REF!</v>
      </c>
      <c r="D747" s="39" t="e">
        <f>#REF!</f>
        <v>#REF!</v>
      </c>
      <c r="E747" s="133" t="e">
        <f t="shared" si="17"/>
        <v>#REF!</v>
      </c>
      <c r="F747" s="134"/>
      <c r="G747" s="129" t="e">
        <f t="shared" si="18"/>
        <v>#REF!</v>
      </c>
      <c r="H747" s="130"/>
      <c r="I747" s="135" t="e">
        <f t="shared" si="19"/>
        <v>#REF!</v>
      </c>
      <c r="J747" s="134"/>
      <c r="K747" s="132" t="e">
        <f t="shared" si="20"/>
        <v>#REF!</v>
      </c>
      <c r="L747" s="130"/>
      <c r="M747" s="135" t="e">
        <f t="shared" si="21"/>
        <v>#REF!</v>
      </c>
      <c r="N747" s="134"/>
      <c r="O747" s="40" t="e">
        <f>'3TREATMENT DISCHARGE'!D748</f>
        <v>#REF!</v>
      </c>
      <c r="P747" s="34"/>
      <c r="Q747" s="44" t="e">
        <f t="shared" si="22"/>
        <v>#REF!</v>
      </c>
      <c r="R747" s="36" t="s">
        <v>108</v>
      </c>
      <c r="S747" s="41" t="e">
        <f t="shared" si="23"/>
        <v>#REF!</v>
      </c>
      <c r="T747" s="34"/>
      <c r="U747" s="41" t="e">
        <f>#REF!</f>
        <v>#REF!</v>
      </c>
      <c r="V747" s="36"/>
      <c r="W747" s="42" t="e">
        <f>#REF!</f>
        <v>#REF!</v>
      </c>
    </row>
    <row r="748" spans="1:23" ht="39.75" customHeight="1" x14ac:dyDescent="0.25">
      <c r="A748" s="37">
        <f t="shared" si="16"/>
        <v>735</v>
      </c>
      <c r="B748" s="50" t="e">
        <f>#REF!</f>
        <v>#REF!</v>
      </c>
      <c r="C748" s="38" t="e">
        <f>#REF!</f>
        <v>#REF!</v>
      </c>
      <c r="D748" s="39" t="e">
        <f>#REF!</f>
        <v>#REF!</v>
      </c>
      <c r="E748" s="128" t="e">
        <f t="shared" si="17"/>
        <v>#REF!</v>
      </c>
      <c r="F748" s="118"/>
      <c r="G748" s="129" t="e">
        <f t="shared" si="18"/>
        <v>#REF!</v>
      </c>
      <c r="H748" s="130"/>
      <c r="I748" s="131" t="e">
        <f t="shared" si="19"/>
        <v>#REF!</v>
      </c>
      <c r="J748" s="118"/>
      <c r="K748" s="132" t="e">
        <f t="shared" si="20"/>
        <v>#REF!</v>
      </c>
      <c r="L748" s="130"/>
      <c r="M748" s="131" t="e">
        <f t="shared" si="21"/>
        <v>#REF!</v>
      </c>
      <c r="N748" s="118"/>
      <c r="O748" s="40" t="e">
        <f>'3TREATMENT DISCHARGE'!D749</f>
        <v>#REF!</v>
      </c>
      <c r="P748" s="34"/>
      <c r="Q748" s="41" t="e">
        <f t="shared" si="22"/>
        <v>#REF!</v>
      </c>
      <c r="R748" s="36" t="s">
        <v>109</v>
      </c>
      <c r="S748" s="41" t="e">
        <f t="shared" si="23"/>
        <v>#REF!</v>
      </c>
      <c r="T748" s="34"/>
      <c r="U748" s="41" t="e">
        <f>#REF!</f>
        <v>#REF!</v>
      </c>
      <c r="V748" s="36"/>
      <c r="W748" s="42" t="e">
        <f>#REF!</f>
        <v>#REF!</v>
      </c>
    </row>
    <row r="749" spans="1:23" ht="39.75" customHeight="1" x14ac:dyDescent="0.25">
      <c r="A749" s="37">
        <f t="shared" si="16"/>
        <v>736</v>
      </c>
      <c r="B749" s="50" t="e">
        <f>#REF!</f>
        <v>#REF!</v>
      </c>
      <c r="C749" s="51" t="e">
        <f>#REF!</f>
        <v>#REF!</v>
      </c>
      <c r="D749" s="39" t="e">
        <f>#REF!</f>
        <v>#REF!</v>
      </c>
      <c r="E749" s="133" t="e">
        <f t="shared" si="17"/>
        <v>#REF!</v>
      </c>
      <c r="F749" s="134"/>
      <c r="G749" s="129" t="e">
        <f t="shared" si="18"/>
        <v>#REF!</v>
      </c>
      <c r="H749" s="130"/>
      <c r="I749" s="135" t="e">
        <f t="shared" si="19"/>
        <v>#REF!</v>
      </c>
      <c r="J749" s="134"/>
      <c r="K749" s="132" t="e">
        <f t="shared" si="20"/>
        <v>#REF!</v>
      </c>
      <c r="L749" s="130"/>
      <c r="M749" s="135" t="e">
        <f t="shared" si="21"/>
        <v>#REF!</v>
      </c>
      <c r="N749" s="134"/>
      <c r="O749" s="40" t="e">
        <f>'3TREATMENT DISCHARGE'!D750</f>
        <v>#REF!</v>
      </c>
      <c r="P749" s="34"/>
      <c r="Q749" s="44" t="e">
        <f t="shared" si="22"/>
        <v>#REF!</v>
      </c>
      <c r="R749" s="36" t="s">
        <v>108</v>
      </c>
      <c r="S749" s="41" t="e">
        <f t="shared" si="23"/>
        <v>#REF!</v>
      </c>
      <c r="T749" s="34"/>
      <c r="U749" s="41" t="e">
        <f>#REF!</f>
        <v>#REF!</v>
      </c>
      <c r="V749" s="36"/>
      <c r="W749" s="42" t="e">
        <f>#REF!</f>
        <v>#REF!</v>
      </c>
    </row>
    <row r="750" spans="1:23" ht="39.75" customHeight="1" x14ac:dyDescent="0.25">
      <c r="A750" s="37">
        <f t="shared" si="16"/>
        <v>737</v>
      </c>
      <c r="B750" s="50" t="e">
        <f>#REF!</f>
        <v>#REF!</v>
      </c>
      <c r="C750" s="38" t="e">
        <f>#REF!</f>
        <v>#REF!</v>
      </c>
      <c r="D750" s="39" t="e">
        <f>#REF!</f>
        <v>#REF!</v>
      </c>
      <c r="E750" s="128" t="e">
        <f t="shared" si="17"/>
        <v>#REF!</v>
      </c>
      <c r="F750" s="118"/>
      <c r="G750" s="129" t="e">
        <f t="shared" si="18"/>
        <v>#REF!</v>
      </c>
      <c r="H750" s="130"/>
      <c r="I750" s="131" t="e">
        <f t="shared" si="19"/>
        <v>#REF!</v>
      </c>
      <c r="J750" s="118"/>
      <c r="K750" s="132" t="e">
        <f t="shared" si="20"/>
        <v>#REF!</v>
      </c>
      <c r="L750" s="130"/>
      <c r="M750" s="131" t="e">
        <f t="shared" si="21"/>
        <v>#REF!</v>
      </c>
      <c r="N750" s="118"/>
      <c r="O750" s="40" t="e">
        <f>'3TREATMENT DISCHARGE'!D751</f>
        <v>#REF!</v>
      </c>
      <c r="P750" s="34"/>
      <c r="Q750" s="41" t="e">
        <f t="shared" si="22"/>
        <v>#REF!</v>
      </c>
      <c r="R750" s="36" t="s">
        <v>109</v>
      </c>
      <c r="S750" s="41" t="e">
        <f t="shared" si="23"/>
        <v>#REF!</v>
      </c>
      <c r="T750" s="34"/>
      <c r="U750" s="41" t="e">
        <f>#REF!</f>
        <v>#REF!</v>
      </c>
      <c r="V750" s="36"/>
      <c r="W750" s="42" t="e">
        <f>#REF!</f>
        <v>#REF!</v>
      </c>
    </row>
    <row r="751" spans="1:23" ht="39.75" customHeight="1" x14ac:dyDescent="0.25">
      <c r="A751" s="37">
        <f t="shared" si="16"/>
        <v>738</v>
      </c>
      <c r="B751" s="50" t="e">
        <f>#REF!</f>
        <v>#REF!</v>
      </c>
      <c r="C751" s="51" t="e">
        <f>#REF!</f>
        <v>#REF!</v>
      </c>
      <c r="D751" s="39" t="e">
        <f>#REF!</f>
        <v>#REF!</v>
      </c>
      <c r="E751" s="133" t="e">
        <f t="shared" si="17"/>
        <v>#REF!</v>
      </c>
      <c r="F751" s="134"/>
      <c r="G751" s="129" t="e">
        <f t="shared" si="18"/>
        <v>#REF!</v>
      </c>
      <c r="H751" s="130"/>
      <c r="I751" s="135" t="e">
        <f t="shared" si="19"/>
        <v>#REF!</v>
      </c>
      <c r="J751" s="134"/>
      <c r="K751" s="132" t="e">
        <f t="shared" si="20"/>
        <v>#REF!</v>
      </c>
      <c r="L751" s="130"/>
      <c r="M751" s="135" t="e">
        <f t="shared" si="21"/>
        <v>#REF!</v>
      </c>
      <c r="N751" s="134"/>
      <c r="O751" s="40" t="e">
        <f>'3TREATMENT DISCHARGE'!D752</f>
        <v>#REF!</v>
      </c>
      <c r="P751" s="34"/>
      <c r="Q751" s="44" t="e">
        <f t="shared" si="22"/>
        <v>#REF!</v>
      </c>
      <c r="R751" s="36" t="s">
        <v>108</v>
      </c>
      <c r="S751" s="41" t="e">
        <f t="shared" si="23"/>
        <v>#REF!</v>
      </c>
      <c r="T751" s="34"/>
      <c r="U751" s="41" t="e">
        <f>#REF!</f>
        <v>#REF!</v>
      </c>
      <c r="V751" s="36"/>
      <c r="W751" s="42" t="e">
        <f>#REF!</f>
        <v>#REF!</v>
      </c>
    </row>
    <row r="752" spans="1:23" ht="39.75" customHeight="1" x14ac:dyDescent="0.25">
      <c r="A752" s="37">
        <f t="shared" si="16"/>
        <v>739</v>
      </c>
      <c r="B752" s="50" t="e">
        <f>#REF!</f>
        <v>#REF!</v>
      </c>
      <c r="C752" s="38" t="e">
        <f>#REF!</f>
        <v>#REF!</v>
      </c>
      <c r="D752" s="39" t="e">
        <f>#REF!</f>
        <v>#REF!</v>
      </c>
      <c r="E752" s="128" t="e">
        <f t="shared" si="17"/>
        <v>#REF!</v>
      </c>
      <c r="F752" s="118"/>
      <c r="G752" s="129" t="e">
        <f t="shared" si="18"/>
        <v>#REF!</v>
      </c>
      <c r="H752" s="130"/>
      <c r="I752" s="131" t="e">
        <f t="shared" si="19"/>
        <v>#REF!</v>
      </c>
      <c r="J752" s="118"/>
      <c r="K752" s="132" t="e">
        <f t="shared" si="20"/>
        <v>#REF!</v>
      </c>
      <c r="L752" s="130"/>
      <c r="M752" s="131" t="e">
        <f t="shared" si="21"/>
        <v>#REF!</v>
      </c>
      <c r="N752" s="118"/>
      <c r="O752" s="40" t="e">
        <f>'3TREATMENT DISCHARGE'!D753</f>
        <v>#REF!</v>
      </c>
      <c r="P752" s="34"/>
      <c r="Q752" s="41" t="e">
        <f t="shared" si="22"/>
        <v>#REF!</v>
      </c>
      <c r="R752" s="36" t="s">
        <v>109</v>
      </c>
      <c r="S752" s="41" t="e">
        <f t="shared" si="23"/>
        <v>#REF!</v>
      </c>
      <c r="T752" s="34"/>
      <c r="U752" s="41" t="e">
        <f>#REF!</f>
        <v>#REF!</v>
      </c>
      <c r="V752" s="36"/>
      <c r="W752" s="42" t="e">
        <f>#REF!</f>
        <v>#REF!</v>
      </c>
    </row>
    <row r="753" spans="1:23" ht="39.75" customHeight="1" x14ac:dyDescent="0.25">
      <c r="A753" s="37">
        <f t="shared" si="16"/>
        <v>740</v>
      </c>
      <c r="B753" s="50" t="e">
        <f>#REF!</f>
        <v>#REF!</v>
      </c>
      <c r="C753" s="51" t="e">
        <f>#REF!</f>
        <v>#REF!</v>
      </c>
      <c r="D753" s="39" t="e">
        <f>#REF!</f>
        <v>#REF!</v>
      </c>
      <c r="E753" s="133" t="e">
        <f t="shared" si="17"/>
        <v>#REF!</v>
      </c>
      <c r="F753" s="134"/>
      <c r="G753" s="129" t="e">
        <f t="shared" si="18"/>
        <v>#REF!</v>
      </c>
      <c r="H753" s="130"/>
      <c r="I753" s="135" t="e">
        <f t="shared" si="19"/>
        <v>#REF!</v>
      </c>
      <c r="J753" s="134"/>
      <c r="K753" s="132" t="e">
        <f t="shared" si="20"/>
        <v>#REF!</v>
      </c>
      <c r="L753" s="130"/>
      <c r="M753" s="135" t="e">
        <f t="shared" si="21"/>
        <v>#REF!</v>
      </c>
      <c r="N753" s="134"/>
      <c r="O753" s="40" t="e">
        <f>'3TREATMENT DISCHARGE'!D754</f>
        <v>#REF!</v>
      </c>
      <c r="P753" s="34"/>
      <c r="Q753" s="44" t="e">
        <f t="shared" si="22"/>
        <v>#REF!</v>
      </c>
      <c r="R753" s="36" t="s">
        <v>108</v>
      </c>
      <c r="S753" s="41" t="e">
        <f t="shared" si="23"/>
        <v>#REF!</v>
      </c>
      <c r="T753" s="34"/>
      <c r="U753" s="41" t="e">
        <f>#REF!</f>
        <v>#REF!</v>
      </c>
      <c r="V753" s="36"/>
      <c r="W753" s="42" t="e">
        <f>#REF!</f>
        <v>#REF!</v>
      </c>
    </row>
    <row r="754" spans="1:23" ht="39.75" customHeight="1" x14ac:dyDescent="0.25">
      <c r="A754" s="37">
        <f t="shared" si="16"/>
        <v>741</v>
      </c>
      <c r="B754" s="50" t="e">
        <f>#REF!</f>
        <v>#REF!</v>
      </c>
      <c r="C754" s="38" t="e">
        <f>#REF!</f>
        <v>#REF!</v>
      </c>
      <c r="D754" s="39" t="e">
        <f>#REF!</f>
        <v>#REF!</v>
      </c>
      <c r="E754" s="128" t="e">
        <f t="shared" si="17"/>
        <v>#REF!</v>
      </c>
      <c r="F754" s="118"/>
      <c r="G754" s="129" t="e">
        <f t="shared" si="18"/>
        <v>#REF!</v>
      </c>
      <c r="H754" s="130"/>
      <c r="I754" s="131" t="e">
        <f t="shared" si="19"/>
        <v>#REF!</v>
      </c>
      <c r="J754" s="118"/>
      <c r="K754" s="132" t="e">
        <f t="shared" si="20"/>
        <v>#REF!</v>
      </c>
      <c r="L754" s="130"/>
      <c r="M754" s="131" t="e">
        <f t="shared" si="21"/>
        <v>#REF!</v>
      </c>
      <c r="N754" s="118"/>
      <c r="O754" s="40" t="e">
        <f>'3TREATMENT DISCHARGE'!D755</f>
        <v>#REF!</v>
      </c>
      <c r="P754" s="34"/>
      <c r="Q754" s="41" t="e">
        <f t="shared" si="22"/>
        <v>#REF!</v>
      </c>
      <c r="R754" s="36" t="s">
        <v>109</v>
      </c>
      <c r="S754" s="41" t="e">
        <f t="shared" si="23"/>
        <v>#REF!</v>
      </c>
      <c r="T754" s="34"/>
      <c r="U754" s="41" t="e">
        <f>#REF!</f>
        <v>#REF!</v>
      </c>
      <c r="V754" s="36"/>
      <c r="W754" s="42" t="e">
        <f>#REF!</f>
        <v>#REF!</v>
      </c>
    </row>
    <row r="755" spans="1:23" ht="39.75" customHeight="1" x14ac:dyDescent="0.25">
      <c r="A755" s="37">
        <f t="shared" si="16"/>
        <v>742</v>
      </c>
      <c r="B755" s="50" t="e">
        <f>#REF!</f>
        <v>#REF!</v>
      </c>
      <c r="C755" s="51" t="e">
        <f>#REF!</f>
        <v>#REF!</v>
      </c>
      <c r="D755" s="39" t="e">
        <f>#REF!</f>
        <v>#REF!</v>
      </c>
      <c r="E755" s="133" t="e">
        <f t="shared" si="17"/>
        <v>#REF!</v>
      </c>
      <c r="F755" s="134"/>
      <c r="G755" s="129" t="e">
        <f t="shared" si="18"/>
        <v>#REF!</v>
      </c>
      <c r="H755" s="130"/>
      <c r="I755" s="135" t="e">
        <f t="shared" si="19"/>
        <v>#REF!</v>
      </c>
      <c r="J755" s="134"/>
      <c r="K755" s="132" t="e">
        <f t="shared" si="20"/>
        <v>#REF!</v>
      </c>
      <c r="L755" s="130"/>
      <c r="M755" s="135" t="e">
        <f t="shared" si="21"/>
        <v>#REF!</v>
      </c>
      <c r="N755" s="134"/>
      <c r="O755" s="40" t="e">
        <f>'3TREATMENT DISCHARGE'!D756</f>
        <v>#REF!</v>
      </c>
      <c r="P755" s="34"/>
      <c r="Q755" s="44" t="e">
        <f t="shared" si="22"/>
        <v>#REF!</v>
      </c>
      <c r="R755" s="36" t="s">
        <v>108</v>
      </c>
      <c r="S755" s="41" t="e">
        <f t="shared" si="23"/>
        <v>#REF!</v>
      </c>
      <c r="T755" s="34"/>
      <c r="U755" s="41" t="e">
        <f>#REF!</f>
        <v>#REF!</v>
      </c>
      <c r="V755" s="36"/>
      <c r="W755" s="42" t="e">
        <f>#REF!</f>
        <v>#REF!</v>
      </c>
    </row>
    <row r="756" spans="1:23" ht="39.75" customHeight="1" x14ac:dyDescent="0.25">
      <c r="A756" s="37">
        <f t="shared" si="16"/>
        <v>743</v>
      </c>
      <c r="B756" s="50" t="e">
        <f>#REF!</f>
        <v>#REF!</v>
      </c>
      <c r="C756" s="38" t="e">
        <f>#REF!</f>
        <v>#REF!</v>
      </c>
      <c r="D756" s="39" t="e">
        <f>#REF!</f>
        <v>#REF!</v>
      </c>
      <c r="E756" s="128" t="e">
        <f t="shared" si="17"/>
        <v>#REF!</v>
      </c>
      <c r="F756" s="118"/>
      <c r="G756" s="129" t="e">
        <f t="shared" si="18"/>
        <v>#REF!</v>
      </c>
      <c r="H756" s="130"/>
      <c r="I756" s="131" t="e">
        <f t="shared" si="19"/>
        <v>#REF!</v>
      </c>
      <c r="J756" s="118"/>
      <c r="K756" s="132" t="e">
        <f t="shared" si="20"/>
        <v>#REF!</v>
      </c>
      <c r="L756" s="130"/>
      <c r="M756" s="131" t="e">
        <f t="shared" si="21"/>
        <v>#REF!</v>
      </c>
      <c r="N756" s="118"/>
      <c r="O756" s="40" t="e">
        <f>'3TREATMENT DISCHARGE'!D757</f>
        <v>#REF!</v>
      </c>
      <c r="P756" s="34"/>
      <c r="Q756" s="41" t="e">
        <f t="shared" si="22"/>
        <v>#REF!</v>
      </c>
      <c r="R756" s="36" t="s">
        <v>109</v>
      </c>
      <c r="S756" s="41" t="e">
        <f t="shared" si="23"/>
        <v>#REF!</v>
      </c>
      <c r="T756" s="34"/>
      <c r="U756" s="41" t="e">
        <f>#REF!</f>
        <v>#REF!</v>
      </c>
      <c r="V756" s="36"/>
      <c r="W756" s="42" t="e">
        <f>#REF!</f>
        <v>#REF!</v>
      </c>
    </row>
    <row r="757" spans="1:23" ht="39.75" customHeight="1" x14ac:dyDescent="0.25">
      <c r="A757" s="37">
        <f t="shared" si="16"/>
        <v>744</v>
      </c>
      <c r="B757" s="50" t="e">
        <f>#REF!</f>
        <v>#REF!</v>
      </c>
      <c r="C757" s="51" t="e">
        <f>#REF!</f>
        <v>#REF!</v>
      </c>
      <c r="D757" s="39" t="e">
        <f>#REF!</f>
        <v>#REF!</v>
      </c>
      <c r="E757" s="133" t="e">
        <f t="shared" si="17"/>
        <v>#REF!</v>
      </c>
      <c r="F757" s="134"/>
      <c r="G757" s="129" t="e">
        <f t="shared" si="18"/>
        <v>#REF!</v>
      </c>
      <c r="H757" s="130"/>
      <c r="I757" s="135" t="e">
        <f t="shared" si="19"/>
        <v>#REF!</v>
      </c>
      <c r="J757" s="134"/>
      <c r="K757" s="132" t="e">
        <f t="shared" si="20"/>
        <v>#REF!</v>
      </c>
      <c r="L757" s="130"/>
      <c r="M757" s="135" t="e">
        <f t="shared" si="21"/>
        <v>#REF!</v>
      </c>
      <c r="N757" s="134"/>
      <c r="O757" s="40" t="e">
        <f>'3TREATMENT DISCHARGE'!D758</f>
        <v>#REF!</v>
      </c>
      <c r="P757" s="34"/>
      <c r="Q757" s="44" t="e">
        <f t="shared" si="22"/>
        <v>#REF!</v>
      </c>
      <c r="R757" s="36" t="s">
        <v>108</v>
      </c>
      <c r="S757" s="41" t="e">
        <f t="shared" si="23"/>
        <v>#REF!</v>
      </c>
      <c r="T757" s="34"/>
      <c r="U757" s="41" t="e">
        <f>#REF!</f>
        <v>#REF!</v>
      </c>
      <c r="V757" s="36"/>
      <c r="W757" s="42" t="e">
        <f>#REF!</f>
        <v>#REF!</v>
      </c>
    </row>
    <row r="758" spans="1:23" ht="39.75" customHeight="1" x14ac:dyDescent="0.25">
      <c r="A758" s="37">
        <f t="shared" si="16"/>
        <v>745</v>
      </c>
      <c r="B758" s="50" t="e">
        <f>#REF!</f>
        <v>#REF!</v>
      </c>
      <c r="C758" s="38" t="e">
        <f>#REF!</f>
        <v>#REF!</v>
      </c>
      <c r="D758" s="39" t="e">
        <f>#REF!</f>
        <v>#REF!</v>
      </c>
      <c r="E758" s="128" t="e">
        <f t="shared" si="17"/>
        <v>#REF!</v>
      </c>
      <c r="F758" s="118"/>
      <c r="G758" s="129" t="e">
        <f t="shared" si="18"/>
        <v>#REF!</v>
      </c>
      <c r="H758" s="130"/>
      <c r="I758" s="131" t="e">
        <f t="shared" si="19"/>
        <v>#REF!</v>
      </c>
      <c r="J758" s="118"/>
      <c r="K758" s="132" t="e">
        <f t="shared" si="20"/>
        <v>#REF!</v>
      </c>
      <c r="L758" s="130"/>
      <c r="M758" s="131" t="e">
        <f t="shared" si="21"/>
        <v>#REF!</v>
      </c>
      <c r="N758" s="118"/>
      <c r="O758" s="40" t="e">
        <f>'3TREATMENT DISCHARGE'!D759</f>
        <v>#REF!</v>
      </c>
      <c r="P758" s="34"/>
      <c r="Q758" s="41" t="e">
        <f t="shared" si="22"/>
        <v>#REF!</v>
      </c>
      <c r="R758" s="36" t="s">
        <v>109</v>
      </c>
      <c r="S758" s="41" t="e">
        <f t="shared" si="23"/>
        <v>#REF!</v>
      </c>
      <c r="T758" s="34"/>
      <c r="U758" s="41" t="e">
        <f>#REF!</f>
        <v>#REF!</v>
      </c>
      <c r="V758" s="36"/>
      <c r="W758" s="42" t="e">
        <f>#REF!</f>
        <v>#REF!</v>
      </c>
    </row>
    <row r="759" spans="1:23" ht="39.75" customHeight="1" x14ac:dyDescent="0.25">
      <c r="A759" s="37">
        <f t="shared" si="16"/>
        <v>746</v>
      </c>
      <c r="B759" s="50" t="e">
        <f>#REF!</f>
        <v>#REF!</v>
      </c>
      <c r="C759" s="51" t="e">
        <f>#REF!</f>
        <v>#REF!</v>
      </c>
      <c r="D759" s="39" t="e">
        <f>#REF!</f>
        <v>#REF!</v>
      </c>
      <c r="E759" s="133" t="e">
        <f t="shared" si="17"/>
        <v>#REF!</v>
      </c>
      <c r="F759" s="134"/>
      <c r="G759" s="129" t="e">
        <f t="shared" si="18"/>
        <v>#REF!</v>
      </c>
      <c r="H759" s="130"/>
      <c r="I759" s="135" t="e">
        <f t="shared" si="19"/>
        <v>#REF!</v>
      </c>
      <c r="J759" s="134"/>
      <c r="K759" s="132" t="e">
        <f t="shared" si="20"/>
        <v>#REF!</v>
      </c>
      <c r="L759" s="130"/>
      <c r="M759" s="135" t="e">
        <f t="shared" si="21"/>
        <v>#REF!</v>
      </c>
      <c r="N759" s="134"/>
      <c r="O759" s="40" t="e">
        <f>'3TREATMENT DISCHARGE'!D760</f>
        <v>#REF!</v>
      </c>
      <c r="P759" s="34"/>
      <c r="Q759" s="44" t="e">
        <f t="shared" si="22"/>
        <v>#REF!</v>
      </c>
      <c r="R759" s="36" t="s">
        <v>108</v>
      </c>
      <c r="S759" s="41" t="e">
        <f t="shared" si="23"/>
        <v>#REF!</v>
      </c>
      <c r="T759" s="34"/>
      <c r="U759" s="41" t="e">
        <f>#REF!</f>
        <v>#REF!</v>
      </c>
      <c r="V759" s="36"/>
      <c r="W759" s="42" t="e">
        <f>#REF!</f>
        <v>#REF!</v>
      </c>
    </row>
    <row r="760" spans="1:23" ht="39.75" customHeight="1" x14ac:dyDescent="0.25">
      <c r="A760" s="37">
        <f t="shared" si="16"/>
        <v>747</v>
      </c>
      <c r="B760" s="50" t="e">
        <f>#REF!</f>
        <v>#REF!</v>
      </c>
      <c r="C760" s="38" t="e">
        <f>#REF!</f>
        <v>#REF!</v>
      </c>
      <c r="D760" s="39" t="e">
        <f>#REF!</f>
        <v>#REF!</v>
      </c>
      <c r="E760" s="128" t="e">
        <f t="shared" si="17"/>
        <v>#REF!</v>
      </c>
      <c r="F760" s="118"/>
      <c r="G760" s="129" t="e">
        <f t="shared" si="18"/>
        <v>#REF!</v>
      </c>
      <c r="H760" s="130"/>
      <c r="I760" s="131" t="e">
        <f t="shared" si="19"/>
        <v>#REF!</v>
      </c>
      <c r="J760" s="118"/>
      <c r="K760" s="132" t="e">
        <f t="shared" si="20"/>
        <v>#REF!</v>
      </c>
      <c r="L760" s="130"/>
      <c r="M760" s="131" t="e">
        <f t="shared" si="21"/>
        <v>#REF!</v>
      </c>
      <c r="N760" s="118"/>
      <c r="O760" s="40" t="e">
        <f>'3TREATMENT DISCHARGE'!D761</f>
        <v>#REF!</v>
      </c>
      <c r="P760" s="34"/>
      <c r="Q760" s="41" t="e">
        <f t="shared" si="22"/>
        <v>#REF!</v>
      </c>
      <c r="R760" s="36" t="s">
        <v>109</v>
      </c>
      <c r="S760" s="41" t="e">
        <f t="shared" si="23"/>
        <v>#REF!</v>
      </c>
      <c r="T760" s="34"/>
      <c r="U760" s="41" t="e">
        <f>#REF!</f>
        <v>#REF!</v>
      </c>
      <c r="V760" s="36"/>
      <c r="W760" s="42" t="e">
        <f>#REF!</f>
        <v>#REF!</v>
      </c>
    </row>
    <row r="761" spans="1:23" ht="39.75" customHeight="1" x14ac:dyDescent="0.25">
      <c r="A761" s="37">
        <f t="shared" si="16"/>
        <v>748</v>
      </c>
      <c r="B761" s="50" t="e">
        <f>#REF!</f>
        <v>#REF!</v>
      </c>
      <c r="C761" s="51" t="e">
        <f>#REF!</f>
        <v>#REF!</v>
      </c>
      <c r="D761" s="39" t="e">
        <f>#REF!</f>
        <v>#REF!</v>
      </c>
      <c r="E761" s="133" t="e">
        <f t="shared" si="17"/>
        <v>#REF!</v>
      </c>
      <c r="F761" s="134"/>
      <c r="G761" s="129" t="e">
        <f t="shared" si="18"/>
        <v>#REF!</v>
      </c>
      <c r="H761" s="130"/>
      <c r="I761" s="135" t="e">
        <f t="shared" si="19"/>
        <v>#REF!</v>
      </c>
      <c r="J761" s="134"/>
      <c r="K761" s="132" t="e">
        <f t="shared" si="20"/>
        <v>#REF!</v>
      </c>
      <c r="L761" s="130"/>
      <c r="M761" s="135" t="e">
        <f t="shared" si="21"/>
        <v>#REF!</v>
      </c>
      <c r="N761" s="134"/>
      <c r="O761" s="40" t="e">
        <f>'3TREATMENT DISCHARGE'!D762</f>
        <v>#REF!</v>
      </c>
      <c r="P761" s="34"/>
      <c r="Q761" s="44" t="e">
        <f t="shared" si="22"/>
        <v>#REF!</v>
      </c>
      <c r="R761" s="36" t="s">
        <v>108</v>
      </c>
      <c r="S761" s="41" t="e">
        <f t="shared" si="23"/>
        <v>#REF!</v>
      </c>
      <c r="T761" s="34"/>
      <c r="U761" s="41" t="e">
        <f>#REF!</f>
        <v>#REF!</v>
      </c>
      <c r="V761" s="36"/>
      <c r="W761" s="42" t="e">
        <f>#REF!</f>
        <v>#REF!</v>
      </c>
    </row>
    <row r="762" spans="1:23" ht="39.75" customHeight="1" x14ac:dyDescent="0.25">
      <c r="A762" s="37">
        <f t="shared" si="16"/>
        <v>749</v>
      </c>
      <c r="B762" s="50" t="e">
        <f>#REF!</f>
        <v>#REF!</v>
      </c>
      <c r="C762" s="38" t="e">
        <f>#REF!</f>
        <v>#REF!</v>
      </c>
      <c r="D762" s="39" t="e">
        <f>#REF!</f>
        <v>#REF!</v>
      </c>
      <c r="E762" s="128" t="e">
        <f t="shared" si="17"/>
        <v>#REF!</v>
      </c>
      <c r="F762" s="118"/>
      <c r="G762" s="129" t="e">
        <f t="shared" si="18"/>
        <v>#REF!</v>
      </c>
      <c r="H762" s="130"/>
      <c r="I762" s="131" t="e">
        <f t="shared" si="19"/>
        <v>#REF!</v>
      </c>
      <c r="J762" s="118"/>
      <c r="K762" s="132" t="e">
        <f t="shared" si="20"/>
        <v>#REF!</v>
      </c>
      <c r="L762" s="130"/>
      <c r="M762" s="131" t="e">
        <f t="shared" si="21"/>
        <v>#REF!</v>
      </c>
      <c r="N762" s="118"/>
      <c r="O762" s="40" t="e">
        <f>'3TREATMENT DISCHARGE'!D763</f>
        <v>#REF!</v>
      </c>
      <c r="P762" s="34"/>
      <c r="Q762" s="41" t="e">
        <f t="shared" si="22"/>
        <v>#REF!</v>
      </c>
      <c r="R762" s="36" t="s">
        <v>109</v>
      </c>
      <c r="S762" s="41" t="e">
        <f t="shared" si="23"/>
        <v>#REF!</v>
      </c>
      <c r="T762" s="34"/>
      <c r="U762" s="41" t="e">
        <f>#REF!</f>
        <v>#REF!</v>
      </c>
      <c r="V762" s="36"/>
      <c r="W762" s="42" t="e">
        <f>#REF!</f>
        <v>#REF!</v>
      </c>
    </row>
    <row r="763" spans="1:23" ht="39.75" customHeight="1" x14ac:dyDescent="0.25">
      <c r="A763" s="37">
        <f t="shared" si="16"/>
        <v>750</v>
      </c>
      <c r="B763" s="50" t="e">
        <f>#REF!</f>
        <v>#REF!</v>
      </c>
      <c r="C763" s="51" t="e">
        <f>#REF!</f>
        <v>#REF!</v>
      </c>
      <c r="D763" s="39" t="e">
        <f>#REF!</f>
        <v>#REF!</v>
      </c>
      <c r="E763" s="133" t="e">
        <f t="shared" si="17"/>
        <v>#REF!</v>
      </c>
      <c r="F763" s="134"/>
      <c r="G763" s="129" t="e">
        <f t="shared" si="18"/>
        <v>#REF!</v>
      </c>
      <c r="H763" s="130"/>
      <c r="I763" s="135" t="e">
        <f t="shared" si="19"/>
        <v>#REF!</v>
      </c>
      <c r="J763" s="134"/>
      <c r="K763" s="132" t="e">
        <f t="shared" si="20"/>
        <v>#REF!</v>
      </c>
      <c r="L763" s="130"/>
      <c r="M763" s="135" t="e">
        <f t="shared" si="21"/>
        <v>#REF!</v>
      </c>
      <c r="N763" s="134"/>
      <c r="O763" s="40" t="e">
        <f>'3TREATMENT DISCHARGE'!D764</f>
        <v>#REF!</v>
      </c>
      <c r="P763" s="34"/>
      <c r="Q763" s="44" t="e">
        <f t="shared" si="22"/>
        <v>#REF!</v>
      </c>
      <c r="R763" s="36" t="s">
        <v>108</v>
      </c>
      <c r="S763" s="41" t="e">
        <f t="shared" si="23"/>
        <v>#REF!</v>
      </c>
      <c r="T763" s="34"/>
      <c r="U763" s="41" t="e">
        <f>#REF!</f>
        <v>#REF!</v>
      </c>
      <c r="V763" s="36"/>
      <c r="W763" s="42" t="e">
        <f>#REF!</f>
        <v>#REF!</v>
      </c>
    </row>
    <row r="764" spans="1:23" ht="39.75" customHeight="1" x14ac:dyDescent="0.25">
      <c r="A764" s="37">
        <f t="shared" si="16"/>
        <v>751</v>
      </c>
      <c r="B764" s="50" t="e">
        <f>#REF!</f>
        <v>#REF!</v>
      </c>
      <c r="C764" s="38" t="e">
        <f>#REF!</f>
        <v>#REF!</v>
      </c>
      <c r="D764" s="39" t="e">
        <f>#REF!</f>
        <v>#REF!</v>
      </c>
      <c r="E764" s="128" t="e">
        <f t="shared" si="17"/>
        <v>#REF!</v>
      </c>
      <c r="F764" s="118"/>
      <c r="G764" s="129" t="e">
        <f t="shared" si="18"/>
        <v>#REF!</v>
      </c>
      <c r="H764" s="130"/>
      <c r="I764" s="131" t="e">
        <f t="shared" si="19"/>
        <v>#REF!</v>
      </c>
      <c r="J764" s="118"/>
      <c r="K764" s="132" t="e">
        <f t="shared" si="20"/>
        <v>#REF!</v>
      </c>
      <c r="L764" s="130"/>
      <c r="M764" s="131" t="e">
        <f t="shared" si="21"/>
        <v>#REF!</v>
      </c>
      <c r="N764" s="118"/>
      <c r="O764" s="40" t="e">
        <f>'3TREATMENT DISCHARGE'!D765</f>
        <v>#REF!</v>
      </c>
      <c r="P764" s="34"/>
      <c r="Q764" s="41" t="e">
        <f t="shared" si="22"/>
        <v>#REF!</v>
      </c>
      <c r="R764" s="36" t="s">
        <v>109</v>
      </c>
      <c r="S764" s="41" t="e">
        <f t="shared" si="23"/>
        <v>#REF!</v>
      </c>
      <c r="T764" s="34"/>
      <c r="U764" s="41" t="e">
        <f>#REF!</f>
        <v>#REF!</v>
      </c>
      <c r="V764" s="36"/>
      <c r="W764" s="42" t="e">
        <f>#REF!</f>
        <v>#REF!</v>
      </c>
    </row>
    <row r="765" spans="1:23" ht="39.75" customHeight="1" x14ac:dyDescent="0.25">
      <c r="A765" s="37">
        <f t="shared" si="16"/>
        <v>752</v>
      </c>
      <c r="B765" s="50" t="e">
        <f>#REF!</f>
        <v>#REF!</v>
      </c>
      <c r="C765" s="51" t="e">
        <f>#REF!</f>
        <v>#REF!</v>
      </c>
      <c r="D765" s="39" t="e">
        <f>#REF!</f>
        <v>#REF!</v>
      </c>
      <c r="E765" s="133" t="e">
        <f t="shared" si="17"/>
        <v>#REF!</v>
      </c>
      <c r="F765" s="134"/>
      <c r="G765" s="129" t="e">
        <f t="shared" si="18"/>
        <v>#REF!</v>
      </c>
      <c r="H765" s="130"/>
      <c r="I765" s="135" t="e">
        <f t="shared" si="19"/>
        <v>#REF!</v>
      </c>
      <c r="J765" s="134"/>
      <c r="K765" s="132" t="e">
        <f t="shared" si="20"/>
        <v>#REF!</v>
      </c>
      <c r="L765" s="130"/>
      <c r="M765" s="135" t="e">
        <f t="shared" si="21"/>
        <v>#REF!</v>
      </c>
      <c r="N765" s="134"/>
      <c r="O765" s="40" t="e">
        <f>'3TREATMENT DISCHARGE'!D766</f>
        <v>#REF!</v>
      </c>
      <c r="P765" s="34"/>
      <c r="Q765" s="44" t="e">
        <f t="shared" si="22"/>
        <v>#REF!</v>
      </c>
      <c r="R765" s="36" t="s">
        <v>108</v>
      </c>
      <c r="S765" s="41" t="e">
        <f t="shared" si="23"/>
        <v>#REF!</v>
      </c>
      <c r="T765" s="34"/>
      <c r="U765" s="41" t="e">
        <f>#REF!</f>
        <v>#REF!</v>
      </c>
      <c r="V765" s="36"/>
      <c r="W765" s="42" t="e">
        <f>#REF!</f>
        <v>#REF!</v>
      </c>
    </row>
    <row r="766" spans="1:23" ht="39.75" customHeight="1" x14ac:dyDescent="0.25">
      <c r="A766" s="37">
        <f t="shared" si="16"/>
        <v>753</v>
      </c>
      <c r="B766" s="50" t="e">
        <f>#REF!</f>
        <v>#REF!</v>
      </c>
      <c r="C766" s="38" t="e">
        <f>#REF!</f>
        <v>#REF!</v>
      </c>
      <c r="D766" s="39" t="e">
        <f>#REF!</f>
        <v>#REF!</v>
      </c>
      <c r="E766" s="128" t="e">
        <f t="shared" si="17"/>
        <v>#REF!</v>
      </c>
      <c r="F766" s="118"/>
      <c r="G766" s="129" t="e">
        <f t="shared" si="18"/>
        <v>#REF!</v>
      </c>
      <c r="H766" s="130"/>
      <c r="I766" s="131" t="e">
        <f t="shared" si="19"/>
        <v>#REF!</v>
      </c>
      <c r="J766" s="118"/>
      <c r="K766" s="132" t="e">
        <f t="shared" si="20"/>
        <v>#REF!</v>
      </c>
      <c r="L766" s="130"/>
      <c r="M766" s="131" t="e">
        <f t="shared" si="21"/>
        <v>#REF!</v>
      </c>
      <c r="N766" s="118"/>
      <c r="O766" s="40" t="e">
        <f>'3TREATMENT DISCHARGE'!D767</f>
        <v>#REF!</v>
      </c>
      <c r="P766" s="34"/>
      <c r="Q766" s="41" t="e">
        <f t="shared" si="22"/>
        <v>#REF!</v>
      </c>
      <c r="R766" s="36" t="s">
        <v>109</v>
      </c>
      <c r="S766" s="41" t="e">
        <f t="shared" si="23"/>
        <v>#REF!</v>
      </c>
      <c r="T766" s="34"/>
      <c r="U766" s="41" t="e">
        <f>#REF!</f>
        <v>#REF!</v>
      </c>
      <c r="V766" s="36"/>
      <c r="W766" s="42" t="e">
        <f>#REF!</f>
        <v>#REF!</v>
      </c>
    </row>
    <row r="767" spans="1:23" ht="39.75" customHeight="1" x14ac:dyDescent="0.25">
      <c r="A767" s="37">
        <f t="shared" si="16"/>
        <v>754</v>
      </c>
      <c r="B767" s="50" t="e">
        <f>#REF!</f>
        <v>#REF!</v>
      </c>
      <c r="C767" s="51" t="e">
        <f>#REF!</f>
        <v>#REF!</v>
      </c>
      <c r="D767" s="39" t="e">
        <f>#REF!</f>
        <v>#REF!</v>
      </c>
      <c r="E767" s="133" t="e">
        <f t="shared" si="17"/>
        <v>#REF!</v>
      </c>
      <c r="F767" s="134"/>
      <c r="G767" s="129" t="e">
        <f t="shared" si="18"/>
        <v>#REF!</v>
      </c>
      <c r="H767" s="130"/>
      <c r="I767" s="135" t="e">
        <f t="shared" si="19"/>
        <v>#REF!</v>
      </c>
      <c r="J767" s="134"/>
      <c r="K767" s="132" t="e">
        <f t="shared" si="20"/>
        <v>#REF!</v>
      </c>
      <c r="L767" s="130"/>
      <c r="M767" s="135" t="e">
        <f t="shared" si="21"/>
        <v>#REF!</v>
      </c>
      <c r="N767" s="134"/>
      <c r="O767" s="40" t="e">
        <f>'3TREATMENT DISCHARGE'!D768</f>
        <v>#REF!</v>
      </c>
      <c r="P767" s="34"/>
      <c r="Q767" s="44" t="e">
        <f t="shared" si="22"/>
        <v>#REF!</v>
      </c>
      <c r="R767" s="36" t="s">
        <v>108</v>
      </c>
      <c r="S767" s="41" t="e">
        <f t="shared" si="23"/>
        <v>#REF!</v>
      </c>
      <c r="T767" s="34"/>
      <c r="U767" s="41" t="e">
        <f>#REF!</f>
        <v>#REF!</v>
      </c>
      <c r="V767" s="36"/>
      <c r="W767" s="42" t="e">
        <f>#REF!</f>
        <v>#REF!</v>
      </c>
    </row>
    <row r="768" spans="1:23" ht="39.75" customHeight="1" x14ac:dyDescent="0.25">
      <c r="A768" s="37">
        <f t="shared" si="16"/>
        <v>755</v>
      </c>
      <c r="B768" s="50" t="e">
        <f>#REF!</f>
        <v>#REF!</v>
      </c>
      <c r="C768" s="38" t="e">
        <f>#REF!</f>
        <v>#REF!</v>
      </c>
      <c r="D768" s="39" t="e">
        <f>#REF!</f>
        <v>#REF!</v>
      </c>
      <c r="E768" s="128" t="e">
        <f t="shared" si="17"/>
        <v>#REF!</v>
      </c>
      <c r="F768" s="118"/>
      <c r="G768" s="129" t="e">
        <f t="shared" si="18"/>
        <v>#REF!</v>
      </c>
      <c r="H768" s="130"/>
      <c r="I768" s="131" t="e">
        <f t="shared" si="19"/>
        <v>#REF!</v>
      </c>
      <c r="J768" s="118"/>
      <c r="K768" s="132" t="e">
        <f t="shared" si="20"/>
        <v>#REF!</v>
      </c>
      <c r="L768" s="130"/>
      <c r="M768" s="131" t="e">
        <f t="shared" si="21"/>
        <v>#REF!</v>
      </c>
      <c r="N768" s="118"/>
      <c r="O768" s="40" t="e">
        <f>'3TREATMENT DISCHARGE'!D769</f>
        <v>#REF!</v>
      </c>
      <c r="P768" s="34"/>
      <c r="Q768" s="41" t="e">
        <f t="shared" si="22"/>
        <v>#REF!</v>
      </c>
      <c r="R768" s="36" t="s">
        <v>109</v>
      </c>
      <c r="S768" s="41" t="e">
        <f t="shared" si="23"/>
        <v>#REF!</v>
      </c>
      <c r="T768" s="34"/>
      <c r="U768" s="41" t="e">
        <f>#REF!</f>
        <v>#REF!</v>
      </c>
      <c r="V768" s="36"/>
      <c r="W768" s="42" t="e">
        <f>#REF!</f>
        <v>#REF!</v>
      </c>
    </row>
    <row r="769" spans="1:23" ht="39.75" customHeight="1" x14ac:dyDescent="0.25">
      <c r="A769" s="37">
        <f t="shared" si="16"/>
        <v>756</v>
      </c>
      <c r="B769" s="50" t="e">
        <f>#REF!</f>
        <v>#REF!</v>
      </c>
      <c r="C769" s="51" t="e">
        <f>#REF!</f>
        <v>#REF!</v>
      </c>
      <c r="D769" s="39" t="e">
        <f>#REF!</f>
        <v>#REF!</v>
      </c>
      <c r="E769" s="133" t="e">
        <f t="shared" si="17"/>
        <v>#REF!</v>
      </c>
      <c r="F769" s="134"/>
      <c r="G769" s="129" t="e">
        <f t="shared" si="18"/>
        <v>#REF!</v>
      </c>
      <c r="H769" s="130"/>
      <c r="I769" s="135" t="e">
        <f t="shared" si="19"/>
        <v>#REF!</v>
      </c>
      <c r="J769" s="134"/>
      <c r="K769" s="132" t="e">
        <f t="shared" si="20"/>
        <v>#REF!</v>
      </c>
      <c r="L769" s="130"/>
      <c r="M769" s="135" t="e">
        <f t="shared" si="21"/>
        <v>#REF!</v>
      </c>
      <c r="N769" s="134"/>
      <c r="O769" s="40" t="e">
        <f>'3TREATMENT DISCHARGE'!D770</f>
        <v>#REF!</v>
      </c>
      <c r="P769" s="34"/>
      <c r="Q769" s="44" t="e">
        <f t="shared" si="22"/>
        <v>#REF!</v>
      </c>
      <c r="R769" s="36" t="s">
        <v>108</v>
      </c>
      <c r="S769" s="41" t="e">
        <f t="shared" si="23"/>
        <v>#REF!</v>
      </c>
      <c r="T769" s="34"/>
      <c r="U769" s="41" t="e">
        <f>#REF!</f>
        <v>#REF!</v>
      </c>
      <c r="V769" s="36"/>
      <c r="W769" s="42" t="e">
        <f>#REF!</f>
        <v>#REF!</v>
      </c>
    </row>
    <row r="770" spans="1:23" ht="39.75" customHeight="1" x14ac:dyDescent="0.25">
      <c r="A770" s="37">
        <f t="shared" si="16"/>
        <v>757</v>
      </c>
      <c r="B770" s="50" t="e">
        <f>#REF!</f>
        <v>#REF!</v>
      </c>
      <c r="C770" s="38" t="e">
        <f>#REF!</f>
        <v>#REF!</v>
      </c>
      <c r="D770" s="39" t="e">
        <f>#REF!</f>
        <v>#REF!</v>
      </c>
      <c r="E770" s="128" t="e">
        <f t="shared" si="17"/>
        <v>#REF!</v>
      </c>
      <c r="F770" s="118"/>
      <c r="G770" s="129" t="e">
        <f t="shared" si="18"/>
        <v>#REF!</v>
      </c>
      <c r="H770" s="130"/>
      <c r="I770" s="131" t="e">
        <f t="shared" si="19"/>
        <v>#REF!</v>
      </c>
      <c r="J770" s="118"/>
      <c r="K770" s="132" t="e">
        <f t="shared" si="20"/>
        <v>#REF!</v>
      </c>
      <c r="L770" s="130"/>
      <c r="M770" s="131" t="e">
        <f t="shared" si="21"/>
        <v>#REF!</v>
      </c>
      <c r="N770" s="118"/>
      <c r="O770" s="40" t="e">
        <f>'3TREATMENT DISCHARGE'!D771</f>
        <v>#REF!</v>
      </c>
      <c r="P770" s="34"/>
      <c r="Q770" s="41" t="e">
        <f t="shared" si="22"/>
        <v>#REF!</v>
      </c>
      <c r="R770" s="36" t="s">
        <v>109</v>
      </c>
      <c r="S770" s="41" t="e">
        <f t="shared" si="23"/>
        <v>#REF!</v>
      </c>
      <c r="T770" s="34"/>
      <c r="U770" s="41" t="e">
        <f>#REF!</f>
        <v>#REF!</v>
      </c>
      <c r="V770" s="36"/>
      <c r="W770" s="42" t="e">
        <f>#REF!</f>
        <v>#REF!</v>
      </c>
    </row>
    <row r="771" spans="1:23" ht="39.75" customHeight="1" x14ac:dyDescent="0.25">
      <c r="A771" s="37">
        <f t="shared" si="16"/>
        <v>758</v>
      </c>
      <c r="B771" s="50" t="e">
        <f>#REF!</f>
        <v>#REF!</v>
      </c>
      <c r="C771" s="51" t="e">
        <f>#REF!</f>
        <v>#REF!</v>
      </c>
      <c r="D771" s="39" t="e">
        <f>#REF!</f>
        <v>#REF!</v>
      </c>
      <c r="E771" s="133" t="e">
        <f t="shared" si="17"/>
        <v>#REF!</v>
      </c>
      <c r="F771" s="134"/>
      <c r="G771" s="129" t="e">
        <f t="shared" si="18"/>
        <v>#REF!</v>
      </c>
      <c r="H771" s="130"/>
      <c r="I771" s="135" t="e">
        <f t="shared" si="19"/>
        <v>#REF!</v>
      </c>
      <c r="J771" s="134"/>
      <c r="K771" s="132" t="e">
        <f t="shared" si="20"/>
        <v>#REF!</v>
      </c>
      <c r="L771" s="130"/>
      <c r="M771" s="135" t="e">
        <f t="shared" si="21"/>
        <v>#REF!</v>
      </c>
      <c r="N771" s="134"/>
      <c r="O771" s="40" t="e">
        <f>'3TREATMENT DISCHARGE'!D772</f>
        <v>#REF!</v>
      </c>
      <c r="P771" s="34"/>
      <c r="Q771" s="44" t="e">
        <f t="shared" si="22"/>
        <v>#REF!</v>
      </c>
      <c r="R771" s="36" t="s">
        <v>108</v>
      </c>
      <c r="S771" s="41" t="e">
        <f t="shared" si="23"/>
        <v>#REF!</v>
      </c>
      <c r="T771" s="34"/>
      <c r="U771" s="41" t="e">
        <f>#REF!</f>
        <v>#REF!</v>
      </c>
      <c r="V771" s="36"/>
      <c r="W771" s="42" t="e">
        <f>#REF!</f>
        <v>#REF!</v>
      </c>
    </row>
    <row r="772" spans="1:23" ht="39.75" customHeight="1" x14ac:dyDescent="0.25">
      <c r="A772" s="37">
        <f t="shared" si="16"/>
        <v>759</v>
      </c>
      <c r="B772" s="50" t="e">
        <f>#REF!</f>
        <v>#REF!</v>
      </c>
      <c r="C772" s="38" t="e">
        <f>#REF!</f>
        <v>#REF!</v>
      </c>
      <c r="D772" s="39" t="e">
        <f>#REF!</f>
        <v>#REF!</v>
      </c>
      <c r="E772" s="128" t="e">
        <f t="shared" si="17"/>
        <v>#REF!</v>
      </c>
      <c r="F772" s="118"/>
      <c r="G772" s="129" t="e">
        <f t="shared" si="18"/>
        <v>#REF!</v>
      </c>
      <c r="H772" s="130"/>
      <c r="I772" s="131" t="e">
        <f t="shared" si="19"/>
        <v>#REF!</v>
      </c>
      <c r="J772" s="118"/>
      <c r="K772" s="132" t="e">
        <f t="shared" si="20"/>
        <v>#REF!</v>
      </c>
      <c r="L772" s="130"/>
      <c r="M772" s="131" t="e">
        <f t="shared" si="21"/>
        <v>#REF!</v>
      </c>
      <c r="N772" s="118"/>
      <c r="O772" s="40" t="e">
        <f>'3TREATMENT DISCHARGE'!D773</f>
        <v>#REF!</v>
      </c>
      <c r="P772" s="34"/>
      <c r="Q772" s="41" t="e">
        <f t="shared" si="22"/>
        <v>#REF!</v>
      </c>
      <c r="R772" s="36" t="s">
        <v>109</v>
      </c>
      <c r="S772" s="41" t="e">
        <f t="shared" si="23"/>
        <v>#REF!</v>
      </c>
      <c r="T772" s="34"/>
      <c r="U772" s="41" t="e">
        <f>#REF!</f>
        <v>#REF!</v>
      </c>
      <c r="V772" s="36"/>
      <c r="W772" s="42" t="e">
        <f>#REF!</f>
        <v>#REF!</v>
      </c>
    </row>
    <row r="773" spans="1:23" ht="39.75" customHeight="1" x14ac:dyDescent="0.25">
      <c r="A773" s="37">
        <f t="shared" si="16"/>
        <v>760</v>
      </c>
      <c r="B773" s="50" t="e">
        <f>#REF!</f>
        <v>#REF!</v>
      </c>
      <c r="C773" s="51" t="e">
        <f>#REF!</f>
        <v>#REF!</v>
      </c>
      <c r="D773" s="39" t="e">
        <f>#REF!</f>
        <v>#REF!</v>
      </c>
      <c r="E773" s="133" t="e">
        <f t="shared" si="17"/>
        <v>#REF!</v>
      </c>
      <c r="F773" s="134"/>
      <c r="G773" s="129" t="e">
        <f t="shared" si="18"/>
        <v>#REF!</v>
      </c>
      <c r="H773" s="130"/>
      <c r="I773" s="135" t="e">
        <f t="shared" si="19"/>
        <v>#REF!</v>
      </c>
      <c r="J773" s="134"/>
      <c r="K773" s="132" t="e">
        <f t="shared" si="20"/>
        <v>#REF!</v>
      </c>
      <c r="L773" s="130"/>
      <c r="M773" s="135" t="e">
        <f t="shared" si="21"/>
        <v>#REF!</v>
      </c>
      <c r="N773" s="134"/>
      <c r="O773" s="40" t="e">
        <f>'3TREATMENT DISCHARGE'!D774</f>
        <v>#REF!</v>
      </c>
      <c r="P773" s="34"/>
      <c r="Q773" s="44" t="e">
        <f t="shared" si="22"/>
        <v>#REF!</v>
      </c>
      <c r="R773" s="36" t="s">
        <v>108</v>
      </c>
      <c r="S773" s="41" t="e">
        <f t="shared" si="23"/>
        <v>#REF!</v>
      </c>
      <c r="T773" s="34"/>
      <c r="U773" s="41" t="e">
        <f>#REF!</f>
        <v>#REF!</v>
      </c>
      <c r="V773" s="36"/>
      <c r="W773" s="42" t="e">
        <f>#REF!</f>
        <v>#REF!</v>
      </c>
    </row>
    <row r="774" spans="1:23" ht="39.75" customHeight="1" x14ac:dyDescent="0.25">
      <c r="A774" s="37">
        <f t="shared" si="16"/>
        <v>761</v>
      </c>
      <c r="B774" s="50" t="e">
        <f>#REF!</f>
        <v>#REF!</v>
      </c>
      <c r="C774" s="38" t="e">
        <f>#REF!</f>
        <v>#REF!</v>
      </c>
      <c r="D774" s="39" t="e">
        <f>#REF!</f>
        <v>#REF!</v>
      </c>
      <c r="E774" s="128" t="e">
        <f t="shared" si="17"/>
        <v>#REF!</v>
      </c>
      <c r="F774" s="118"/>
      <c r="G774" s="129" t="e">
        <f t="shared" si="18"/>
        <v>#REF!</v>
      </c>
      <c r="H774" s="130"/>
      <c r="I774" s="131" t="e">
        <f t="shared" si="19"/>
        <v>#REF!</v>
      </c>
      <c r="J774" s="118"/>
      <c r="K774" s="132" t="e">
        <f t="shared" si="20"/>
        <v>#REF!</v>
      </c>
      <c r="L774" s="130"/>
      <c r="M774" s="131" t="e">
        <f t="shared" si="21"/>
        <v>#REF!</v>
      </c>
      <c r="N774" s="118"/>
      <c r="O774" s="40" t="e">
        <f>'3TREATMENT DISCHARGE'!D775</f>
        <v>#REF!</v>
      </c>
      <c r="P774" s="34"/>
      <c r="Q774" s="41" t="e">
        <f t="shared" si="22"/>
        <v>#REF!</v>
      </c>
      <c r="R774" s="36" t="s">
        <v>109</v>
      </c>
      <c r="S774" s="41" t="e">
        <f t="shared" si="23"/>
        <v>#REF!</v>
      </c>
      <c r="T774" s="34"/>
      <c r="U774" s="41" t="e">
        <f>#REF!</f>
        <v>#REF!</v>
      </c>
      <c r="V774" s="36"/>
      <c r="W774" s="42" t="e">
        <f>#REF!</f>
        <v>#REF!</v>
      </c>
    </row>
    <row r="775" spans="1:23" ht="39.75" customHeight="1" x14ac:dyDescent="0.25">
      <c r="A775" s="37">
        <f t="shared" si="16"/>
        <v>762</v>
      </c>
      <c r="B775" s="50" t="e">
        <f>#REF!</f>
        <v>#REF!</v>
      </c>
      <c r="C775" s="51" t="e">
        <f>#REF!</f>
        <v>#REF!</v>
      </c>
      <c r="D775" s="39" t="e">
        <f>#REF!</f>
        <v>#REF!</v>
      </c>
      <c r="E775" s="133" t="e">
        <f t="shared" si="17"/>
        <v>#REF!</v>
      </c>
      <c r="F775" s="134"/>
      <c r="G775" s="129" t="e">
        <f t="shared" si="18"/>
        <v>#REF!</v>
      </c>
      <c r="H775" s="130"/>
      <c r="I775" s="135" t="e">
        <f t="shared" si="19"/>
        <v>#REF!</v>
      </c>
      <c r="J775" s="134"/>
      <c r="K775" s="132" t="e">
        <f t="shared" si="20"/>
        <v>#REF!</v>
      </c>
      <c r="L775" s="130"/>
      <c r="M775" s="135" t="e">
        <f t="shared" si="21"/>
        <v>#REF!</v>
      </c>
      <c r="N775" s="134"/>
      <c r="O775" s="40" t="e">
        <f>'3TREATMENT DISCHARGE'!D776</f>
        <v>#REF!</v>
      </c>
      <c r="P775" s="34"/>
      <c r="Q775" s="44" t="e">
        <f t="shared" si="22"/>
        <v>#REF!</v>
      </c>
      <c r="R775" s="36" t="s">
        <v>108</v>
      </c>
      <c r="S775" s="41" t="e">
        <f t="shared" si="23"/>
        <v>#REF!</v>
      </c>
      <c r="T775" s="34"/>
      <c r="U775" s="41" t="e">
        <f>#REF!</f>
        <v>#REF!</v>
      </c>
      <c r="V775" s="36"/>
      <c r="W775" s="42" t="e">
        <f>#REF!</f>
        <v>#REF!</v>
      </c>
    </row>
    <row r="776" spans="1:23" ht="39.75" customHeight="1" x14ac:dyDescent="0.25">
      <c r="A776" s="37">
        <f t="shared" si="16"/>
        <v>763</v>
      </c>
      <c r="B776" s="50" t="e">
        <f>#REF!</f>
        <v>#REF!</v>
      </c>
      <c r="C776" s="38" t="e">
        <f>#REF!</f>
        <v>#REF!</v>
      </c>
      <c r="D776" s="39" t="e">
        <f>#REF!</f>
        <v>#REF!</v>
      </c>
      <c r="E776" s="128" t="e">
        <f t="shared" si="17"/>
        <v>#REF!</v>
      </c>
      <c r="F776" s="118"/>
      <c r="G776" s="129" t="e">
        <f t="shared" si="18"/>
        <v>#REF!</v>
      </c>
      <c r="H776" s="130"/>
      <c r="I776" s="131" t="e">
        <f t="shared" si="19"/>
        <v>#REF!</v>
      </c>
      <c r="J776" s="118"/>
      <c r="K776" s="132" t="e">
        <f t="shared" si="20"/>
        <v>#REF!</v>
      </c>
      <c r="L776" s="130"/>
      <c r="M776" s="131" t="e">
        <f t="shared" si="21"/>
        <v>#REF!</v>
      </c>
      <c r="N776" s="118"/>
      <c r="O776" s="40" t="e">
        <f>'3TREATMENT DISCHARGE'!D777</f>
        <v>#REF!</v>
      </c>
      <c r="P776" s="34"/>
      <c r="Q776" s="41" t="e">
        <f t="shared" si="22"/>
        <v>#REF!</v>
      </c>
      <c r="R776" s="36" t="s">
        <v>109</v>
      </c>
      <c r="S776" s="41" t="e">
        <f t="shared" si="23"/>
        <v>#REF!</v>
      </c>
      <c r="T776" s="34"/>
      <c r="U776" s="41" t="e">
        <f>#REF!</f>
        <v>#REF!</v>
      </c>
      <c r="V776" s="36"/>
      <c r="W776" s="42" t="e">
        <f>#REF!</f>
        <v>#REF!</v>
      </c>
    </row>
    <row r="777" spans="1:23" ht="39.75" customHeight="1" x14ac:dyDescent="0.25">
      <c r="A777" s="37">
        <f t="shared" si="16"/>
        <v>764</v>
      </c>
      <c r="B777" s="50" t="e">
        <f>#REF!</f>
        <v>#REF!</v>
      </c>
      <c r="C777" s="51" t="e">
        <f>#REF!</f>
        <v>#REF!</v>
      </c>
      <c r="D777" s="39" t="e">
        <f>#REF!</f>
        <v>#REF!</v>
      </c>
      <c r="E777" s="133" t="e">
        <f t="shared" si="17"/>
        <v>#REF!</v>
      </c>
      <c r="F777" s="134"/>
      <c r="G777" s="129" t="e">
        <f t="shared" si="18"/>
        <v>#REF!</v>
      </c>
      <c r="H777" s="130"/>
      <c r="I777" s="135" t="e">
        <f t="shared" si="19"/>
        <v>#REF!</v>
      </c>
      <c r="J777" s="134"/>
      <c r="K777" s="132" t="e">
        <f t="shared" si="20"/>
        <v>#REF!</v>
      </c>
      <c r="L777" s="130"/>
      <c r="M777" s="135" t="e">
        <f t="shared" si="21"/>
        <v>#REF!</v>
      </c>
      <c r="N777" s="134"/>
      <c r="O777" s="40" t="e">
        <f>'3TREATMENT DISCHARGE'!D778</f>
        <v>#REF!</v>
      </c>
      <c r="P777" s="34"/>
      <c r="Q777" s="44" t="e">
        <f t="shared" si="22"/>
        <v>#REF!</v>
      </c>
      <c r="R777" s="36" t="s">
        <v>108</v>
      </c>
      <c r="S777" s="41" t="e">
        <f t="shared" si="23"/>
        <v>#REF!</v>
      </c>
      <c r="T777" s="34"/>
      <c r="U777" s="41" t="e">
        <f>#REF!</f>
        <v>#REF!</v>
      </c>
      <c r="V777" s="36"/>
      <c r="W777" s="42" t="e">
        <f>#REF!</f>
        <v>#REF!</v>
      </c>
    </row>
    <row r="778" spans="1:23" ht="39.75" customHeight="1" x14ac:dyDescent="0.25">
      <c r="A778" s="37">
        <f t="shared" si="16"/>
        <v>765</v>
      </c>
      <c r="B778" s="50" t="e">
        <f>#REF!</f>
        <v>#REF!</v>
      </c>
      <c r="C778" s="38" t="e">
        <f>#REF!</f>
        <v>#REF!</v>
      </c>
      <c r="D778" s="39" t="e">
        <f>#REF!</f>
        <v>#REF!</v>
      </c>
      <c r="E778" s="128" t="e">
        <f t="shared" si="17"/>
        <v>#REF!</v>
      </c>
      <c r="F778" s="118"/>
      <c r="G778" s="129" t="e">
        <f t="shared" si="18"/>
        <v>#REF!</v>
      </c>
      <c r="H778" s="130"/>
      <c r="I778" s="131" t="e">
        <f t="shared" si="19"/>
        <v>#REF!</v>
      </c>
      <c r="J778" s="118"/>
      <c r="K778" s="132" t="e">
        <f t="shared" si="20"/>
        <v>#REF!</v>
      </c>
      <c r="L778" s="130"/>
      <c r="M778" s="131" t="e">
        <f t="shared" si="21"/>
        <v>#REF!</v>
      </c>
      <c r="N778" s="118"/>
      <c r="O778" s="40" t="e">
        <f>'3TREATMENT DISCHARGE'!D779</f>
        <v>#REF!</v>
      </c>
      <c r="P778" s="34"/>
      <c r="Q778" s="41" t="e">
        <f t="shared" si="22"/>
        <v>#REF!</v>
      </c>
      <c r="R778" s="36" t="s">
        <v>109</v>
      </c>
      <c r="S778" s="41" t="e">
        <f t="shared" si="23"/>
        <v>#REF!</v>
      </c>
      <c r="T778" s="34"/>
      <c r="U778" s="41" t="e">
        <f>#REF!</f>
        <v>#REF!</v>
      </c>
      <c r="V778" s="36"/>
      <c r="W778" s="42" t="e">
        <f>#REF!</f>
        <v>#REF!</v>
      </c>
    </row>
    <row r="779" spans="1:23" ht="39.75" customHeight="1" x14ac:dyDescent="0.25">
      <c r="A779" s="37">
        <f t="shared" ref="A779:A1013" si="24">ROW(A766)</f>
        <v>766</v>
      </c>
      <c r="B779" s="50" t="e">
        <f>#REF!</f>
        <v>#REF!</v>
      </c>
      <c r="C779" s="51" t="e">
        <f>#REF!</f>
        <v>#REF!</v>
      </c>
      <c r="D779" s="39" t="e">
        <f>#REF!</f>
        <v>#REF!</v>
      </c>
      <c r="E779" s="133" t="e">
        <f t="shared" ref="E779:E1013" si="25">D779+30</f>
        <v>#REF!</v>
      </c>
      <c r="F779" s="134"/>
      <c r="G779" s="129" t="e">
        <f t="shared" ref="G779:G1013" si="26">D779+60</f>
        <v>#REF!</v>
      </c>
      <c r="H779" s="130"/>
      <c r="I779" s="135" t="e">
        <f t="shared" ref="I779:I1013" si="27">D779+90</f>
        <v>#REF!</v>
      </c>
      <c r="J779" s="134"/>
      <c r="K779" s="132" t="e">
        <f t="shared" ref="K779:K1013" si="28">D779+180</f>
        <v>#REF!</v>
      </c>
      <c r="L779" s="130"/>
      <c r="M779" s="135" t="e">
        <f t="shared" ref="M779:M1013" si="29">D779+365</f>
        <v>#REF!</v>
      </c>
      <c r="N779" s="134"/>
      <c r="O779" s="40" t="e">
        <f>'3TREATMENT DISCHARGE'!D780</f>
        <v>#REF!</v>
      </c>
      <c r="P779" s="34"/>
      <c r="Q779" s="44" t="e">
        <f t="shared" ref="Q779:Q1013" si="30">D779+30</f>
        <v>#REF!</v>
      </c>
      <c r="R779" s="36" t="s">
        <v>108</v>
      </c>
      <c r="S779" s="41" t="e">
        <f t="shared" ref="S779:S1013" si="31">O779+180</f>
        <v>#REF!</v>
      </c>
      <c r="T779" s="34"/>
      <c r="U779" s="41" t="e">
        <f>#REF!</f>
        <v>#REF!</v>
      </c>
      <c r="V779" s="36"/>
      <c r="W779" s="42" t="e">
        <f>#REF!</f>
        <v>#REF!</v>
      </c>
    </row>
    <row r="780" spans="1:23" ht="39.75" customHeight="1" x14ac:dyDescent="0.25">
      <c r="A780" s="37">
        <f t="shared" si="24"/>
        <v>767</v>
      </c>
      <c r="B780" s="50" t="e">
        <f>#REF!</f>
        <v>#REF!</v>
      </c>
      <c r="C780" s="38" t="e">
        <f>#REF!</f>
        <v>#REF!</v>
      </c>
      <c r="D780" s="39" t="e">
        <f>#REF!</f>
        <v>#REF!</v>
      </c>
      <c r="E780" s="128" t="e">
        <f t="shared" si="25"/>
        <v>#REF!</v>
      </c>
      <c r="F780" s="118"/>
      <c r="G780" s="129" t="e">
        <f t="shared" si="26"/>
        <v>#REF!</v>
      </c>
      <c r="H780" s="130"/>
      <c r="I780" s="131" t="e">
        <f t="shared" si="27"/>
        <v>#REF!</v>
      </c>
      <c r="J780" s="118"/>
      <c r="K780" s="132" t="e">
        <f t="shared" si="28"/>
        <v>#REF!</v>
      </c>
      <c r="L780" s="130"/>
      <c r="M780" s="131" t="e">
        <f t="shared" si="29"/>
        <v>#REF!</v>
      </c>
      <c r="N780" s="118"/>
      <c r="O780" s="40" t="e">
        <f>'3TREATMENT DISCHARGE'!D781</f>
        <v>#REF!</v>
      </c>
      <c r="P780" s="34"/>
      <c r="Q780" s="41" t="e">
        <f t="shared" si="30"/>
        <v>#REF!</v>
      </c>
      <c r="R780" s="36" t="s">
        <v>109</v>
      </c>
      <c r="S780" s="41" t="e">
        <f t="shared" si="31"/>
        <v>#REF!</v>
      </c>
      <c r="T780" s="34"/>
      <c r="U780" s="41" t="e">
        <f>#REF!</f>
        <v>#REF!</v>
      </c>
      <c r="V780" s="36"/>
      <c r="W780" s="42" t="e">
        <f>#REF!</f>
        <v>#REF!</v>
      </c>
    </row>
    <row r="781" spans="1:23" ht="39.75" customHeight="1" x14ac:dyDescent="0.25">
      <c r="A781" s="37">
        <f t="shared" si="24"/>
        <v>768</v>
      </c>
      <c r="B781" s="50" t="e">
        <f>#REF!</f>
        <v>#REF!</v>
      </c>
      <c r="C781" s="51" t="e">
        <f>#REF!</f>
        <v>#REF!</v>
      </c>
      <c r="D781" s="39" t="e">
        <f>#REF!</f>
        <v>#REF!</v>
      </c>
      <c r="E781" s="133" t="e">
        <f t="shared" si="25"/>
        <v>#REF!</v>
      </c>
      <c r="F781" s="134"/>
      <c r="G781" s="129" t="e">
        <f t="shared" si="26"/>
        <v>#REF!</v>
      </c>
      <c r="H781" s="130"/>
      <c r="I781" s="135" t="e">
        <f t="shared" si="27"/>
        <v>#REF!</v>
      </c>
      <c r="J781" s="134"/>
      <c r="K781" s="132" t="e">
        <f t="shared" si="28"/>
        <v>#REF!</v>
      </c>
      <c r="L781" s="130"/>
      <c r="M781" s="135" t="e">
        <f t="shared" si="29"/>
        <v>#REF!</v>
      </c>
      <c r="N781" s="134"/>
      <c r="O781" s="40" t="e">
        <f>'3TREATMENT DISCHARGE'!D782</f>
        <v>#REF!</v>
      </c>
      <c r="P781" s="34"/>
      <c r="Q781" s="44" t="e">
        <f t="shared" si="30"/>
        <v>#REF!</v>
      </c>
      <c r="R781" s="36" t="s">
        <v>108</v>
      </c>
      <c r="S781" s="41" t="e">
        <f t="shared" si="31"/>
        <v>#REF!</v>
      </c>
      <c r="T781" s="34"/>
      <c r="U781" s="41" t="e">
        <f>#REF!</f>
        <v>#REF!</v>
      </c>
      <c r="V781" s="36"/>
      <c r="W781" s="42" t="e">
        <f>#REF!</f>
        <v>#REF!</v>
      </c>
    </row>
    <row r="782" spans="1:23" ht="39.75" customHeight="1" x14ac:dyDescent="0.25">
      <c r="A782" s="37">
        <f t="shared" si="24"/>
        <v>769</v>
      </c>
      <c r="B782" s="50" t="e">
        <f>#REF!</f>
        <v>#REF!</v>
      </c>
      <c r="C782" s="38" t="e">
        <f>#REF!</f>
        <v>#REF!</v>
      </c>
      <c r="D782" s="39" t="e">
        <f>#REF!</f>
        <v>#REF!</v>
      </c>
      <c r="E782" s="128" t="e">
        <f t="shared" si="25"/>
        <v>#REF!</v>
      </c>
      <c r="F782" s="118"/>
      <c r="G782" s="129" t="e">
        <f t="shared" si="26"/>
        <v>#REF!</v>
      </c>
      <c r="H782" s="130"/>
      <c r="I782" s="131" t="e">
        <f t="shared" si="27"/>
        <v>#REF!</v>
      </c>
      <c r="J782" s="118"/>
      <c r="K782" s="132" t="e">
        <f t="shared" si="28"/>
        <v>#REF!</v>
      </c>
      <c r="L782" s="130"/>
      <c r="M782" s="131" t="e">
        <f t="shared" si="29"/>
        <v>#REF!</v>
      </c>
      <c r="N782" s="118"/>
      <c r="O782" s="40" t="e">
        <f>'3TREATMENT DISCHARGE'!D783</f>
        <v>#REF!</v>
      </c>
      <c r="P782" s="34"/>
      <c r="Q782" s="41" t="e">
        <f t="shared" si="30"/>
        <v>#REF!</v>
      </c>
      <c r="R782" s="36" t="s">
        <v>109</v>
      </c>
      <c r="S782" s="41" t="e">
        <f t="shared" si="31"/>
        <v>#REF!</v>
      </c>
      <c r="T782" s="34"/>
      <c r="U782" s="41" t="e">
        <f>#REF!</f>
        <v>#REF!</v>
      </c>
      <c r="V782" s="36"/>
      <c r="W782" s="42" t="e">
        <f>#REF!</f>
        <v>#REF!</v>
      </c>
    </row>
    <row r="783" spans="1:23" ht="39.75" customHeight="1" x14ac:dyDescent="0.25">
      <c r="A783" s="37">
        <f t="shared" si="24"/>
        <v>770</v>
      </c>
      <c r="B783" s="50" t="e">
        <f>#REF!</f>
        <v>#REF!</v>
      </c>
      <c r="C783" s="51" t="e">
        <f>#REF!</f>
        <v>#REF!</v>
      </c>
      <c r="D783" s="39" t="e">
        <f>#REF!</f>
        <v>#REF!</v>
      </c>
      <c r="E783" s="133" t="e">
        <f t="shared" si="25"/>
        <v>#REF!</v>
      </c>
      <c r="F783" s="134"/>
      <c r="G783" s="129" t="e">
        <f t="shared" si="26"/>
        <v>#REF!</v>
      </c>
      <c r="H783" s="130"/>
      <c r="I783" s="135" t="e">
        <f t="shared" si="27"/>
        <v>#REF!</v>
      </c>
      <c r="J783" s="134"/>
      <c r="K783" s="132" t="e">
        <f t="shared" si="28"/>
        <v>#REF!</v>
      </c>
      <c r="L783" s="130"/>
      <c r="M783" s="135" t="e">
        <f t="shared" si="29"/>
        <v>#REF!</v>
      </c>
      <c r="N783" s="134"/>
      <c r="O783" s="40" t="e">
        <f>'3TREATMENT DISCHARGE'!D784</f>
        <v>#REF!</v>
      </c>
      <c r="P783" s="34"/>
      <c r="Q783" s="44" t="e">
        <f t="shared" si="30"/>
        <v>#REF!</v>
      </c>
      <c r="R783" s="36" t="s">
        <v>108</v>
      </c>
      <c r="S783" s="41" t="e">
        <f t="shared" si="31"/>
        <v>#REF!</v>
      </c>
      <c r="T783" s="34"/>
      <c r="U783" s="41" t="e">
        <f>#REF!</f>
        <v>#REF!</v>
      </c>
      <c r="V783" s="36"/>
      <c r="W783" s="42" t="e">
        <f>#REF!</f>
        <v>#REF!</v>
      </c>
    </row>
    <row r="784" spans="1:23" ht="39.75" customHeight="1" x14ac:dyDescent="0.25">
      <c r="A784" s="37">
        <f t="shared" si="24"/>
        <v>771</v>
      </c>
      <c r="B784" s="50" t="e">
        <f>#REF!</f>
        <v>#REF!</v>
      </c>
      <c r="C784" s="38" t="e">
        <f>#REF!</f>
        <v>#REF!</v>
      </c>
      <c r="D784" s="39" t="e">
        <f>#REF!</f>
        <v>#REF!</v>
      </c>
      <c r="E784" s="128" t="e">
        <f t="shared" si="25"/>
        <v>#REF!</v>
      </c>
      <c r="F784" s="118"/>
      <c r="G784" s="129" t="e">
        <f t="shared" si="26"/>
        <v>#REF!</v>
      </c>
      <c r="H784" s="130"/>
      <c r="I784" s="131" t="e">
        <f t="shared" si="27"/>
        <v>#REF!</v>
      </c>
      <c r="J784" s="118"/>
      <c r="K784" s="132" t="e">
        <f t="shared" si="28"/>
        <v>#REF!</v>
      </c>
      <c r="L784" s="130"/>
      <c r="M784" s="131" t="e">
        <f t="shared" si="29"/>
        <v>#REF!</v>
      </c>
      <c r="N784" s="118"/>
      <c r="O784" s="40" t="e">
        <f>'3TREATMENT DISCHARGE'!D785</f>
        <v>#REF!</v>
      </c>
      <c r="P784" s="34"/>
      <c r="Q784" s="41" t="e">
        <f t="shared" si="30"/>
        <v>#REF!</v>
      </c>
      <c r="R784" s="36" t="s">
        <v>109</v>
      </c>
      <c r="S784" s="41" t="e">
        <f t="shared" si="31"/>
        <v>#REF!</v>
      </c>
      <c r="T784" s="34"/>
      <c r="U784" s="41" t="e">
        <f>#REF!</f>
        <v>#REF!</v>
      </c>
      <c r="V784" s="36"/>
      <c r="W784" s="42" t="e">
        <f>#REF!</f>
        <v>#REF!</v>
      </c>
    </row>
    <row r="785" spans="1:23" ht="39.75" customHeight="1" x14ac:dyDescent="0.25">
      <c r="A785" s="37">
        <f t="shared" si="24"/>
        <v>772</v>
      </c>
      <c r="B785" s="50" t="e">
        <f>#REF!</f>
        <v>#REF!</v>
      </c>
      <c r="C785" s="51" t="e">
        <f>#REF!</f>
        <v>#REF!</v>
      </c>
      <c r="D785" s="39" t="e">
        <f>#REF!</f>
        <v>#REF!</v>
      </c>
      <c r="E785" s="133" t="e">
        <f t="shared" si="25"/>
        <v>#REF!</v>
      </c>
      <c r="F785" s="134"/>
      <c r="G785" s="129" t="e">
        <f t="shared" si="26"/>
        <v>#REF!</v>
      </c>
      <c r="H785" s="130"/>
      <c r="I785" s="135" t="e">
        <f t="shared" si="27"/>
        <v>#REF!</v>
      </c>
      <c r="J785" s="134"/>
      <c r="K785" s="132" t="e">
        <f t="shared" si="28"/>
        <v>#REF!</v>
      </c>
      <c r="L785" s="130"/>
      <c r="M785" s="135" t="e">
        <f t="shared" si="29"/>
        <v>#REF!</v>
      </c>
      <c r="N785" s="134"/>
      <c r="O785" s="40" t="e">
        <f>'3TREATMENT DISCHARGE'!D786</f>
        <v>#REF!</v>
      </c>
      <c r="P785" s="34"/>
      <c r="Q785" s="44" t="e">
        <f t="shared" si="30"/>
        <v>#REF!</v>
      </c>
      <c r="R785" s="36" t="s">
        <v>108</v>
      </c>
      <c r="S785" s="41" t="e">
        <f t="shared" si="31"/>
        <v>#REF!</v>
      </c>
      <c r="T785" s="34"/>
      <c r="U785" s="41" t="e">
        <f>#REF!</f>
        <v>#REF!</v>
      </c>
      <c r="V785" s="36"/>
      <c r="W785" s="42" t="e">
        <f>#REF!</f>
        <v>#REF!</v>
      </c>
    </row>
    <row r="786" spans="1:23" ht="39.75" customHeight="1" x14ac:dyDescent="0.25">
      <c r="A786" s="37">
        <f t="shared" si="24"/>
        <v>773</v>
      </c>
      <c r="B786" s="50" t="e">
        <f>#REF!</f>
        <v>#REF!</v>
      </c>
      <c r="C786" s="38" t="e">
        <f>#REF!</f>
        <v>#REF!</v>
      </c>
      <c r="D786" s="39" t="e">
        <f>#REF!</f>
        <v>#REF!</v>
      </c>
      <c r="E786" s="128" t="e">
        <f t="shared" si="25"/>
        <v>#REF!</v>
      </c>
      <c r="F786" s="118"/>
      <c r="G786" s="129" t="e">
        <f t="shared" si="26"/>
        <v>#REF!</v>
      </c>
      <c r="H786" s="130"/>
      <c r="I786" s="131" t="e">
        <f t="shared" si="27"/>
        <v>#REF!</v>
      </c>
      <c r="J786" s="118"/>
      <c r="K786" s="132" t="e">
        <f t="shared" si="28"/>
        <v>#REF!</v>
      </c>
      <c r="L786" s="130"/>
      <c r="M786" s="131" t="e">
        <f t="shared" si="29"/>
        <v>#REF!</v>
      </c>
      <c r="N786" s="118"/>
      <c r="O786" s="40" t="e">
        <f>'3TREATMENT DISCHARGE'!D787</f>
        <v>#REF!</v>
      </c>
      <c r="P786" s="34"/>
      <c r="Q786" s="41" t="e">
        <f t="shared" si="30"/>
        <v>#REF!</v>
      </c>
      <c r="R786" s="36" t="s">
        <v>109</v>
      </c>
      <c r="S786" s="41" t="e">
        <f t="shared" si="31"/>
        <v>#REF!</v>
      </c>
      <c r="T786" s="34"/>
      <c r="U786" s="41" t="e">
        <f>#REF!</f>
        <v>#REF!</v>
      </c>
      <c r="V786" s="36"/>
      <c r="W786" s="42" t="e">
        <f>#REF!</f>
        <v>#REF!</v>
      </c>
    </row>
    <row r="787" spans="1:23" ht="39.75" customHeight="1" x14ac:dyDescent="0.25">
      <c r="A787" s="37">
        <f t="shared" si="24"/>
        <v>774</v>
      </c>
      <c r="B787" s="50" t="e">
        <f>#REF!</f>
        <v>#REF!</v>
      </c>
      <c r="C787" s="51" t="e">
        <f>#REF!</f>
        <v>#REF!</v>
      </c>
      <c r="D787" s="39" t="e">
        <f>#REF!</f>
        <v>#REF!</v>
      </c>
      <c r="E787" s="133" t="e">
        <f t="shared" si="25"/>
        <v>#REF!</v>
      </c>
      <c r="F787" s="134"/>
      <c r="G787" s="129" t="e">
        <f t="shared" si="26"/>
        <v>#REF!</v>
      </c>
      <c r="H787" s="130"/>
      <c r="I787" s="135" t="e">
        <f t="shared" si="27"/>
        <v>#REF!</v>
      </c>
      <c r="J787" s="134"/>
      <c r="K787" s="132" t="e">
        <f t="shared" si="28"/>
        <v>#REF!</v>
      </c>
      <c r="L787" s="130"/>
      <c r="M787" s="135" t="e">
        <f t="shared" si="29"/>
        <v>#REF!</v>
      </c>
      <c r="N787" s="134"/>
      <c r="O787" s="40" t="e">
        <f>'3TREATMENT DISCHARGE'!D788</f>
        <v>#REF!</v>
      </c>
      <c r="P787" s="34"/>
      <c r="Q787" s="44" t="e">
        <f t="shared" si="30"/>
        <v>#REF!</v>
      </c>
      <c r="R787" s="36" t="s">
        <v>108</v>
      </c>
      <c r="S787" s="41" t="e">
        <f t="shared" si="31"/>
        <v>#REF!</v>
      </c>
      <c r="T787" s="34"/>
      <c r="U787" s="41" t="e">
        <f>#REF!</f>
        <v>#REF!</v>
      </c>
      <c r="V787" s="36"/>
      <c r="W787" s="42" t="e">
        <f>#REF!</f>
        <v>#REF!</v>
      </c>
    </row>
    <row r="788" spans="1:23" ht="39.75" customHeight="1" x14ac:dyDescent="0.25">
      <c r="A788" s="37">
        <f t="shared" si="24"/>
        <v>775</v>
      </c>
      <c r="B788" s="50" t="e">
        <f>#REF!</f>
        <v>#REF!</v>
      </c>
      <c r="C788" s="38" t="e">
        <f>#REF!</f>
        <v>#REF!</v>
      </c>
      <c r="D788" s="39" t="e">
        <f>#REF!</f>
        <v>#REF!</v>
      </c>
      <c r="E788" s="128" t="e">
        <f t="shared" si="25"/>
        <v>#REF!</v>
      </c>
      <c r="F788" s="118"/>
      <c r="G788" s="129" t="e">
        <f t="shared" si="26"/>
        <v>#REF!</v>
      </c>
      <c r="H788" s="130"/>
      <c r="I788" s="131" t="e">
        <f t="shared" si="27"/>
        <v>#REF!</v>
      </c>
      <c r="J788" s="118"/>
      <c r="K788" s="132" t="e">
        <f t="shared" si="28"/>
        <v>#REF!</v>
      </c>
      <c r="L788" s="130"/>
      <c r="M788" s="131" t="e">
        <f t="shared" si="29"/>
        <v>#REF!</v>
      </c>
      <c r="N788" s="118"/>
      <c r="O788" s="40" t="e">
        <f>'3TREATMENT DISCHARGE'!D789</f>
        <v>#REF!</v>
      </c>
      <c r="P788" s="34"/>
      <c r="Q788" s="41" t="e">
        <f t="shared" si="30"/>
        <v>#REF!</v>
      </c>
      <c r="R788" s="36" t="s">
        <v>109</v>
      </c>
      <c r="S788" s="41" t="e">
        <f t="shared" si="31"/>
        <v>#REF!</v>
      </c>
      <c r="T788" s="34"/>
      <c r="U788" s="41" t="e">
        <f>#REF!</f>
        <v>#REF!</v>
      </c>
      <c r="V788" s="36"/>
      <c r="W788" s="42" t="e">
        <f>#REF!</f>
        <v>#REF!</v>
      </c>
    </row>
    <row r="789" spans="1:23" ht="39.75" customHeight="1" x14ac:dyDescent="0.25">
      <c r="A789" s="37">
        <f t="shared" si="24"/>
        <v>776</v>
      </c>
      <c r="B789" s="50" t="e">
        <f>#REF!</f>
        <v>#REF!</v>
      </c>
      <c r="C789" s="51" t="e">
        <f>#REF!</f>
        <v>#REF!</v>
      </c>
      <c r="D789" s="39" t="e">
        <f>#REF!</f>
        <v>#REF!</v>
      </c>
      <c r="E789" s="133" t="e">
        <f t="shared" si="25"/>
        <v>#REF!</v>
      </c>
      <c r="F789" s="134"/>
      <c r="G789" s="129" t="e">
        <f t="shared" si="26"/>
        <v>#REF!</v>
      </c>
      <c r="H789" s="130"/>
      <c r="I789" s="135" t="e">
        <f t="shared" si="27"/>
        <v>#REF!</v>
      </c>
      <c r="J789" s="134"/>
      <c r="K789" s="132" t="e">
        <f t="shared" si="28"/>
        <v>#REF!</v>
      </c>
      <c r="L789" s="130"/>
      <c r="M789" s="135" t="e">
        <f t="shared" si="29"/>
        <v>#REF!</v>
      </c>
      <c r="N789" s="134"/>
      <c r="O789" s="40" t="e">
        <f>'3TREATMENT DISCHARGE'!D790</f>
        <v>#REF!</v>
      </c>
      <c r="P789" s="34"/>
      <c r="Q789" s="44" t="e">
        <f t="shared" si="30"/>
        <v>#REF!</v>
      </c>
      <c r="R789" s="36" t="s">
        <v>108</v>
      </c>
      <c r="S789" s="41" t="e">
        <f t="shared" si="31"/>
        <v>#REF!</v>
      </c>
      <c r="T789" s="34"/>
      <c r="U789" s="41" t="e">
        <f>#REF!</f>
        <v>#REF!</v>
      </c>
      <c r="V789" s="36"/>
      <c r="W789" s="42" t="e">
        <f>#REF!</f>
        <v>#REF!</v>
      </c>
    </row>
    <row r="790" spans="1:23" ht="39.75" customHeight="1" x14ac:dyDescent="0.25">
      <c r="A790" s="37">
        <f t="shared" si="24"/>
        <v>777</v>
      </c>
      <c r="B790" s="50" t="e">
        <f>#REF!</f>
        <v>#REF!</v>
      </c>
      <c r="C790" s="38" t="e">
        <f>#REF!</f>
        <v>#REF!</v>
      </c>
      <c r="D790" s="39" t="e">
        <f>#REF!</f>
        <v>#REF!</v>
      </c>
      <c r="E790" s="128" t="e">
        <f t="shared" si="25"/>
        <v>#REF!</v>
      </c>
      <c r="F790" s="118"/>
      <c r="G790" s="129" t="e">
        <f t="shared" si="26"/>
        <v>#REF!</v>
      </c>
      <c r="H790" s="130"/>
      <c r="I790" s="131" t="e">
        <f t="shared" si="27"/>
        <v>#REF!</v>
      </c>
      <c r="J790" s="118"/>
      <c r="K790" s="132" t="e">
        <f t="shared" si="28"/>
        <v>#REF!</v>
      </c>
      <c r="L790" s="130"/>
      <c r="M790" s="131" t="e">
        <f t="shared" si="29"/>
        <v>#REF!</v>
      </c>
      <c r="N790" s="118"/>
      <c r="O790" s="40" t="e">
        <f>'3TREATMENT DISCHARGE'!D791</f>
        <v>#REF!</v>
      </c>
      <c r="P790" s="34"/>
      <c r="Q790" s="41" t="e">
        <f t="shared" si="30"/>
        <v>#REF!</v>
      </c>
      <c r="R790" s="36" t="s">
        <v>109</v>
      </c>
      <c r="S790" s="41" t="e">
        <f t="shared" si="31"/>
        <v>#REF!</v>
      </c>
      <c r="T790" s="34"/>
      <c r="U790" s="41" t="e">
        <f>#REF!</f>
        <v>#REF!</v>
      </c>
      <c r="V790" s="36"/>
      <c r="W790" s="42" t="e">
        <f>#REF!</f>
        <v>#REF!</v>
      </c>
    </row>
    <row r="791" spans="1:23" ht="39.75" customHeight="1" x14ac:dyDescent="0.25">
      <c r="A791" s="37">
        <f t="shared" si="24"/>
        <v>778</v>
      </c>
      <c r="B791" s="50" t="e">
        <f>#REF!</f>
        <v>#REF!</v>
      </c>
      <c r="C791" s="51" t="e">
        <f>#REF!</f>
        <v>#REF!</v>
      </c>
      <c r="D791" s="39" t="e">
        <f>#REF!</f>
        <v>#REF!</v>
      </c>
      <c r="E791" s="133" t="e">
        <f t="shared" si="25"/>
        <v>#REF!</v>
      </c>
      <c r="F791" s="134"/>
      <c r="G791" s="129" t="e">
        <f t="shared" si="26"/>
        <v>#REF!</v>
      </c>
      <c r="H791" s="130"/>
      <c r="I791" s="135" t="e">
        <f t="shared" si="27"/>
        <v>#REF!</v>
      </c>
      <c r="J791" s="134"/>
      <c r="K791" s="132" t="e">
        <f t="shared" si="28"/>
        <v>#REF!</v>
      </c>
      <c r="L791" s="130"/>
      <c r="M791" s="135" t="e">
        <f t="shared" si="29"/>
        <v>#REF!</v>
      </c>
      <c r="N791" s="134"/>
      <c r="O791" s="40" t="e">
        <f>'3TREATMENT DISCHARGE'!D792</f>
        <v>#REF!</v>
      </c>
      <c r="P791" s="34"/>
      <c r="Q791" s="44" t="e">
        <f t="shared" si="30"/>
        <v>#REF!</v>
      </c>
      <c r="R791" s="36" t="s">
        <v>108</v>
      </c>
      <c r="S791" s="41" t="e">
        <f t="shared" si="31"/>
        <v>#REF!</v>
      </c>
      <c r="T791" s="34"/>
      <c r="U791" s="41" t="e">
        <f>#REF!</f>
        <v>#REF!</v>
      </c>
      <c r="V791" s="36"/>
      <c r="W791" s="42" t="e">
        <f>#REF!</f>
        <v>#REF!</v>
      </c>
    </row>
    <row r="792" spans="1:23" ht="39.75" customHeight="1" x14ac:dyDescent="0.25">
      <c r="A792" s="37">
        <f t="shared" si="24"/>
        <v>779</v>
      </c>
      <c r="B792" s="50" t="e">
        <f>#REF!</f>
        <v>#REF!</v>
      </c>
      <c r="C792" s="38" t="e">
        <f>#REF!</f>
        <v>#REF!</v>
      </c>
      <c r="D792" s="39" t="e">
        <f>#REF!</f>
        <v>#REF!</v>
      </c>
      <c r="E792" s="128" t="e">
        <f t="shared" si="25"/>
        <v>#REF!</v>
      </c>
      <c r="F792" s="118"/>
      <c r="G792" s="129" t="e">
        <f t="shared" si="26"/>
        <v>#REF!</v>
      </c>
      <c r="H792" s="130"/>
      <c r="I792" s="131" t="e">
        <f t="shared" si="27"/>
        <v>#REF!</v>
      </c>
      <c r="J792" s="118"/>
      <c r="K792" s="132" t="e">
        <f t="shared" si="28"/>
        <v>#REF!</v>
      </c>
      <c r="L792" s="130"/>
      <c r="M792" s="131" t="e">
        <f t="shared" si="29"/>
        <v>#REF!</v>
      </c>
      <c r="N792" s="118"/>
      <c r="O792" s="40" t="e">
        <f>'3TREATMENT DISCHARGE'!D793</f>
        <v>#REF!</v>
      </c>
      <c r="P792" s="34"/>
      <c r="Q792" s="41" t="e">
        <f t="shared" si="30"/>
        <v>#REF!</v>
      </c>
      <c r="R792" s="36" t="s">
        <v>109</v>
      </c>
      <c r="S792" s="41" t="e">
        <f t="shared" si="31"/>
        <v>#REF!</v>
      </c>
      <c r="T792" s="34"/>
      <c r="U792" s="41" t="e">
        <f>#REF!</f>
        <v>#REF!</v>
      </c>
      <c r="V792" s="36"/>
      <c r="W792" s="42" t="e">
        <f>#REF!</f>
        <v>#REF!</v>
      </c>
    </row>
    <row r="793" spans="1:23" ht="39.75" customHeight="1" x14ac:dyDescent="0.25">
      <c r="A793" s="37">
        <f t="shared" si="24"/>
        <v>780</v>
      </c>
      <c r="B793" s="50" t="e">
        <f>#REF!</f>
        <v>#REF!</v>
      </c>
      <c r="C793" s="51" t="e">
        <f>#REF!</f>
        <v>#REF!</v>
      </c>
      <c r="D793" s="39" t="e">
        <f>#REF!</f>
        <v>#REF!</v>
      </c>
      <c r="E793" s="133" t="e">
        <f t="shared" si="25"/>
        <v>#REF!</v>
      </c>
      <c r="F793" s="134"/>
      <c r="G793" s="129" t="e">
        <f t="shared" si="26"/>
        <v>#REF!</v>
      </c>
      <c r="H793" s="130"/>
      <c r="I793" s="135" t="e">
        <f t="shared" si="27"/>
        <v>#REF!</v>
      </c>
      <c r="J793" s="134"/>
      <c r="K793" s="132" t="e">
        <f t="shared" si="28"/>
        <v>#REF!</v>
      </c>
      <c r="L793" s="130"/>
      <c r="M793" s="135" t="e">
        <f t="shared" si="29"/>
        <v>#REF!</v>
      </c>
      <c r="N793" s="134"/>
      <c r="O793" s="40" t="e">
        <f>'3TREATMENT DISCHARGE'!D794</f>
        <v>#REF!</v>
      </c>
      <c r="P793" s="34"/>
      <c r="Q793" s="44" t="e">
        <f t="shared" si="30"/>
        <v>#REF!</v>
      </c>
      <c r="R793" s="36" t="s">
        <v>108</v>
      </c>
      <c r="S793" s="41" t="e">
        <f t="shared" si="31"/>
        <v>#REF!</v>
      </c>
      <c r="T793" s="34"/>
      <c r="U793" s="41" t="e">
        <f>#REF!</f>
        <v>#REF!</v>
      </c>
      <c r="V793" s="36"/>
      <c r="W793" s="42" t="e">
        <f>#REF!</f>
        <v>#REF!</v>
      </c>
    </row>
    <row r="794" spans="1:23" ht="39.75" customHeight="1" x14ac:dyDescent="0.25">
      <c r="A794" s="37">
        <f t="shared" si="24"/>
        <v>781</v>
      </c>
      <c r="B794" s="50" t="e">
        <f>#REF!</f>
        <v>#REF!</v>
      </c>
      <c r="C794" s="38" t="e">
        <f>#REF!</f>
        <v>#REF!</v>
      </c>
      <c r="D794" s="39" t="e">
        <f>#REF!</f>
        <v>#REF!</v>
      </c>
      <c r="E794" s="128" t="e">
        <f t="shared" si="25"/>
        <v>#REF!</v>
      </c>
      <c r="F794" s="118"/>
      <c r="G794" s="129" t="e">
        <f t="shared" si="26"/>
        <v>#REF!</v>
      </c>
      <c r="H794" s="130"/>
      <c r="I794" s="131" t="e">
        <f t="shared" si="27"/>
        <v>#REF!</v>
      </c>
      <c r="J794" s="118"/>
      <c r="K794" s="132" t="e">
        <f t="shared" si="28"/>
        <v>#REF!</v>
      </c>
      <c r="L794" s="130"/>
      <c r="M794" s="131" t="e">
        <f t="shared" si="29"/>
        <v>#REF!</v>
      </c>
      <c r="N794" s="118"/>
      <c r="O794" s="40" t="e">
        <f>'3TREATMENT DISCHARGE'!D795</f>
        <v>#REF!</v>
      </c>
      <c r="P794" s="34"/>
      <c r="Q794" s="41" t="e">
        <f t="shared" si="30"/>
        <v>#REF!</v>
      </c>
      <c r="R794" s="36" t="s">
        <v>109</v>
      </c>
      <c r="S794" s="41" t="e">
        <f t="shared" si="31"/>
        <v>#REF!</v>
      </c>
      <c r="T794" s="34"/>
      <c r="U794" s="41" t="e">
        <f>#REF!</f>
        <v>#REF!</v>
      </c>
      <c r="V794" s="36"/>
      <c r="W794" s="42" t="e">
        <f>#REF!</f>
        <v>#REF!</v>
      </c>
    </row>
    <row r="795" spans="1:23" ht="39.75" customHeight="1" x14ac:dyDescent="0.25">
      <c r="A795" s="37">
        <f t="shared" si="24"/>
        <v>782</v>
      </c>
      <c r="B795" s="50" t="e">
        <f>#REF!</f>
        <v>#REF!</v>
      </c>
      <c r="C795" s="51" t="e">
        <f>#REF!</f>
        <v>#REF!</v>
      </c>
      <c r="D795" s="39" t="e">
        <f>#REF!</f>
        <v>#REF!</v>
      </c>
      <c r="E795" s="133" t="e">
        <f t="shared" si="25"/>
        <v>#REF!</v>
      </c>
      <c r="F795" s="134"/>
      <c r="G795" s="129" t="e">
        <f t="shared" si="26"/>
        <v>#REF!</v>
      </c>
      <c r="H795" s="130"/>
      <c r="I795" s="135" t="e">
        <f t="shared" si="27"/>
        <v>#REF!</v>
      </c>
      <c r="J795" s="134"/>
      <c r="K795" s="132" t="e">
        <f t="shared" si="28"/>
        <v>#REF!</v>
      </c>
      <c r="L795" s="130"/>
      <c r="M795" s="135" t="e">
        <f t="shared" si="29"/>
        <v>#REF!</v>
      </c>
      <c r="N795" s="134"/>
      <c r="O795" s="40" t="e">
        <f>'3TREATMENT DISCHARGE'!D796</f>
        <v>#REF!</v>
      </c>
      <c r="P795" s="34"/>
      <c r="Q795" s="44" t="e">
        <f t="shared" si="30"/>
        <v>#REF!</v>
      </c>
      <c r="R795" s="36" t="s">
        <v>108</v>
      </c>
      <c r="S795" s="41" t="e">
        <f t="shared" si="31"/>
        <v>#REF!</v>
      </c>
      <c r="T795" s="34"/>
      <c r="U795" s="41" t="e">
        <f>#REF!</f>
        <v>#REF!</v>
      </c>
      <c r="V795" s="36"/>
      <c r="W795" s="42" t="e">
        <f>#REF!</f>
        <v>#REF!</v>
      </c>
    </row>
    <row r="796" spans="1:23" ht="39.75" customHeight="1" x14ac:dyDescent="0.25">
      <c r="A796" s="37">
        <f t="shared" si="24"/>
        <v>783</v>
      </c>
      <c r="B796" s="50" t="e">
        <f>#REF!</f>
        <v>#REF!</v>
      </c>
      <c r="C796" s="38" t="e">
        <f>#REF!</f>
        <v>#REF!</v>
      </c>
      <c r="D796" s="39" t="e">
        <f>#REF!</f>
        <v>#REF!</v>
      </c>
      <c r="E796" s="128" t="e">
        <f t="shared" si="25"/>
        <v>#REF!</v>
      </c>
      <c r="F796" s="118"/>
      <c r="G796" s="129" t="e">
        <f t="shared" si="26"/>
        <v>#REF!</v>
      </c>
      <c r="H796" s="130"/>
      <c r="I796" s="131" t="e">
        <f t="shared" si="27"/>
        <v>#REF!</v>
      </c>
      <c r="J796" s="118"/>
      <c r="K796" s="132" t="e">
        <f t="shared" si="28"/>
        <v>#REF!</v>
      </c>
      <c r="L796" s="130"/>
      <c r="M796" s="131" t="e">
        <f t="shared" si="29"/>
        <v>#REF!</v>
      </c>
      <c r="N796" s="118"/>
      <c r="O796" s="40" t="e">
        <f>'3TREATMENT DISCHARGE'!D797</f>
        <v>#REF!</v>
      </c>
      <c r="P796" s="34"/>
      <c r="Q796" s="41" t="e">
        <f t="shared" si="30"/>
        <v>#REF!</v>
      </c>
      <c r="R796" s="36" t="s">
        <v>109</v>
      </c>
      <c r="S796" s="41" t="e">
        <f t="shared" si="31"/>
        <v>#REF!</v>
      </c>
      <c r="T796" s="34"/>
      <c r="U796" s="41" t="e">
        <f>#REF!</f>
        <v>#REF!</v>
      </c>
      <c r="V796" s="36"/>
      <c r="W796" s="42" t="e">
        <f>#REF!</f>
        <v>#REF!</v>
      </c>
    </row>
    <row r="797" spans="1:23" ht="39.75" customHeight="1" x14ac:dyDescent="0.25">
      <c r="A797" s="37">
        <f t="shared" si="24"/>
        <v>784</v>
      </c>
      <c r="B797" s="50" t="e">
        <f>#REF!</f>
        <v>#REF!</v>
      </c>
      <c r="C797" s="51" t="e">
        <f>#REF!</f>
        <v>#REF!</v>
      </c>
      <c r="D797" s="39" t="e">
        <f>#REF!</f>
        <v>#REF!</v>
      </c>
      <c r="E797" s="133" t="e">
        <f t="shared" si="25"/>
        <v>#REF!</v>
      </c>
      <c r="F797" s="134"/>
      <c r="G797" s="129" t="e">
        <f t="shared" si="26"/>
        <v>#REF!</v>
      </c>
      <c r="H797" s="130"/>
      <c r="I797" s="135" t="e">
        <f t="shared" si="27"/>
        <v>#REF!</v>
      </c>
      <c r="J797" s="134"/>
      <c r="K797" s="132" t="e">
        <f t="shared" si="28"/>
        <v>#REF!</v>
      </c>
      <c r="L797" s="130"/>
      <c r="M797" s="135" t="e">
        <f t="shared" si="29"/>
        <v>#REF!</v>
      </c>
      <c r="N797" s="134"/>
      <c r="O797" s="40" t="e">
        <f>'3TREATMENT DISCHARGE'!D798</f>
        <v>#REF!</v>
      </c>
      <c r="P797" s="34"/>
      <c r="Q797" s="44" t="e">
        <f t="shared" si="30"/>
        <v>#REF!</v>
      </c>
      <c r="R797" s="36" t="s">
        <v>108</v>
      </c>
      <c r="S797" s="41" t="e">
        <f t="shared" si="31"/>
        <v>#REF!</v>
      </c>
      <c r="T797" s="34"/>
      <c r="U797" s="41" t="e">
        <f>#REF!</f>
        <v>#REF!</v>
      </c>
      <c r="V797" s="36"/>
      <c r="W797" s="42" t="e">
        <f>#REF!</f>
        <v>#REF!</v>
      </c>
    </row>
    <row r="798" spans="1:23" ht="39.75" customHeight="1" x14ac:dyDescent="0.25">
      <c r="A798" s="37">
        <f t="shared" si="24"/>
        <v>785</v>
      </c>
      <c r="B798" s="50" t="e">
        <f>#REF!</f>
        <v>#REF!</v>
      </c>
      <c r="C798" s="38" t="e">
        <f>#REF!</f>
        <v>#REF!</v>
      </c>
      <c r="D798" s="39" t="e">
        <f>#REF!</f>
        <v>#REF!</v>
      </c>
      <c r="E798" s="128" t="e">
        <f t="shared" si="25"/>
        <v>#REF!</v>
      </c>
      <c r="F798" s="118"/>
      <c r="G798" s="129" t="e">
        <f t="shared" si="26"/>
        <v>#REF!</v>
      </c>
      <c r="H798" s="130"/>
      <c r="I798" s="131" t="e">
        <f t="shared" si="27"/>
        <v>#REF!</v>
      </c>
      <c r="J798" s="118"/>
      <c r="K798" s="132" t="e">
        <f t="shared" si="28"/>
        <v>#REF!</v>
      </c>
      <c r="L798" s="130"/>
      <c r="M798" s="131" t="e">
        <f t="shared" si="29"/>
        <v>#REF!</v>
      </c>
      <c r="N798" s="118"/>
      <c r="O798" s="40" t="e">
        <f>'3TREATMENT DISCHARGE'!D799</f>
        <v>#REF!</v>
      </c>
      <c r="P798" s="34"/>
      <c r="Q798" s="41" t="e">
        <f t="shared" si="30"/>
        <v>#REF!</v>
      </c>
      <c r="R798" s="36" t="s">
        <v>109</v>
      </c>
      <c r="S798" s="41" t="e">
        <f t="shared" si="31"/>
        <v>#REF!</v>
      </c>
      <c r="T798" s="34"/>
      <c r="U798" s="41" t="e">
        <f>#REF!</f>
        <v>#REF!</v>
      </c>
      <c r="V798" s="36"/>
      <c r="W798" s="42" t="e">
        <f>#REF!</f>
        <v>#REF!</v>
      </c>
    </row>
    <row r="799" spans="1:23" ht="39.75" customHeight="1" x14ac:dyDescent="0.25">
      <c r="A799" s="37">
        <f t="shared" si="24"/>
        <v>786</v>
      </c>
      <c r="B799" s="50" t="e">
        <f>#REF!</f>
        <v>#REF!</v>
      </c>
      <c r="C799" s="51" t="e">
        <f>#REF!</f>
        <v>#REF!</v>
      </c>
      <c r="D799" s="39" t="e">
        <f>#REF!</f>
        <v>#REF!</v>
      </c>
      <c r="E799" s="133" t="e">
        <f t="shared" si="25"/>
        <v>#REF!</v>
      </c>
      <c r="F799" s="134"/>
      <c r="G799" s="129" t="e">
        <f t="shared" si="26"/>
        <v>#REF!</v>
      </c>
      <c r="H799" s="130"/>
      <c r="I799" s="135" t="e">
        <f t="shared" si="27"/>
        <v>#REF!</v>
      </c>
      <c r="J799" s="134"/>
      <c r="K799" s="132" t="e">
        <f t="shared" si="28"/>
        <v>#REF!</v>
      </c>
      <c r="L799" s="130"/>
      <c r="M799" s="135" t="e">
        <f t="shared" si="29"/>
        <v>#REF!</v>
      </c>
      <c r="N799" s="134"/>
      <c r="O799" s="40" t="e">
        <f>'3TREATMENT DISCHARGE'!D800</f>
        <v>#REF!</v>
      </c>
      <c r="P799" s="34"/>
      <c r="Q799" s="44" t="e">
        <f t="shared" si="30"/>
        <v>#REF!</v>
      </c>
      <c r="R799" s="36" t="s">
        <v>108</v>
      </c>
      <c r="S799" s="41" t="e">
        <f t="shared" si="31"/>
        <v>#REF!</v>
      </c>
      <c r="T799" s="34"/>
      <c r="U799" s="41" t="e">
        <f>#REF!</f>
        <v>#REF!</v>
      </c>
      <c r="V799" s="36"/>
      <c r="W799" s="42" t="e">
        <f>#REF!</f>
        <v>#REF!</v>
      </c>
    </row>
    <row r="800" spans="1:23" ht="39.75" customHeight="1" x14ac:dyDescent="0.25">
      <c r="A800" s="37">
        <f t="shared" si="24"/>
        <v>787</v>
      </c>
      <c r="B800" s="50" t="e">
        <f>#REF!</f>
        <v>#REF!</v>
      </c>
      <c r="C800" s="38" t="e">
        <f>#REF!</f>
        <v>#REF!</v>
      </c>
      <c r="D800" s="39" t="e">
        <f>#REF!</f>
        <v>#REF!</v>
      </c>
      <c r="E800" s="128" t="e">
        <f t="shared" si="25"/>
        <v>#REF!</v>
      </c>
      <c r="F800" s="118"/>
      <c r="G800" s="129" t="e">
        <f t="shared" si="26"/>
        <v>#REF!</v>
      </c>
      <c r="H800" s="130"/>
      <c r="I800" s="131" t="e">
        <f t="shared" si="27"/>
        <v>#REF!</v>
      </c>
      <c r="J800" s="118"/>
      <c r="K800" s="132" t="e">
        <f t="shared" si="28"/>
        <v>#REF!</v>
      </c>
      <c r="L800" s="130"/>
      <c r="M800" s="131" t="e">
        <f t="shared" si="29"/>
        <v>#REF!</v>
      </c>
      <c r="N800" s="118"/>
      <c r="O800" s="40" t="e">
        <f>'3TREATMENT DISCHARGE'!D801</f>
        <v>#REF!</v>
      </c>
      <c r="P800" s="34"/>
      <c r="Q800" s="41" t="e">
        <f t="shared" si="30"/>
        <v>#REF!</v>
      </c>
      <c r="R800" s="36" t="s">
        <v>109</v>
      </c>
      <c r="S800" s="41" t="e">
        <f t="shared" si="31"/>
        <v>#REF!</v>
      </c>
      <c r="T800" s="34"/>
      <c r="U800" s="41" t="e">
        <f>#REF!</f>
        <v>#REF!</v>
      </c>
      <c r="V800" s="36"/>
      <c r="W800" s="42" t="e">
        <f>#REF!</f>
        <v>#REF!</v>
      </c>
    </row>
    <row r="801" spans="1:23" ht="39.75" customHeight="1" x14ac:dyDescent="0.25">
      <c r="A801" s="37">
        <f t="shared" si="24"/>
        <v>788</v>
      </c>
      <c r="B801" s="50" t="e">
        <f>#REF!</f>
        <v>#REF!</v>
      </c>
      <c r="C801" s="51" t="e">
        <f>#REF!</f>
        <v>#REF!</v>
      </c>
      <c r="D801" s="39" t="e">
        <f>#REF!</f>
        <v>#REF!</v>
      </c>
      <c r="E801" s="133" t="e">
        <f t="shared" si="25"/>
        <v>#REF!</v>
      </c>
      <c r="F801" s="134"/>
      <c r="G801" s="129" t="e">
        <f t="shared" si="26"/>
        <v>#REF!</v>
      </c>
      <c r="H801" s="130"/>
      <c r="I801" s="135" t="e">
        <f t="shared" si="27"/>
        <v>#REF!</v>
      </c>
      <c r="J801" s="134"/>
      <c r="K801" s="132" t="e">
        <f t="shared" si="28"/>
        <v>#REF!</v>
      </c>
      <c r="L801" s="130"/>
      <c r="M801" s="135" t="e">
        <f t="shared" si="29"/>
        <v>#REF!</v>
      </c>
      <c r="N801" s="134"/>
      <c r="O801" s="40" t="e">
        <f>'3TREATMENT DISCHARGE'!D802</f>
        <v>#REF!</v>
      </c>
      <c r="P801" s="34"/>
      <c r="Q801" s="44" t="e">
        <f t="shared" si="30"/>
        <v>#REF!</v>
      </c>
      <c r="R801" s="36" t="s">
        <v>108</v>
      </c>
      <c r="S801" s="41" t="e">
        <f t="shared" si="31"/>
        <v>#REF!</v>
      </c>
      <c r="T801" s="34"/>
      <c r="U801" s="41" t="e">
        <f>#REF!</f>
        <v>#REF!</v>
      </c>
      <c r="V801" s="36"/>
      <c r="W801" s="42" t="e">
        <f>#REF!</f>
        <v>#REF!</v>
      </c>
    </row>
    <row r="802" spans="1:23" ht="39.75" customHeight="1" x14ac:dyDescent="0.25">
      <c r="A802" s="37">
        <f t="shared" si="24"/>
        <v>789</v>
      </c>
      <c r="B802" s="50" t="e">
        <f>#REF!</f>
        <v>#REF!</v>
      </c>
      <c r="C802" s="38" t="e">
        <f>#REF!</f>
        <v>#REF!</v>
      </c>
      <c r="D802" s="39" t="e">
        <f>#REF!</f>
        <v>#REF!</v>
      </c>
      <c r="E802" s="128" t="e">
        <f t="shared" si="25"/>
        <v>#REF!</v>
      </c>
      <c r="F802" s="118"/>
      <c r="G802" s="129" t="e">
        <f t="shared" si="26"/>
        <v>#REF!</v>
      </c>
      <c r="H802" s="130"/>
      <c r="I802" s="131" t="e">
        <f t="shared" si="27"/>
        <v>#REF!</v>
      </c>
      <c r="J802" s="118"/>
      <c r="K802" s="132" t="e">
        <f t="shared" si="28"/>
        <v>#REF!</v>
      </c>
      <c r="L802" s="130"/>
      <c r="M802" s="131" t="e">
        <f t="shared" si="29"/>
        <v>#REF!</v>
      </c>
      <c r="N802" s="118"/>
      <c r="O802" s="40" t="e">
        <f>'3TREATMENT DISCHARGE'!D803</f>
        <v>#REF!</v>
      </c>
      <c r="P802" s="34"/>
      <c r="Q802" s="41" t="e">
        <f t="shared" si="30"/>
        <v>#REF!</v>
      </c>
      <c r="R802" s="36" t="s">
        <v>109</v>
      </c>
      <c r="S802" s="41" t="e">
        <f t="shared" si="31"/>
        <v>#REF!</v>
      </c>
      <c r="T802" s="34"/>
      <c r="U802" s="41" t="e">
        <f>#REF!</f>
        <v>#REF!</v>
      </c>
      <c r="V802" s="36"/>
      <c r="W802" s="42" t="e">
        <f>#REF!</f>
        <v>#REF!</v>
      </c>
    </row>
    <row r="803" spans="1:23" ht="39.75" customHeight="1" x14ac:dyDescent="0.25">
      <c r="A803" s="37">
        <f t="shared" si="24"/>
        <v>790</v>
      </c>
      <c r="B803" s="50" t="e">
        <f>#REF!</f>
        <v>#REF!</v>
      </c>
      <c r="C803" s="51" t="e">
        <f>#REF!</f>
        <v>#REF!</v>
      </c>
      <c r="D803" s="39" t="e">
        <f>#REF!</f>
        <v>#REF!</v>
      </c>
      <c r="E803" s="133" t="e">
        <f t="shared" si="25"/>
        <v>#REF!</v>
      </c>
      <c r="F803" s="134"/>
      <c r="G803" s="129" t="e">
        <f t="shared" si="26"/>
        <v>#REF!</v>
      </c>
      <c r="H803" s="130"/>
      <c r="I803" s="135" t="e">
        <f t="shared" si="27"/>
        <v>#REF!</v>
      </c>
      <c r="J803" s="134"/>
      <c r="K803" s="132" t="e">
        <f t="shared" si="28"/>
        <v>#REF!</v>
      </c>
      <c r="L803" s="130"/>
      <c r="M803" s="135" t="e">
        <f t="shared" si="29"/>
        <v>#REF!</v>
      </c>
      <c r="N803" s="134"/>
      <c r="O803" s="40" t="e">
        <f>'3TREATMENT DISCHARGE'!D804</f>
        <v>#REF!</v>
      </c>
      <c r="P803" s="34"/>
      <c r="Q803" s="44" t="e">
        <f t="shared" si="30"/>
        <v>#REF!</v>
      </c>
      <c r="R803" s="36" t="s">
        <v>108</v>
      </c>
      <c r="S803" s="41" t="e">
        <f t="shared" si="31"/>
        <v>#REF!</v>
      </c>
      <c r="T803" s="34"/>
      <c r="U803" s="41" t="e">
        <f>#REF!</f>
        <v>#REF!</v>
      </c>
      <c r="V803" s="36"/>
      <c r="W803" s="42" t="e">
        <f>#REF!</f>
        <v>#REF!</v>
      </c>
    </row>
    <row r="804" spans="1:23" ht="39.75" customHeight="1" x14ac:dyDescent="0.25">
      <c r="A804" s="37">
        <f t="shared" si="24"/>
        <v>791</v>
      </c>
      <c r="B804" s="50" t="e">
        <f>#REF!</f>
        <v>#REF!</v>
      </c>
      <c r="C804" s="38" t="e">
        <f>#REF!</f>
        <v>#REF!</v>
      </c>
      <c r="D804" s="39" t="e">
        <f>#REF!</f>
        <v>#REF!</v>
      </c>
      <c r="E804" s="128" t="e">
        <f t="shared" si="25"/>
        <v>#REF!</v>
      </c>
      <c r="F804" s="118"/>
      <c r="G804" s="129" t="e">
        <f t="shared" si="26"/>
        <v>#REF!</v>
      </c>
      <c r="H804" s="130"/>
      <c r="I804" s="131" t="e">
        <f t="shared" si="27"/>
        <v>#REF!</v>
      </c>
      <c r="J804" s="118"/>
      <c r="K804" s="132" t="e">
        <f t="shared" si="28"/>
        <v>#REF!</v>
      </c>
      <c r="L804" s="130"/>
      <c r="M804" s="131" t="e">
        <f t="shared" si="29"/>
        <v>#REF!</v>
      </c>
      <c r="N804" s="118"/>
      <c r="O804" s="40" t="e">
        <f>'3TREATMENT DISCHARGE'!D805</f>
        <v>#REF!</v>
      </c>
      <c r="P804" s="34"/>
      <c r="Q804" s="41" t="e">
        <f t="shared" si="30"/>
        <v>#REF!</v>
      </c>
      <c r="R804" s="36" t="s">
        <v>109</v>
      </c>
      <c r="S804" s="41" t="e">
        <f t="shared" si="31"/>
        <v>#REF!</v>
      </c>
      <c r="T804" s="34"/>
      <c r="U804" s="41" t="e">
        <f>#REF!</f>
        <v>#REF!</v>
      </c>
      <c r="V804" s="36"/>
      <c r="W804" s="42" t="e">
        <f>#REF!</f>
        <v>#REF!</v>
      </c>
    </row>
    <row r="805" spans="1:23" ht="39.75" customHeight="1" x14ac:dyDescent="0.25">
      <c r="A805" s="37">
        <f t="shared" si="24"/>
        <v>792</v>
      </c>
      <c r="B805" s="50" t="e">
        <f>#REF!</f>
        <v>#REF!</v>
      </c>
      <c r="C805" s="51" t="e">
        <f>#REF!</f>
        <v>#REF!</v>
      </c>
      <c r="D805" s="39" t="e">
        <f>#REF!</f>
        <v>#REF!</v>
      </c>
      <c r="E805" s="133" t="e">
        <f t="shared" si="25"/>
        <v>#REF!</v>
      </c>
      <c r="F805" s="134"/>
      <c r="G805" s="129" t="e">
        <f t="shared" si="26"/>
        <v>#REF!</v>
      </c>
      <c r="H805" s="130"/>
      <c r="I805" s="135" t="e">
        <f t="shared" si="27"/>
        <v>#REF!</v>
      </c>
      <c r="J805" s="134"/>
      <c r="K805" s="132" t="e">
        <f t="shared" si="28"/>
        <v>#REF!</v>
      </c>
      <c r="L805" s="130"/>
      <c r="M805" s="135" t="e">
        <f t="shared" si="29"/>
        <v>#REF!</v>
      </c>
      <c r="N805" s="134"/>
      <c r="O805" s="40" t="e">
        <f>'3TREATMENT DISCHARGE'!D806</f>
        <v>#REF!</v>
      </c>
      <c r="P805" s="34"/>
      <c r="Q805" s="44" t="e">
        <f t="shared" si="30"/>
        <v>#REF!</v>
      </c>
      <c r="R805" s="36" t="s">
        <v>108</v>
      </c>
      <c r="S805" s="41" t="e">
        <f t="shared" si="31"/>
        <v>#REF!</v>
      </c>
      <c r="T805" s="34"/>
      <c r="U805" s="41" t="e">
        <f>#REF!</f>
        <v>#REF!</v>
      </c>
      <c r="V805" s="36"/>
      <c r="W805" s="42" t="e">
        <f>#REF!</f>
        <v>#REF!</v>
      </c>
    </row>
    <row r="806" spans="1:23" ht="39.75" customHeight="1" x14ac:dyDescent="0.25">
      <c r="A806" s="37">
        <f t="shared" si="24"/>
        <v>793</v>
      </c>
      <c r="B806" s="50" t="e">
        <f>#REF!</f>
        <v>#REF!</v>
      </c>
      <c r="C806" s="38" t="e">
        <f>#REF!</f>
        <v>#REF!</v>
      </c>
      <c r="D806" s="39" t="e">
        <f>#REF!</f>
        <v>#REF!</v>
      </c>
      <c r="E806" s="128" t="e">
        <f t="shared" si="25"/>
        <v>#REF!</v>
      </c>
      <c r="F806" s="118"/>
      <c r="G806" s="129" t="e">
        <f t="shared" si="26"/>
        <v>#REF!</v>
      </c>
      <c r="H806" s="130"/>
      <c r="I806" s="131" t="e">
        <f t="shared" si="27"/>
        <v>#REF!</v>
      </c>
      <c r="J806" s="118"/>
      <c r="K806" s="132" t="e">
        <f t="shared" si="28"/>
        <v>#REF!</v>
      </c>
      <c r="L806" s="130"/>
      <c r="M806" s="131" t="e">
        <f t="shared" si="29"/>
        <v>#REF!</v>
      </c>
      <c r="N806" s="118"/>
      <c r="O806" s="40" t="e">
        <f>'3TREATMENT DISCHARGE'!D807</f>
        <v>#REF!</v>
      </c>
      <c r="P806" s="34"/>
      <c r="Q806" s="41" t="e">
        <f t="shared" si="30"/>
        <v>#REF!</v>
      </c>
      <c r="R806" s="36" t="s">
        <v>109</v>
      </c>
      <c r="S806" s="41" t="e">
        <f t="shared" si="31"/>
        <v>#REF!</v>
      </c>
      <c r="T806" s="34"/>
      <c r="U806" s="41" t="e">
        <f>#REF!</f>
        <v>#REF!</v>
      </c>
      <c r="V806" s="36"/>
      <c r="W806" s="42" t="e">
        <f>#REF!</f>
        <v>#REF!</v>
      </c>
    </row>
    <row r="807" spans="1:23" ht="39.75" customHeight="1" x14ac:dyDescent="0.25">
      <c r="A807" s="37">
        <f t="shared" si="24"/>
        <v>794</v>
      </c>
      <c r="B807" s="50" t="e">
        <f>#REF!</f>
        <v>#REF!</v>
      </c>
      <c r="C807" s="51" t="e">
        <f>#REF!</f>
        <v>#REF!</v>
      </c>
      <c r="D807" s="39" t="e">
        <f>#REF!</f>
        <v>#REF!</v>
      </c>
      <c r="E807" s="133" t="e">
        <f t="shared" si="25"/>
        <v>#REF!</v>
      </c>
      <c r="F807" s="134"/>
      <c r="G807" s="129" t="e">
        <f t="shared" si="26"/>
        <v>#REF!</v>
      </c>
      <c r="H807" s="130"/>
      <c r="I807" s="135" t="e">
        <f t="shared" si="27"/>
        <v>#REF!</v>
      </c>
      <c r="J807" s="134"/>
      <c r="K807" s="132" t="e">
        <f t="shared" si="28"/>
        <v>#REF!</v>
      </c>
      <c r="L807" s="130"/>
      <c r="M807" s="135" t="e">
        <f t="shared" si="29"/>
        <v>#REF!</v>
      </c>
      <c r="N807" s="134"/>
      <c r="O807" s="40" t="e">
        <f>'3TREATMENT DISCHARGE'!D808</f>
        <v>#REF!</v>
      </c>
      <c r="P807" s="34"/>
      <c r="Q807" s="44" t="e">
        <f t="shared" si="30"/>
        <v>#REF!</v>
      </c>
      <c r="R807" s="36" t="s">
        <v>108</v>
      </c>
      <c r="S807" s="41" t="e">
        <f t="shared" si="31"/>
        <v>#REF!</v>
      </c>
      <c r="T807" s="34"/>
      <c r="U807" s="41" t="e">
        <f>#REF!</f>
        <v>#REF!</v>
      </c>
      <c r="V807" s="36"/>
      <c r="W807" s="42" t="e">
        <f>#REF!</f>
        <v>#REF!</v>
      </c>
    </row>
    <row r="808" spans="1:23" ht="39.75" customHeight="1" x14ac:dyDescent="0.25">
      <c r="A808" s="37">
        <f t="shared" si="24"/>
        <v>795</v>
      </c>
      <c r="B808" s="50" t="e">
        <f>#REF!</f>
        <v>#REF!</v>
      </c>
      <c r="C808" s="38" t="e">
        <f>#REF!</f>
        <v>#REF!</v>
      </c>
      <c r="D808" s="39" t="e">
        <f>#REF!</f>
        <v>#REF!</v>
      </c>
      <c r="E808" s="128" t="e">
        <f t="shared" si="25"/>
        <v>#REF!</v>
      </c>
      <c r="F808" s="118"/>
      <c r="G808" s="129" t="e">
        <f t="shared" si="26"/>
        <v>#REF!</v>
      </c>
      <c r="H808" s="130"/>
      <c r="I808" s="131" t="e">
        <f t="shared" si="27"/>
        <v>#REF!</v>
      </c>
      <c r="J808" s="118"/>
      <c r="K808" s="132" t="e">
        <f t="shared" si="28"/>
        <v>#REF!</v>
      </c>
      <c r="L808" s="130"/>
      <c r="M808" s="131" t="e">
        <f t="shared" si="29"/>
        <v>#REF!</v>
      </c>
      <c r="N808" s="118"/>
      <c r="O808" s="40" t="e">
        <f>'3TREATMENT DISCHARGE'!D809</f>
        <v>#REF!</v>
      </c>
      <c r="P808" s="34"/>
      <c r="Q808" s="41" t="e">
        <f t="shared" si="30"/>
        <v>#REF!</v>
      </c>
      <c r="R808" s="36" t="s">
        <v>109</v>
      </c>
      <c r="S808" s="41" t="e">
        <f t="shared" si="31"/>
        <v>#REF!</v>
      </c>
      <c r="T808" s="34"/>
      <c r="U808" s="41" t="e">
        <f>#REF!</f>
        <v>#REF!</v>
      </c>
      <c r="V808" s="36"/>
      <c r="W808" s="42" t="e">
        <f>#REF!</f>
        <v>#REF!</v>
      </c>
    </row>
    <row r="809" spans="1:23" ht="39.75" customHeight="1" x14ac:dyDescent="0.25">
      <c r="A809" s="37">
        <f t="shared" si="24"/>
        <v>796</v>
      </c>
      <c r="B809" s="50" t="e">
        <f>#REF!</f>
        <v>#REF!</v>
      </c>
      <c r="C809" s="51" t="e">
        <f>#REF!</f>
        <v>#REF!</v>
      </c>
      <c r="D809" s="39" t="e">
        <f>#REF!</f>
        <v>#REF!</v>
      </c>
      <c r="E809" s="133" t="e">
        <f t="shared" si="25"/>
        <v>#REF!</v>
      </c>
      <c r="F809" s="134"/>
      <c r="G809" s="129" t="e">
        <f t="shared" si="26"/>
        <v>#REF!</v>
      </c>
      <c r="H809" s="130"/>
      <c r="I809" s="135" t="e">
        <f t="shared" si="27"/>
        <v>#REF!</v>
      </c>
      <c r="J809" s="134"/>
      <c r="K809" s="132" t="e">
        <f t="shared" si="28"/>
        <v>#REF!</v>
      </c>
      <c r="L809" s="130"/>
      <c r="M809" s="135" t="e">
        <f t="shared" si="29"/>
        <v>#REF!</v>
      </c>
      <c r="N809" s="134"/>
      <c r="O809" s="40" t="e">
        <f>'3TREATMENT DISCHARGE'!D810</f>
        <v>#REF!</v>
      </c>
      <c r="P809" s="34"/>
      <c r="Q809" s="44" t="e">
        <f t="shared" si="30"/>
        <v>#REF!</v>
      </c>
      <c r="R809" s="36" t="s">
        <v>108</v>
      </c>
      <c r="S809" s="41" t="e">
        <f t="shared" si="31"/>
        <v>#REF!</v>
      </c>
      <c r="T809" s="34"/>
      <c r="U809" s="41" t="e">
        <f>#REF!</f>
        <v>#REF!</v>
      </c>
      <c r="V809" s="36"/>
      <c r="W809" s="42" t="e">
        <f>#REF!</f>
        <v>#REF!</v>
      </c>
    </row>
    <row r="810" spans="1:23" ht="39.75" customHeight="1" x14ac:dyDescent="0.25">
      <c r="A810" s="37">
        <f t="shared" si="24"/>
        <v>797</v>
      </c>
      <c r="B810" s="50" t="e">
        <f>#REF!</f>
        <v>#REF!</v>
      </c>
      <c r="C810" s="38" t="e">
        <f>#REF!</f>
        <v>#REF!</v>
      </c>
      <c r="D810" s="39" t="e">
        <f>#REF!</f>
        <v>#REF!</v>
      </c>
      <c r="E810" s="128" t="e">
        <f t="shared" si="25"/>
        <v>#REF!</v>
      </c>
      <c r="F810" s="118"/>
      <c r="G810" s="129" t="e">
        <f t="shared" si="26"/>
        <v>#REF!</v>
      </c>
      <c r="H810" s="130"/>
      <c r="I810" s="131" t="e">
        <f t="shared" si="27"/>
        <v>#REF!</v>
      </c>
      <c r="J810" s="118"/>
      <c r="K810" s="132" t="e">
        <f t="shared" si="28"/>
        <v>#REF!</v>
      </c>
      <c r="L810" s="130"/>
      <c r="M810" s="131" t="e">
        <f t="shared" si="29"/>
        <v>#REF!</v>
      </c>
      <c r="N810" s="118"/>
      <c r="O810" s="40" t="e">
        <f>'3TREATMENT DISCHARGE'!D811</f>
        <v>#REF!</v>
      </c>
      <c r="P810" s="34"/>
      <c r="Q810" s="41" t="e">
        <f t="shared" si="30"/>
        <v>#REF!</v>
      </c>
      <c r="R810" s="36" t="s">
        <v>109</v>
      </c>
      <c r="S810" s="41" t="e">
        <f t="shared" si="31"/>
        <v>#REF!</v>
      </c>
      <c r="T810" s="34"/>
      <c r="U810" s="41" t="e">
        <f>#REF!</f>
        <v>#REF!</v>
      </c>
      <c r="V810" s="36"/>
      <c r="W810" s="42" t="e">
        <f>#REF!</f>
        <v>#REF!</v>
      </c>
    </row>
    <row r="811" spans="1:23" ht="39.75" customHeight="1" x14ac:dyDescent="0.25">
      <c r="A811" s="37">
        <f t="shared" si="24"/>
        <v>798</v>
      </c>
      <c r="B811" s="50" t="e">
        <f>#REF!</f>
        <v>#REF!</v>
      </c>
      <c r="C811" s="51" t="e">
        <f>#REF!</f>
        <v>#REF!</v>
      </c>
      <c r="D811" s="39" t="e">
        <f>#REF!</f>
        <v>#REF!</v>
      </c>
      <c r="E811" s="133" t="e">
        <f t="shared" si="25"/>
        <v>#REF!</v>
      </c>
      <c r="F811" s="134"/>
      <c r="G811" s="129" t="e">
        <f t="shared" si="26"/>
        <v>#REF!</v>
      </c>
      <c r="H811" s="130"/>
      <c r="I811" s="135" t="e">
        <f t="shared" si="27"/>
        <v>#REF!</v>
      </c>
      <c r="J811" s="134"/>
      <c r="K811" s="132" t="e">
        <f t="shared" si="28"/>
        <v>#REF!</v>
      </c>
      <c r="L811" s="130"/>
      <c r="M811" s="135" t="e">
        <f t="shared" si="29"/>
        <v>#REF!</v>
      </c>
      <c r="N811" s="134"/>
      <c r="O811" s="40" t="e">
        <f>'3TREATMENT DISCHARGE'!D812</f>
        <v>#REF!</v>
      </c>
      <c r="P811" s="34"/>
      <c r="Q811" s="44" t="e">
        <f t="shared" si="30"/>
        <v>#REF!</v>
      </c>
      <c r="R811" s="36" t="s">
        <v>108</v>
      </c>
      <c r="S811" s="41" t="e">
        <f t="shared" si="31"/>
        <v>#REF!</v>
      </c>
      <c r="T811" s="34"/>
      <c r="U811" s="41" t="e">
        <f>#REF!</f>
        <v>#REF!</v>
      </c>
      <c r="V811" s="36"/>
      <c r="W811" s="42" t="e">
        <f>#REF!</f>
        <v>#REF!</v>
      </c>
    </row>
    <row r="812" spans="1:23" ht="39.75" customHeight="1" x14ac:dyDescent="0.25">
      <c r="A812" s="37">
        <f t="shared" si="24"/>
        <v>799</v>
      </c>
      <c r="B812" s="50" t="e">
        <f>#REF!</f>
        <v>#REF!</v>
      </c>
      <c r="C812" s="38" t="e">
        <f>#REF!</f>
        <v>#REF!</v>
      </c>
      <c r="D812" s="39" t="e">
        <f>#REF!</f>
        <v>#REF!</v>
      </c>
      <c r="E812" s="128" t="e">
        <f t="shared" si="25"/>
        <v>#REF!</v>
      </c>
      <c r="F812" s="118"/>
      <c r="G812" s="129" t="e">
        <f t="shared" si="26"/>
        <v>#REF!</v>
      </c>
      <c r="H812" s="130"/>
      <c r="I812" s="131" t="e">
        <f t="shared" si="27"/>
        <v>#REF!</v>
      </c>
      <c r="J812" s="118"/>
      <c r="K812" s="132" t="e">
        <f t="shared" si="28"/>
        <v>#REF!</v>
      </c>
      <c r="L812" s="130"/>
      <c r="M812" s="131" t="e">
        <f t="shared" si="29"/>
        <v>#REF!</v>
      </c>
      <c r="N812" s="118"/>
      <c r="O812" s="40" t="e">
        <f>'3TREATMENT DISCHARGE'!D813</f>
        <v>#REF!</v>
      </c>
      <c r="P812" s="34"/>
      <c r="Q812" s="41" t="e">
        <f t="shared" si="30"/>
        <v>#REF!</v>
      </c>
      <c r="R812" s="36" t="s">
        <v>109</v>
      </c>
      <c r="S812" s="41" t="e">
        <f t="shared" si="31"/>
        <v>#REF!</v>
      </c>
      <c r="T812" s="34"/>
      <c r="U812" s="41" t="e">
        <f>#REF!</f>
        <v>#REF!</v>
      </c>
      <c r="V812" s="36"/>
      <c r="W812" s="42" t="e">
        <f>#REF!</f>
        <v>#REF!</v>
      </c>
    </row>
    <row r="813" spans="1:23" ht="39.75" customHeight="1" x14ac:dyDescent="0.25">
      <c r="A813" s="37">
        <f t="shared" si="24"/>
        <v>800</v>
      </c>
      <c r="B813" s="50" t="e">
        <f>#REF!</f>
        <v>#REF!</v>
      </c>
      <c r="C813" s="51" t="e">
        <f>#REF!</f>
        <v>#REF!</v>
      </c>
      <c r="D813" s="39" t="e">
        <f>#REF!</f>
        <v>#REF!</v>
      </c>
      <c r="E813" s="133" t="e">
        <f t="shared" si="25"/>
        <v>#REF!</v>
      </c>
      <c r="F813" s="134"/>
      <c r="G813" s="129" t="e">
        <f t="shared" si="26"/>
        <v>#REF!</v>
      </c>
      <c r="H813" s="130"/>
      <c r="I813" s="135" t="e">
        <f t="shared" si="27"/>
        <v>#REF!</v>
      </c>
      <c r="J813" s="134"/>
      <c r="K813" s="132" t="e">
        <f t="shared" si="28"/>
        <v>#REF!</v>
      </c>
      <c r="L813" s="130"/>
      <c r="M813" s="135" t="e">
        <f t="shared" si="29"/>
        <v>#REF!</v>
      </c>
      <c r="N813" s="134"/>
      <c r="O813" s="40" t="e">
        <f>'3TREATMENT DISCHARGE'!D814</f>
        <v>#REF!</v>
      </c>
      <c r="P813" s="34"/>
      <c r="Q813" s="44" t="e">
        <f t="shared" si="30"/>
        <v>#REF!</v>
      </c>
      <c r="R813" s="36" t="s">
        <v>108</v>
      </c>
      <c r="S813" s="41" t="e">
        <f t="shared" si="31"/>
        <v>#REF!</v>
      </c>
      <c r="T813" s="34"/>
      <c r="U813" s="41" t="e">
        <f>#REF!</f>
        <v>#REF!</v>
      </c>
      <c r="V813" s="36"/>
      <c r="W813" s="42" t="e">
        <f>#REF!</f>
        <v>#REF!</v>
      </c>
    </row>
    <row r="814" spans="1:23" ht="39.75" customHeight="1" x14ac:dyDescent="0.25">
      <c r="A814" s="37">
        <f t="shared" si="24"/>
        <v>801</v>
      </c>
      <c r="B814" s="50" t="e">
        <f>#REF!</f>
        <v>#REF!</v>
      </c>
      <c r="C814" s="38" t="e">
        <f>#REF!</f>
        <v>#REF!</v>
      </c>
      <c r="D814" s="39" t="e">
        <f>#REF!</f>
        <v>#REF!</v>
      </c>
      <c r="E814" s="128" t="e">
        <f t="shared" si="25"/>
        <v>#REF!</v>
      </c>
      <c r="F814" s="118"/>
      <c r="G814" s="129" t="e">
        <f t="shared" si="26"/>
        <v>#REF!</v>
      </c>
      <c r="H814" s="130"/>
      <c r="I814" s="131" t="e">
        <f t="shared" si="27"/>
        <v>#REF!</v>
      </c>
      <c r="J814" s="118"/>
      <c r="K814" s="132" t="e">
        <f t="shared" si="28"/>
        <v>#REF!</v>
      </c>
      <c r="L814" s="130"/>
      <c r="M814" s="131" t="e">
        <f t="shared" si="29"/>
        <v>#REF!</v>
      </c>
      <c r="N814" s="118"/>
      <c r="O814" s="40" t="e">
        <f>'3TREATMENT DISCHARGE'!D815</f>
        <v>#REF!</v>
      </c>
      <c r="P814" s="34"/>
      <c r="Q814" s="41" t="e">
        <f t="shared" si="30"/>
        <v>#REF!</v>
      </c>
      <c r="R814" s="36" t="s">
        <v>109</v>
      </c>
      <c r="S814" s="41" t="e">
        <f t="shared" si="31"/>
        <v>#REF!</v>
      </c>
      <c r="T814" s="34"/>
      <c r="U814" s="41" t="e">
        <f>#REF!</f>
        <v>#REF!</v>
      </c>
      <c r="V814" s="36"/>
      <c r="W814" s="42" t="e">
        <f>#REF!</f>
        <v>#REF!</v>
      </c>
    </row>
    <row r="815" spans="1:23" ht="39.75" customHeight="1" x14ac:dyDescent="0.25">
      <c r="A815" s="37">
        <f t="shared" si="24"/>
        <v>802</v>
      </c>
      <c r="B815" s="50" t="e">
        <f>#REF!</f>
        <v>#REF!</v>
      </c>
      <c r="C815" s="51" t="e">
        <f>#REF!</f>
        <v>#REF!</v>
      </c>
      <c r="D815" s="39" t="e">
        <f>#REF!</f>
        <v>#REF!</v>
      </c>
      <c r="E815" s="133" t="e">
        <f t="shared" si="25"/>
        <v>#REF!</v>
      </c>
      <c r="F815" s="134"/>
      <c r="G815" s="129" t="e">
        <f t="shared" si="26"/>
        <v>#REF!</v>
      </c>
      <c r="H815" s="130"/>
      <c r="I815" s="135" t="e">
        <f t="shared" si="27"/>
        <v>#REF!</v>
      </c>
      <c r="J815" s="134"/>
      <c r="K815" s="132" t="e">
        <f t="shared" si="28"/>
        <v>#REF!</v>
      </c>
      <c r="L815" s="130"/>
      <c r="M815" s="135" t="e">
        <f t="shared" si="29"/>
        <v>#REF!</v>
      </c>
      <c r="N815" s="134"/>
      <c r="O815" s="40" t="e">
        <f>'3TREATMENT DISCHARGE'!D816</f>
        <v>#REF!</v>
      </c>
      <c r="P815" s="34"/>
      <c r="Q815" s="44" t="e">
        <f t="shared" si="30"/>
        <v>#REF!</v>
      </c>
      <c r="R815" s="36" t="s">
        <v>108</v>
      </c>
      <c r="S815" s="41" t="e">
        <f t="shared" si="31"/>
        <v>#REF!</v>
      </c>
      <c r="T815" s="34"/>
      <c r="U815" s="41" t="e">
        <f>#REF!</f>
        <v>#REF!</v>
      </c>
      <c r="V815" s="36"/>
      <c r="W815" s="42" t="e">
        <f>#REF!</f>
        <v>#REF!</v>
      </c>
    </row>
    <row r="816" spans="1:23" ht="39.75" customHeight="1" x14ac:dyDescent="0.25">
      <c r="A816" s="37">
        <f t="shared" si="24"/>
        <v>803</v>
      </c>
      <c r="B816" s="50" t="e">
        <f>#REF!</f>
        <v>#REF!</v>
      </c>
      <c r="C816" s="38" t="e">
        <f>#REF!</f>
        <v>#REF!</v>
      </c>
      <c r="D816" s="39" t="e">
        <f>#REF!</f>
        <v>#REF!</v>
      </c>
      <c r="E816" s="128" t="e">
        <f t="shared" si="25"/>
        <v>#REF!</v>
      </c>
      <c r="F816" s="118"/>
      <c r="G816" s="129" t="e">
        <f t="shared" si="26"/>
        <v>#REF!</v>
      </c>
      <c r="H816" s="130"/>
      <c r="I816" s="131" t="e">
        <f t="shared" si="27"/>
        <v>#REF!</v>
      </c>
      <c r="J816" s="118"/>
      <c r="K816" s="132" t="e">
        <f t="shared" si="28"/>
        <v>#REF!</v>
      </c>
      <c r="L816" s="130"/>
      <c r="M816" s="131" t="e">
        <f t="shared" si="29"/>
        <v>#REF!</v>
      </c>
      <c r="N816" s="118"/>
      <c r="O816" s="40" t="e">
        <f>'3TREATMENT DISCHARGE'!D817</f>
        <v>#REF!</v>
      </c>
      <c r="P816" s="34"/>
      <c r="Q816" s="41" t="e">
        <f t="shared" si="30"/>
        <v>#REF!</v>
      </c>
      <c r="R816" s="36" t="s">
        <v>109</v>
      </c>
      <c r="S816" s="41" t="e">
        <f t="shared" si="31"/>
        <v>#REF!</v>
      </c>
      <c r="T816" s="34"/>
      <c r="U816" s="41" t="e">
        <f>#REF!</f>
        <v>#REF!</v>
      </c>
      <c r="V816" s="36"/>
      <c r="W816" s="42" t="e">
        <f>#REF!</f>
        <v>#REF!</v>
      </c>
    </row>
    <row r="817" spans="1:23" ht="39.75" customHeight="1" x14ac:dyDescent="0.25">
      <c r="A817" s="37">
        <f t="shared" si="24"/>
        <v>804</v>
      </c>
      <c r="B817" s="50" t="e">
        <f>#REF!</f>
        <v>#REF!</v>
      </c>
      <c r="C817" s="51" t="e">
        <f>#REF!</f>
        <v>#REF!</v>
      </c>
      <c r="D817" s="39" t="e">
        <f>#REF!</f>
        <v>#REF!</v>
      </c>
      <c r="E817" s="133" t="e">
        <f t="shared" si="25"/>
        <v>#REF!</v>
      </c>
      <c r="F817" s="134"/>
      <c r="G817" s="129" t="e">
        <f t="shared" si="26"/>
        <v>#REF!</v>
      </c>
      <c r="H817" s="130"/>
      <c r="I817" s="135" t="e">
        <f t="shared" si="27"/>
        <v>#REF!</v>
      </c>
      <c r="J817" s="134"/>
      <c r="K817" s="132" t="e">
        <f t="shared" si="28"/>
        <v>#REF!</v>
      </c>
      <c r="L817" s="130"/>
      <c r="M817" s="135" t="e">
        <f t="shared" si="29"/>
        <v>#REF!</v>
      </c>
      <c r="N817" s="134"/>
      <c r="O817" s="40" t="e">
        <f>'3TREATMENT DISCHARGE'!D818</f>
        <v>#REF!</v>
      </c>
      <c r="P817" s="34"/>
      <c r="Q817" s="44" t="e">
        <f t="shared" si="30"/>
        <v>#REF!</v>
      </c>
      <c r="R817" s="36" t="s">
        <v>108</v>
      </c>
      <c r="S817" s="41" t="e">
        <f t="shared" si="31"/>
        <v>#REF!</v>
      </c>
      <c r="T817" s="34"/>
      <c r="U817" s="41" t="e">
        <f>#REF!</f>
        <v>#REF!</v>
      </c>
      <c r="V817" s="36"/>
      <c r="W817" s="42" t="e">
        <f>#REF!</f>
        <v>#REF!</v>
      </c>
    </row>
    <row r="818" spans="1:23" ht="39.75" customHeight="1" x14ac:dyDescent="0.25">
      <c r="A818" s="37">
        <f t="shared" si="24"/>
        <v>805</v>
      </c>
      <c r="B818" s="50" t="e">
        <f>#REF!</f>
        <v>#REF!</v>
      </c>
      <c r="C818" s="38" t="e">
        <f>#REF!</f>
        <v>#REF!</v>
      </c>
      <c r="D818" s="39" t="e">
        <f>#REF!</f>
        <v>#REF!</v>
      </c>
      <c r="E818" s="128" t="e">
        <f t="shared" si="25"/>
        <v>#REF!</v>
      </c>
      <c r="F818" s="118"/>
      <c r="G818" s="129" t="e">
        <f t="shared" si="26"/>
        <v>#REF!</v>
      </c>
      <c r="H818" s="130"/>
      <c r="I818" s="131" t="e">
        <f t="shared" si="27"/>
        <v>#REF!</v>
      </c>
      <c r="J818" s="118"/>
      <c r="K818" s="132" t="e">
        <f t="shared" si="28"/>
        <v>#REF!</v>
      </c>
      <c r="L818" s="130"/>
      <c r="M818" s="131" t="e">
        <f t="shared" si="29"/>
        <v>#REF!</v>
      </c>
      <c r="N818" s="118"/>
      <c r="O818" s="40" t="e">
        <f>'3TREATMENT DISCHARGE'!D819</f>
        <v>#REF!</v>
      </c>
      <c r="P818" s="34"/>
      <c r="Q818" s="41" t="e">
        <f t="shared" si="30"/>
        <v>#REF!</v>
      </c>
      <c r="R818" s="36" t="s">
        <v>109</v>
      </c>
      <c r="S818" s="41" t="e">
        <f t="shared" si="31"/>
        <v>#REF!</v>
      </c>
      <c r="T818" s="34"/>
      <c r="U818" s="41" t="e">
        <f>#REF!</f>
        <v>#REF!</v>
      </c>
      <c r="V818" s="36"/>
      <c r="W818" s="42" t="e">
        <f>#REF!</f>
        <v>#REF!</v>
      </c>
    </row>
    <row r="819" spans="1:23" ht="39.75" customHeight="1" x14ac:dyDescent="0.25">
      <c r="A819" s="37">
        <f t="shared" si="24"/>
        <v>806</v>
      </c>
      <c r="B819" s="50" t="e">
        <f>#REF!</f>
        <v>#REF!</v>
      </c>
      <c r="C819" s="51" t="e">
        <f>#REF!</f>
        <v>#REF!</v>
      </c>
      <c r="D819" s="39" t="e">
        <f>#REF!</f>
        <v>#REF!</v>
      </c>
      <c r="E819" s="133" t="e">
        <f t="shared" si="25"/>
        <v>#REF!</v>
      </c>
      <c r="F819" s="134"/>
      <c r="G819" s="129" t="e">
        <f t="shared" si="26"/>
        <v>#REF!</v>
      </c>
      <c r="H819" s="130"/>
      <c r="I819" s="135" t="e">
        <f t="shared" si="27"/>
        <v>#REF!</v>
      </c>
      <c r="J819" s="134"/>
      <c r="K819" s="132" t="e">
        <f t="shared" si="28"/>
        <v>#REF!</v>
      </c>
      <c r="L819" s="130"/>
      <c r="M819" s="135" t="e">
        <f t="shared" si="29"/>
        <v>#REF!</v>
      </c>
      <c r="N819" s="134"/>
      <c r="O819" s="40" t="e">
        <f>'3TREATMENT DISCHARGE'!D820</f>
        <v>#REF!</v>
      </c>
      <c r="P819" s="34"/>
      <c r="Q819" s="44" t="e">
        <f t="shared" si="30"/>
        <v>#REF!</v>
      </c>
      <c r="R819" s="36" t="s">
        <v>108</v>
      </c>
      <c r="S819" s="41" t="e">
        <f t="shared" si="31"/>
        <v>#REF!</v>
      </c>
      <c r="T819" s="34"/>
      <c r="U819" s="41" t="e">
        <f>#REF!</f>
        <v>#REF!</v>
      </c>
      <c r="V819" s="36"/>
      <c r="W819" s="42" t="e">
        <f>#REF!</f>
        <v>#REF!</v>
      </c>
    </row>
    <row r="820" spans="1:23" ht="39.75" customHeight="1" x14ac:dyDescent="0.25">
      <c r="A820" s="37">
        <f t="shared" si="24"/>
        <v>807</v>
      </c>
      <c r="B820" s="50" t="e">
        <f>#REF!</f>
        <v>#REF!</v>
      </c>
      <c r="C820" s="38" t="e">
        <f>#REF!</f>
        <v>#REF!</v>
      </c>
      <c r="D820" s="39" t="e">
        <f>#REF!</f>
        <v>#REF!</v>
      </c>
      <c r="E820" s="128" t="e">
        <f t="shared" si="25"/>
        <v>#REF!</v>
      </c>
      <c r="F820" s="118"/>
      <c r="G820" s="129" t="e">
        <f t="shared" si="26"/>
        <v>#REF!</v>
      </c>
      <c r="H820" s="130"/>
      <c r="I820" s="131" t="e">
        <f t="shared" si="27"/>
        <v>#REF!</v>
      </c>
      <c r="J820" s="118"/>
      <c r="K820" s="132" t="e">
        <f t="shared" si="28"/>
        <v>#REF!</v>
      </c>
      <c r="L820" s="130"/>
      <c r="M820" s="131" t="e">
        <f t="shared" si="29"/>
        <v>#REF!</v>
      </c>
      <c r="N820" s="118"/>
      <c r="O820" s="40" t="e">
        <f>'3TREATMENT DISCHARGE'!D821</f>
        <v>#REF!</v>
      </c>
      <c r="P820" s="34"/>
      <c r="Q820" s="41" t="e">
        <f t="shared" si="30"/>
        <v>#REF!</v>
      </c>
      <c r="R820" s="36" t="s">
        <v>109</v>
      </c>
      <c r="S820" s="41" t="e">
        <f t="shared" si="31"/>
        <v>#REF!</v>
      </c>
      <c r="T820" s="34"/>
      <c r="U820" s="41" t="e">
        <f>#REF!</f>
        <v>#REF!</v>
      </c>
      <c r="V820" s="36"/>
      <c r="W820" s="42" t="e">
        <f>#REF!</f>
        <v>#REF!</v>
      </c>
    </row>
    <row r="821" spans="1:23" ht="39.75" customHeight="1" x14ac:dyDescent="0.25">
      <c r="A821" s="37">
        <f t="shared" si="24"/>
        <v>808</v>
      </c>
      <c r="B821" s="50" t="e">
        <f>#REF!</f>
        <v>#REF!</v>
      </c>
      <c r="C821" s="51" t="e">
        <f>#REF!</f>
        <v>#REF!</v>
      </c>
      <c r="D821" s="39" t="e">
        <f>#REF!</f>
        <v>#REF!</v>
      </c>
      <c r="E821" s="133" t="e">
        <f t="shared" si="25"/>
        <v>#REF!</v>
      </c>
      <c r="F821" s="134"/>
      <c r="G821" s="129" t="e">
        <f t="shared" si="26"/>
        <v>#REF!</v>
      </c>
      <c r="H821" s="130"/>
      <c r="I821" s="135" t="e">
        <f t="shared" si="27"/>
        <v>#REF!</v>
      </c>
      <c r="J821" s="134"/>
      <c r="K821" s="132" t="e">
        <f t="shared" si="28"/>
        <v>#REF!</v>
      </c>
      <c r="L821" s="130"/>
      <c r="M821" s="135" t="e">
        <f t="shared" si="29"/>
        <v>#REF!</v>
      </c>
      <c r="N821" s="134"/>
      <c r="O821" s="40" t="e">
        <f>'3TREATMENT DISCHARGE'!D822</f>
        <v>#REF!</v>
      </c>
      <c r="P821" s="34"/>
      <c r="Q821" s="44" t="e">
        <f t="shared" si="30"/>
        <v>#REF!</v>
      </c>
      <c r="R821" s="36" t="s">
        <v>108</v>
      </c>
      <c r="S821" s="41" t="e">
        <f t="shared" si="31"/>
        <v>#REF!</v>
      </c>
      <c r="T821" s="34"/>
      <c r="U821" s="41" t="e">
        <f>#REF!</f>
        <v>#REF!</v>
      </c>
      <c r="V821" s="36"/>
      <c r="W821" s="42" t="e">
        <f>#REF!</f>
        <v>#REF!</v>
      </c>
    </row>
    <row r="822" spans="1:23" ht="39.75" customHeight="1" x14ac:dyDescent="0.25">
      <c r="A822" s="37">
        <f t="shared" si="24"/>
        <v>809</v>
      </c>
      <c r="B822" s="50" t="e">
        <f>#REF!</f>
        <v>#REF!</v>
      </c>
      <c r="C822" s="38" t="e">
        <f>#REF!</f>
        <v>#REF!</v>
      </c>
      <c r="D822" s="39" t="e">
        <f>#REF!</f>
        <v>#REF!</v>
      </c>
      <c r="E822" s="128" t="e">
        <f t="shared" si="25"/>
        <v>#REF!</v>
      </c>
      <c r="F822" s="118"/>
      <c r="G822" s="129" t="e">
        <f t="shared" si="26"/>
        <v>#REF!</v>
      </c>
      <c r="H822" s="130"/>
      <c r="I822" s="131" t="e">
        <f t="shared" si="27"/>
        <v>#REF!</v>
      </c>
      <c r="J822" s="118"/>
      <c r="K822" s="132" t="e">
        <f t="shared" si="28"/>
        <v>#REF!</v>
      </c>
      <c r="L822" s="130"/>
      <c r="M822" s="131" t="e">
        <f t="shared" si="29"/>
        <v>#REF!</v>
      </c>
      <c r="N822" s="118"/>
      <c r="O822" s="40" t="e">
        <f>'3TREATMENT DISCHARGE'!D823</f>
        <v>#REF!</v>
      </c>
      <c r="P822" s="34"/>
      <c r="Q822" s="41" t="e">
        <f t="shared" si="30"/>
        <v>#REF!</v>
      </c>
      <c r="R822" s="36" t="s">
        <v>109</v>
      </c>
      <c r="S822" s="41" t="e">
        <f t="shared" si="31"/>
        <v>#REF!</v>
      </c>
      <c r="T822" s="34"/>
      <c r="U822" s="41" t="e">
        <f>#REF!</f>
        <v>#REF!</v>
      </c>
      <c r="V822" s="36"/>
      <c r="W822" s="42" t="e">
        <f>#REF!</f>
        <v>#REF!</v>
      </c>
    </row>
    <row r="823" spans="1:23" ht="39.75" customHeight="1" x14ac:dyDescent="0.25">
      <c r="A823" s="37">
        <f t="shared" si="24"/>
        <v>810</v>
      </c>
      <c r="B823" s="50" t="e">
        <f>#REF!</f>
        <v>#REF!</v>
      </c>
      <c r="C823" s="51" t="e">
        <f>#REF!</f>
        <v>#REF!</v>
      </c>
      <c r="D823" s="39" t="e">
        <f>#REF!</f>
        <v>#REF!</v>
      </c>
      <c r="E823" s="133" t="e">
        <f t="shared" si="25"/>
        <v>#REF!</v>
      </c>
      <c r="F823" s="134"/>
      <c r="G823" s="129" t="e">
        <f t="shared" si="26"/>
        <v>#REF!</v>
      </c>
      <c r="H823" s="130"/>
      <c r="I823" s="135" t="e">
        <f t="shared" si="27"/>
        <v>#REF!</v>
      </c>
      <c r="J823" s="134"/>
      <c r="K823" s="132" t="e">
        <f t="shared" si="28"/>
        <v>#REF!</v>
      </c>
      <c r="L823" s="130"/>
      <c r="M823" s="135" t="e">
        <f t="shared" si="29"/>
        <v>#REF!</v>
      </c>
      <c r="N823" s="134"/>
      <c r="O823" s="40" t="e">
        <f>'3TREATMENT DISCHARGE'!D824</f>
        <v>#REF!</v>
      </c>
      <c r="P823" s="34"/>
      <c r="Q823" s="44" t="e">
        <f t="shared" si="30"/>
        <v>#REF!</v>
      </c>
      <c r="R823" s="36" t="s">
        <v>108</v>
      </c>
      <c r="S823" s="41" t="e">
        <f t="shared" si="31"/>
        <v>#REF!</v>
      </c>
      <c r="T823" s="34"/>
      <c r="U823" s="41" t="e">
        <f>#REF!</f>
        <v>#REF!</v>
      </c>
      <c r="V823" s="36"/>
      <c r="W823" s="42" t="e">
        <f>#REF!</f>
        <v>#REF!</v>
      </c>
    </row>
    <row r="824" spans="1:23" ht="39.75" customHeight="1" x14ac:dyDescent="0.25">
      <c r="A824" s="37">
        <f t="shared" si="24"/>
        <v>811</v>
      </c>
      <c r="B824" s="50" t="e">
        <f>#REF!</f>
        <v>#REF!</v>
      </c>
      <c r="C824" s="38" t="e">
        <f>#REF!</f>
        <v>#REF!</v>
      </c>
      <c r="D824" s="39" t="e">
        <f>#REF!</f>
        <v>#REF!</v>
      </c>
      <c r="E824" s="128" t="e">
        <f t="shared" si="25"/>
        <v>#REF!</v>
      </c>
      <c r="F824" s="118"/>
      <c r="G824" s="129" t="e">
        <f t="shared" si="26"/>
        <v>#REF!</v>
      </c>
      <c r="H824" s="130"/>
      <c r="I824" s="131" t="e">
        <f t="shared" si="27"/>
        <v>#REF!</v>
      </c>
      <c r="J824" s="118"/>
      <c r="K824" s="132" t="e">
        <f t="shared" si="28"/>
        <v>#REF!</v>
      </c>
      <c r="L824" s="130"/>
      <c r="M824" s="131" t="e">
        <f t="shared" si="29"/>
        <v>#REF!</v>
      </c>
      <c r="N824" s="118"/>
      <c r="O824" s="40" t="e">
        <f>'3TREATMENT DISCHARGE'!D825</f>
        <v>#REF!</v>
      </c>
      <c r="P824" s="34"/>
      <c r="Q824" s="41" t="e">
        <f t="shared" si="30"/>
        <v>#REF!</v>
      </c>
      <c r="R824" s="36" t="s">
        <v>109</v>
      </c>
      <c r="S824" s="41" t="e">
        <f t="shared" si="31"/>
        <v>#REF!</v>
      </c>
      <c r="T824" s="34"/>
      <c r="U824" s="41" t="e">
        <f>#REF!</f>
        <v>#REF!</v>
      </c>
      <c r="V824" s="36"/>
      <c r="W824" s="42" t="e">
        <f>#REF!</f>
        <v>#REF!</v>
      </c>
    </row>
    <row r="825" spans="1:23" ht="39.75" customHeight="1" x14ac:dyDescent="0.25">
      <c r="A825" s="37">
        <f t="shared" si="24"/>
        <v>812</v>
      </c>
      <c r="B825" s="50" t="e">
        <f>#REF!</f>
        <v>#REF!</v>
      </c>
      <c r="C825" s="51" t="e">
        <f>#REF!</f>
        <v>#REF!</v>
      </c>
      <c r="D825" s="39" t="e">
        <f>#REF!</f>
        <v>#REF!</v>
      </c>
      <c r="E825" s="133" t="e">
        <f t="shared" si="25"/>
        <v>#REF!</v>
      </c>
      <c r="F825" s="134"/>
      <c r="G825" s="129" t="e">
        <f t="shared" si="26"/>
        <v>#REF!</v>
      </c>
      <c r="H825" s="130"/>
      <c r="I825" s="135" t="e">
        <f t="shared" si="27"/>
        <v>#REF!</v>
      </c>
      <c r="J825" s="134"/>
      <c r="K825" s="132" t="e">
        <f t="shared" si="28"/>
        <v>#REF!</v>
      </c>
      <c r="L825" s="130"/>
      <c r="M825" s="135" t="e">
        <f t="shared" si="29"/>
        <v>#REF!</v>
      </c>
      <c r="N825" s="134"/>
      <c r="O825" s="40" t="e">
        <f>'3TREATMENT DISCHARGE'!D826</f>
        <v>#REF!</v>
      </c>
      <c r="P825" s="34"/>
      <c r="Q825" s="44" t="e">
        <f t="shared" si="30"/>
        <v>#REF!</v>
      </c>
      <c r="R825" s="36" t="s">
        <v>108</v>
      </c>
      <c r="S825" s="41" t="e">
        <f t="shared" si="31"/>
        <v>#REF!</v>
      </c>
      <c r="T825" s="34"/>
      <c r="U825" s="41" t="e">
        <f>#REF!</f>
        <v>#REF!</v>
      </c>
      <c r="V825" s="36"/>
      <c r="W825" s="42" t="e">
        <f>#REF!</f>
        <v>#REF!</v>
      </c>
    </row>
    <row r="826" spans="1:23" ht="39.75" customHeight="1" x14ac:dyDescent="0.25">
      <c r="A826" s="37">
        <f t="shared" si="24"/>
        <v>813</v>
      </c>
      <c r="B826" s="50" t="e">
        <f>#REF!</f>
        <v>#REF!</v>
      </c>
      <c r="C826" s="38" t="e">
        <f>#REF!</f>
        <v>#REF!</v>
      </c>
      <c r="D826" s="39" t="e">
        <f>#REF!</f>
        <v>#REF!</v>
      </c>
      <c r="E826" s="128" t="e">
        <f t="shared" si="25"/>
        <v>#REF!</v>
      </c>
      <c r="F826" s="118"/>
      <c r="G826" s="129" t="e">
        <f t="shared" si="26"/>
        <v>#REF!</v>
      </c>
      <c r="H826" s="130"/>
      <c r="I826" s="131" t="e">
        <f t="shared" si="27"/>
        <v>#REF!</v>
      </c>
      <c r="J826" s="118"/>
      <c r="K826" s="132" t="e">
        <f t="shared" si="28"/>
        <v>#REF!</v>
      </c>
      <c r="L826" s="130"/>
      <c r="M826" s="131" t="e">
        <f t="shared" si="29"/>
        <v>#REF!</v>
      </c>
      <c r="N826" s="118"/>
      <c r="O826" s="40" t="e">
        <f>'3TREATMENT DISCHARGE'!D827</f>
        <v>#REF!</v>
      </c>
      <c r="P826" s="34"/>
      <c r="Q826" s="41" t="e">
        <f t="shared" si="30"/>
        <v>#REF!</v>
      </c>
      <c r="R826" s="36" t="s">
        <v>109</v>
      </c>
      <c r="S826" s="41" t="e">
        <f t="shared" si="31"/>
        <v>#REF!</v>
      </c>
      <c r="T826" s="34"/>
      <c r="U826" s="41" t="e">
        <f>#REF!</f>
        <v>#REF!</v>
      </c>
      <c r="V826" s="36"/>
      <c r="W826" s="42" t="e">
        <f>#REF!</f>
        <v>#REF!</v>
      </c>
    </row>
    <row r="827" spans="1:23" ht="39.75" customHeight="1" x14ac:dyDescent="0.25">
      <c r="A827" s="37">
        <f t="shared" si="24"/>
        <v>814</v>
      </c>
      <c r="B827" s="50" t="e">
        <f>#REF!</f>
        <v>#REF!</v>
      </c>
      <c r="C827" s="51" t="e">
        <f>#REF!</f>
        <v>#REF!</v>
      </c>
      <c r="D827" s="39" t="e">
        <f>#REF!</f>
        <v>#REF!</v>
      </c>
      <c r="E827" s="133" t="e">
        <f t="shared" si="25"/>
        <v>#REF!</v>
      </c>
      <c r="F827" s="134"/>
      <c r="G827" s="129" t="e">
        <f t="shared" si="26"/>
        <v>#REF!</v>
      </c>
      <c r="H827" s="130"/>
      <c r="I827" s="135" t="e">
        <f t="shared" si="27"/>
        <v>#REF!</v>
      </c>
      <c r="J827" s="134"/>
      <c r="K827" s="132" t="e">
        <f t="shared" si="28"/>
        <v>#REF!</v>
      </c>
      <c r="L827" s="130"/>
      <c r="M827" s="135" t="e">
        <f t="shared" si="29"/>
        <v>#REF!</v>
      </c>
      <c r="N827" s="134"/>
      <c r="O827" s="40" t="e">
        <f>'3TREATMENT DISCHARGE'!D828</f>
        <v>#REF!</v>
      </c>
      <c r="P827" s="34"/>
      <c r="Q827" s="44" t="e">
        <f t="shared" si="30"/>
        <v>#REF!</v>
      </c>
      <c r="R827" s="36" t="s">
        <v>108</v>
      </c>
      <c r="S827" s="41" t="e">
        <f t="shared" si="31"/>
        <v>#REF!</v>
      </c>
      <c r="T827" s="34"/>
      <c r="U827" s="41" t="e">
        <f>#REF!</f>
        <v>#REF!</v>
      </c>
      <c r="V827" s="36"/>
      <c r="W827" s="42" t="e">
        <f>#REF!</f>
        <v>#REF!</v>
      </c>
    </row>
    <row r="828" spans="1:23" ht="39.75" customHeight="1" x14ac:dyDescent="0.25">
      <c r="A828" s="37">
        <f t="shared" si="24"/>
        <v>815</v>
      </c>
      <c r="B828" s="50" t="e">
        <f>#REF!</f>
        <v>#REF!</v>
      </c>
      <c r="C828" s="38" t="e">
        <f>#REF!</f>
        <v>#REF!</v>
      </c>
      <c r="D828" s="39" t="e">
        <f>#REF!</f>
        <v>#REF!</v>
      </c>
      <c r="E828" s="128" t="e">
        <f t="shared" si="25"/>
        <v>#REF!</v>
      </c>
      <c r="F828" s="118"/>
      <c r="G828" s="129" t="e">
        <f t="shared" si="26"/>
        <v>#REF!</v>
      </c>
      <c r="H828" s="130"/>
      <c r="I828" s="131" t="e">
        <f t="shared" si="27"/>
        <v>#REF!</v>
      </c>
      <c r="J828" s="118"/>
      <c r="K828" s="132" t="e">
        <f t="shared" si="28"/>
        <v>#REF!</v>
      </c>
      <c r="L828" s="130"/>
      <c r="M828" s="131" t="e">
        <f t="shared" si="29"/>
        <v>#REF!</v>
      </c>
      <c r="N828" s="118"/>
      <c r="O828" s="40" t="e">
        <f>'3TREATMENT DISCHARGE'!D829</f>
        <v>#REF!</v>
      </c>
      <c r="P828" s="34"/>
      <c r="Q828" s="41" t="e">
        <f t="shared" si="30"/>
        <v>#REF!</v>
      </c>
      <c r="R828" s="36" t="s">
        <v>109</v>
      </c>
      <c r="S828" s="41" t="e">
        <f t="shared" si="31"/>
        <v>#REF!</v>
      </c>
      <c r="T828" s="34"/>
      <c r="U828" s="41" t="e">
        <f>#REF!</f>
        <v>#REF!</v>
      </c>
      <c r="V828" s="36"/>
      <c r="W828" s="42" t="e">
        <f>#REF!</f>
        <v>#REF!</v>
      </c>
    </row>
    <row r="829" spans="1:23" ht="39.75" customHeight="1" x14ac:dyDescent="0.25">
      <c r="A829" s="37">
        <f t="shared" si="24"/>
        <v>816</v>
      </c>
      <c r="B829" s="50" t="e">
        <f>#REF!</f>
        <v>#REF!</v>
      </c>
      <c r="C829" s="51" t="e">
        <f>#REF!</f>
        <v>#REF!</v>
      </c>
      <c r="D829" s="39" t="e">
        <f>#REF!</f>
        <v>#REF!</v>
      </c>
      <c r="E829" s="133" t="e">
        <f t="shared" si="25"/>
        <v>#REF!</v>
      </c>
      <c r="F829" s="134"/>
      <c r="G829" s="129" t="e">
        <f t="shared" si="26"/>
        <v>#REF!</v>
      </c>
      <c r="H829" s="130"/>
      <c r="I829" s="135" t="e">
        <f t="shared" si="27"/>
        <v>#REF!</v>
      </c>
      <c r="J829" s="134"/>
      <c r="K829" s="132" t="e">
        <f t="shared" si="28"/>
        <v>#REF!</v>
      </c>
      <c r="L829" s="130"/>
      <c r="M829" s="135" t="e">
        <f t="shared" si="29"/>
        <v>#REF!</v>
      </c>
      <c r="N829" s="134"/>
      <c r="O829" s="40" t="e">
        <f>'3TREATMENT DISCHARGE'!D830</f>
        <v>#REF!</v>
      </c>
      <c r="P829" s="34"/>
      <c r="Q829" s="44" t="e">
        <f t="shared" si="30"/>
        <v>#REF!</v>
      </c>
      <c r="R829" s="36" t="s">
        <v>108</v>
      </c>
      <c r="S829" s="41" t="e">
        <f t="shared" si="31"/>
        <v>#REF!</v>
      </c>
      <c r="T829" s="34"/>
      <c r="U829" s="41" t="e">
        <f>#REF!</f>
        <v>#REF!</v>
      </c>
      <c r="V829" s="36"/>
      <c r="W829" s="42" t="e">
        <f>#REF!</f>
        <v>#REF!</v>
      </c>
    </row>
    <row r="830" spans="1:23" ht="39.75" customHeight="1" x14ac:dyDescent="0.25">
      <c r="A830" s="37">
        <f t="shared" si="24"/>
        <v>817</v>
      </c>
      <c r="B830" s="50" t="e">
        <f>#REF!</f>
        <v>#REF!</v>
      </c>
      <c r="C830" s="38" t="e">
        <f>#REF!</f>
        <v>#REF!</v>
      </c>
      <c r="D830" s="39" t="e">
        <f>#REF!</f>
        <v>#REF!</v>
      </c>
      <c r="E830" s="128" t="e">
        <f t="shared" si="25"/>
        <v>#REF!</v>
      </c>
      <c r="F830" s="118"/>
      <c r="G830" s="129" t="e">
        <f t="shared" si="26"/>
        <v>#REF!</v>
      </c>
      <c r="H830" s="130"/>
      <c r="I830" s="131" t="e">
        <f t="shared" si="27"/>
        <v>#REF!</v>
      </c>
      <c r="J830" s="118"/>
      <c r="K830" s="132" t="e">
        <f t="shared" si="28"/>
        <v>#REF!</v>
      </c>
      <c r="L830" s="130"/>
      <c r="M830" s="131" t="e">
        <f t="shared" si="29"/>
        <v>#REF!</v>
      </c>
      <c r="N830" s="118"/>
      <c r="O830" s="40" t="e">
        <f>'3TREATMENT DISCHARGE'!D831</f>
        <v>#REF!</v>
      </c>
      <c r="P830" s="34"/>
      <c r="Q830" s="41" t="e">
        <f t="shared" si="30"/>
        <v>#REF!</v>
      </c>
      <c r="R830" s="36" t="s">
        <v>109</v>
      </c>
      <c r="S830" s="41" t="e">
        <f t="shared" si="31"/>
        <v>#REF!</v>
      </c>
      <c r="T830" s="34"/>
      <c r="U830" s="41" t="e">
        <f>#REF!</f>
        <v>#REF!</v>
      </c>
      <c r="V830" s="36"/>
      <c r="W830" s="42" t="e">
        <f>#REF!</f>
        <v>#REF!</v>
      </c>
    </row>
    <row r="831" spans="1:23" ht="39.75" customHeight="1" x14ac:dyDescent="0.25">
      <c r="A831" s="37">
        <f t="shared" si="24"/>
        <v>818</v>
      </c>
      <c r="B831" s="50" t="e">
        <f>#REF!</f>
        <v>#REF!</v>
      </c>
      <c r="C831" s="51" t="e">
        <f>#REF!</f>
        <v>#REF!</v>
      </c>
      <c r="D831" s="39" t="e">
        <f>#REF!</f>
        <v>#REF!</v>
      </c>
      <c r="E831" s="133" t="e">
        <f t="shared" si="25"/>
        <v>#REF!</v>
      </c>
      <c r="F831" s="134"/>
      <c r="G831" s="129" t="e">
        <f t="shared" si="26"/>
        <v>#REF!</v>
      </c>
      <c r="H831" s="130"/>
      <c r="I831" s="135" t="e">
        <f t="shared" si="27"/>
        <v>#REF!</v>
      </c>
      <c r="J831" s="134"/>
      <c r="K831" s="132" t="e">
        <f t="shared" si="28"/>
        <v>#REF!</v>
      </c>
      <c r="L831" s="130"/>
      <c r="M831" s="135" t="e">
        <f t="shared" si="29"/>
        <v>#REF!</v>
      </c>
      <c r="N831" s="134"/>
      <c r="O831" s="40" t="e">
        <f>'3TREATMENT DISCHARGE'!D832</f>
        <v>#REF!</v>
      </c>
      <c r="P831" s="34"/>
      <c r="Q831" s="44" t="e">
        <f t="shared" si="30"/>
        <v>#REF!</v>
      </c>
      <c r="R831" s="36" t="s">
        <v>108</v>
      </c>
      <c r="S831" s="41" t="e">
        <f t="shared" si="31"/>
        <v>#REF!</v>
      </c>
      <c r="T831" s="34"/>
      <c r="U831" s="41" t="e">
        <f>#REF!</f>
        <v>#REF!</v>
      </c>
      <c r="V831" s="36"/>
      <c r="W831" s="42" t="e">
        <f>#REF!</f>
        <v>#REF!</v>
      </c>
    </row>
    <row r="832" spans="1:23" ht="39.75" customHeight="1" x14ac:dyDescent="0.25">
      <c r="A832" s="37">
        <f t="shared" si="24"/>
        <v>819</v>
      </c>
      <c r="B832" s="50" t="e">
        <f>#REF!</f>
        <v>#REF!</v>
      </c>
      <c r="C832" s="38" t="e">
        <f>#REF!</f>
        <v>#REF!</v>
      </c>
      <c r="D832" s="39" t="e">
        <f>#REF!</f>
        <v>#REF!</v>
      </c>
      <c r="E832" s="128" t="e">
        <f t="shared" si="25"/>
        <v>#REF!</v>
      </c>
      <c r="F832" s="118"/>
      <c r="G832" s="129" t="e">
        <f t="shared" si="26"/>
        <v>#REF!</v>
      </c>
      <c r="H832" s="130"/>
      <c r="I832" s="131" t="e">
        <f t="shared" si="27"/>
        <v>#REF!</v>
      </c>
      <c r="J832" s="118"/>
      <c r="K832" s="132" t="e">
        <f t="shared" si="28"/>
        <v>#REF!</v>
      </c>
      <c r="L832" s="130"/>
      <c r="M832" s="131" t="e">
        <f t="shared" si="29"/>
        <v>#REF!</v>
      </c>
      <c r="N832" s="118"/>
      <c r="O832" s="40" t="e">
        <f>'3TREATMENT DISCHARGE'!D833</f>
        <v>#REF!</v>
      </c>
      <c r="P832" s="34"/>
      <c r="Q832" s="41" t="e">
        <f t="shared" si="30"/>
        <v>#REF!</v>
      </c>
      <c r="R832" s="36" t="s">
        <v>109</v>
      </c>
      <c r="S832" s="41" t="e">
        <f t="shared" si="31"/>
        <v>#REF!</v>
      </c>
      <c r="T832" s="34"/>
      <c r="U832" s="41" t="e">
        <f>#REF!</f>
        <v>#REF!</v>
      </c>
      <c r="V832" s="36"/>
      <c r="W832" s="42" t="e">
        <f>#REF!</f>
        <v>#REF!</v>
      </c>
    </row>
    <row r="833" spans="1:23" ht="39.75" customHeight="1" x14ac:dyDescent="0.25">
      <c r="A833" s="37">
        <f t="shared" si="24"/>
        <v>820</v>
      </c>
      <c r="B833" s="50" t="e">
        <f>#REF!</f>
        <v>#REF!</v>
      </c>
      <c r="C833" s="51" t="e">
        <f>#REF!</f>
        <v>#REF!</v>
      </c>
      <c r="D833" s="39" t="e">
        <f>#REF!</f>
        <v>#REF!</v>
      </c>
      <c r="E833" s="133" t="e">
        <f t="shared" si="25"/>
        <v>#REF!</v>
      </c>
      <c r="F833" s="134"/>
      <c r="G833" s="129" t="e">
        <f t="shared" si="26"/>
        <v>#REF!</v>
      </c>
      <c r="H833" s="130"/>
      <c r="I833" s="135" t="e">
        <f t="shared" si="27"/>
        <v>#REF!</v>
      </c>
      <c r="J833" s="134"/>
      <c r="K833" s="132" t="e">
        <f t="shared" si="28"/>
        <v>#REF!</v>
      </c>
      <c r="L833" s="130"/>
      <c r="M833" s="135" t="e">
        <f t="shared" si="29"/>
        <v>#REF!</v>
      </c>
      <c r="N833" s="134"/>
      <c r="O833" s="40" t="e">
        <f>'3TREATMENT DISCHARGE'!D834</f>
        <v>#REF!</v>
      </c>
      <c r="P833" s="34"/>
      <c r="Q833" s="44" t="e">
        <f t="shared" si="30"/>
        <v>#REF!</v>
      </c>
      <c r="R833" s="36" t="s">
        <v>108</v>
      </c>
      <c r="S833" s="41" t="e">
        <f t="shared" si="31"/>
        <v>#REF!</v>
      </c>
      <c r="T833" s="34"/>
      <c r="U833" s="41" t="e">
        <f>#REF!</f>
        <v>#REF!</v>
      </c>
      <c r="V833" s="36"/>
      <c r="W833" s="42" t="e">
        <f>#REF!</f>
        <v>#REF!</v>
      </c>
    </row>
    <row r="834" spans="1:23" ht="39.75" customHeight="1" x14ac:dyDescent="0.25">
      <c r="A834" s="37">
        <f t="shared" si="24"/>
        <v>821</v>
      </c>
      <c r="B834" s="50" t="e">
        <f>#REF!</f>
        <v>#REF!</v>
      </c>
      <c r="C834" s="38" t="e">
        <f>#REF!</f>
        <v>#REF!</v>
      </c>
      <c r="D834" s="39" t="e">
        <f>#REF!</f>
        <v>#REF!</v>
      </c>
      <c r="E834" s="128" t="e">
        <f t="shared" si="25"/>
        <v>#REF!</v>
      </c>
      <c r="F834" s="118"/>
      <c r="G834" s="129" t="e">
        <f t="shared" si="26"/>
        <v>#REF!</v>
      </c>
      <c r="H834" s="130"/>
      <c r="I834" s="131" t="e">
        <f t="shared" si="27"/>
        <v>#REF!</v>
      </c>
      <c r="J834" s="118"/>
      <c r="K834" s="132" t="e">
        <f t="shared" si="28"/>
        <v>#REF!</v>
      </c>
      <c r="L834" s="130"/>
      <c r="M834" s="131" t="e">
        <f t="shared" si="29"/>
        <v>#REF!</v>
      </c>
      <c r="N834" s="118"/>
      <c r="O834" s="40" t="e">
        <f>'3TREATMENT DISCHARGE'!D835</f>
        <v>#REF!</v>
      </c>
      <c r="P834" s="34"/>
      <c r="Q834" s="41" t="e">
        <f t="shared" si="30"/>
        <v>#REF!</v>
      </c>
      <c r="R834" s="36" t="s">
        <v>109</v>
      </c>
      <c r="S834" s="41" t="e">
        <f t="shared" si="31"/>
        <v>#REF!</v>
      </c>
      <c r="T834" s="34"/>
      <c r="U834" s="41" t="e">
        <f>#REF!</f>
        <v>#REF!</v>
      </c>
      <c r="V834" s="36"/>
      <c r="W834" s="42" t="e">
        <f>#REF!</f>
        <v>#REF!</v>
      </c>
    </row>
    <row r="835" spans="1:23" ht="39.75" customHeight="1" x14ac:dyDescent="0.25">
      <c r="A835" s="37">
        <f t="shared" si="24"/>
        <v>822</v>
      </c>
      <c r="B835" s="50" t="e">
        <f>#REF!</f>
        <v>#REF!</v>
      </c>
      <c r="C835" s="51" t="e">
        <f>#REF!</f>
        <v>#REF!</v>
      </c>
      <c r="D835" s="39" t="e">
        <f>#REF!</f>
        <v>#REF!</v>
      </c>
      <c r="E835" s="133" t="e">
        <f t="shared" si="25"/>
        <v>#REF!</v>
      </c>
      <c r="F835" s="134"/>
      <c r="G835" s="129" t="e">
        <f t="shared" si="26"/>
        <v>#REF!</v>
      </c>
      <c r="H835" s="130"/>
      <c r="I835" s="135" t="e">
        <f t="shared" si="27"/>
        <v>#REF!</v>
      </c>
      <c r="J835" s="134"/>
      <c r="K835" s="132" t="e">
        <f t="shared" si="28"/>
        <v>#REF!</v>
      </c>
      <c r="L835" s="130"/>
      <c r="M835" s="135" t="e">
        <f t="shared" si="29"/>
        <v>#REF!</v>
      </c>
      <c r="N835" s="134"/>
      <c r="O835" s="40" t="e">
        <f>'3TREATMENT DISCHARGE'!D836</f>
        <v>#REF!</v>
      </c>
      <c r="P835" s="34"/>
      <c r="Q835" s="44" t="e">
        <f t="shared" si="30"/>
        <v>#REF!</v>
      </c>
      <c r="R835" s="36" t="s">
        <v>108</v>
      </c>
      <c r="S835" s="41" t="e">
        <f t="shared" si="31"/>
        <v>#REF!</v>
      </c>
      <c r="T835" s="34"/>
      <c r="U835" s="41" t="e">
        <f>#REF!</f>
        <v>#REF!</v>
      </c>
      <c r="V835" s="36"/>
      <c r="W835" s="42" t="e">
        <f>#REF!</f>
        <v>#REF!</v>
      </c>
    </row>
    <row r="836" spans="1:23" ht="39.75" customHeight="1" x14ac:dyDescent="0.25">
      <c r="A836" s="37">
        <f t="shared" si="24"/>
        <v>823</v>
      </c>
      <c r="B836" s="50" t="e">
        <f>#REF!</f>
        <v>#REF!</v>
      </c>
      <c r="C836" s="38" t="e">
        <f>#REF!</f>
        <v>#REF!</v>
      </c>
      <c r="D836" s="39" t="e">
        <f>#REF!</f>
        <v>#REF!</v>
      </c>
      <c r="E836" s="128" t="e">
        <f t="shared" si="25"/>
        <v>#REF!</v>
      </c>
      <c r="F836" s="118"/>
      <c r="G836" s="129" t="e">
        <f t="shared" si="26"/>
        <v>#REF!</v>
      </c>
      <c r="H836" s="130"/>
      <c r="I836" s="131" t="e">
        <f t="shared" si="27"/>
        <v>#REF!</v>
      </c>
      <c r="J836" s="118"/>
      <c r="K836" s="132" t="e">
        <f t="shared" si="28"/>
        <v>#REF!</v>
      </c>
      <c r="L836" s="130"/>
      <c r="M836" s="131" t="e">
        <f t="shared" si="29"/>
        <v>#REF!</v>
      </c>
      <c r="N836" s="118"/>
      <c r="O836" s="40" t="e">
        <f>'3TREATMENT DISCHARGE'!D837</f>
        <v>#REF!</v>
      </c>
      <c r="P836" s="34"/>
      <c r="Q836" s="41" t="e">
        <f t="shared" si="30"/>
        <v>#REF!</v>
      </c>
      <c r="R836" s="36" t="s">
        <v>109</v>
      </c>
      <c r="S836" s="41" t="e">
        <f t="shared" si="31"/>
        <v>#REF!</v>
      </c>
      <c r="T836" s="34"/>
      <c r="U836" s="41" t="e">
        <f>#REF!</f>
        <v>#REF!</v>
      </c>
      <c r="V836" s="36"/>
      <c r="W836" s="42" t="e">
        <f>#REF!</f>
        <v>#REF!</v>
      </c>
    </row>
    <row r="837" spans="1:23" ht="39.75" customHeight="1" x14ac:dyDescent="0.25">
      <c r="A837" s="37">
        <f t="shared" si="24"/>
        <v>824</v>
      </c>
      <c r="B837" s="50" t="e">
        <f>#REF!</f>
        <v>#REF!</v>
      </c>
      <c r="C837" s="51" t="e">
        <f>#REF!</f>
        <v>#REF!</v>
      </c>
      <c r="D837" s="39" t="e">
        <f>#REF!</f>
        <v>#REF!</v>
      </c>
      <c r="E837" s="133" t="e">
        <f t="shared" si="25"/>
        <v>#REF!</v>
      </c>
      <c r="F837" s="134"/>
      <c r="G837" s="129" t="e">
        <f t="shared" si="26"/>
        <v>#REF!</v>
      </c>
      <c r="H837" s="130"/>
      <c r="I837" s="135" t="e">
        <f t="shared" si="27"/>
        <v>#REF!</v>
      </c>
      <c r="J837" s="134"/>
      <c r="K837" s="132" t="e">
        <f t="shared" si="28"/>
        <v>#REF!</v>
      </c>
      <c r="L837" s="130"/>
      <c r="M837" s="135" t="e">
        <f t="shared" si="29"/>
        <v>#REF!</v>
      </c>
      <c r="N837" s="134"/>
      <c r="O837" s="40" t="e">
        <f>'3TREATMENT DISCHARGE'!D838</f>
        <v>#REF!</v>
      </c>
      <c r="P837" s="34"/>
      <c r="Q837" s="44" t="e">
        <f t="shared" si="30"/>
        <v>#REF!</v>
      </c>
      <c r="R837" s="36" t="s">
        <v>108</v>
      </c>
      <c r="S837" s="41" t="e">
        <f t="shared" si="31"/>
        <v>#REF!</v>
      </c>
      <c r="T837" s="34"/>
      <c r="U837" s="41" t="e">
        <f>#REF!</f>
        <v>#REF!</v>
      </c>
      <c r="V837" s="36"/>
      <c r="W837" s="42" t="e">
        <f>#REF!</f>
        <v>#REF!</v>
      </c>
    </row>
    <row r="838" spans="1:23" ht="39.75" customHeight="1" x14ac:dyDescent="0.25">
      <c r="A838" s="37">
        <f t="shared" si="24"/>
        <v>825</v>
      </c>
      <c r="B838" s="50" t="e">
        <f>#REF!</f>
        <v>#REF!</v>
      </c>
      <c r="C838" s="38" t="e">
        <f>#REF!</f>
        <v>#REF!</v>
      </c>
      <c r="D838" s="39" t="e">
        <f>#REF!</f>
        <v>#REF!</v>
      </c>
      <c r="E838" s="128" t="e">
        <f t="shared" si="25"/>
        <v>#REF!</v>
      </c>
      <c r="F838" s="118"/>
      <c r="G838" s="129" t="e">
        <f t="shared" si="26"/>
        <v>#REF!</v>
      </c>
      <c r="H838" s="130"/>
      <c r="I838" s="131" t="e">
        <f t="shared" si="27"/>
        <v>#REF!</v>
      </c>
      <c r="J838" s="118"/>
      <c r="K838" s="132" t="e">
        <f t="shared" si="28"/>
        <v>#REF!</v>
      </c>
      <c r="L838" s="130"/>
      <c r="M838" s="131" t="e">
        <f t="shared" si="29"/>
        <v>#REF!</v>
      </c>
      <c r="N838" s="118"/>
      <c r="O838" s="40" t="e">
        <f>'3TREATMENT DISCHARGE'!D839</f>
        <v>#REF!</v>
      </c>
      <c r="P838" s="34"/>
      <c r="Q838" s="41" t="e">
        <f t="shared" si="30"/>
        <v>#REF!</v>
      </c>
      <c r="R838" s="36" t="s">
        <v>109</v>
      </c>
      <c r="S838" s="41" t="e">
        <f t="shared" si="31"/>
        <v>#REF!</v>
      </c>
      <c r="T838" s="34"/>
      <c r="U838" s="41" t="e">
        <f>#REF!</f>
        <v>#REF!</v>
      </c>
      <c r="V838" s="36"/>
      <c r="W838" s="42" t="e">
        <f>#REF!</f>
        <v>#REF!</v>
      </c>
    </row>
    <row r="839" spans="1:23" ht="39.75" customHeight="1" x14ac:dyDescent="0.25">
      <c r="A839" s="37">
        <f t="shared" si="24"/>
        <v>826</v>
      </c>
      <c r="B839" s="50" t="e">
        <f>#REF!</f>
        <v>#REF!</v>
      </c>
      <c r="C839" s="51" t="e">
        <f>#REF!</f>
        <v>#REF!</v>
      </c>
      <c r="D839" s="39" t="e">
        <f>#REF!</f>
        <v>#REF!</v>
      </c>
      <c r="E839" s="133" t="e">
        <f t="shared" si="25"/>
        <v>#REF!</v>
      </c>
      <c r="F839" s="134"/>
      <c r="G839" s="129" t="e">
        <f t="shared" si="26"/>
        <v>#REF!</v>
      </c>
      <c r="H839" s="130"/>
      <c r="I839" s="135" t="e">
        <f t="shared" si="27"/>
        <v>#REF!</v>
      </c>
      <c r="J839" s="134"/>
      <c r="K839" s="132" t="e">
        <f t="shared" si="28"/>
        <v>#REF!</v>
      </c>
      <c r="L839" s="130"/>
      <c r="M839" s="135" t="e">
        <f t="shared" si="29"/>
        <v>#REF!</v>
      </c>
      <c r="N839" s="134"/>
      <c r="O839" s="40" t="e">
        <f>'3TREATMENT DISCHARGE'!D840</f>
        <v>#REF!</v>
      </c>
      <c r="P839" s="34"/>
      <c r="Q839" s="44" t="e">
        <f t="shared" si="30"/>
        <v>#REF!</v>
      </c>
      <c r="R839" s="36" t="s">
        <v>108</v>
      </c>
      <c r="S839" s="41" t="e">
        <f t="shared" si="31"/>
        <v>#REF!</v>
      </c>
      <c r="T839" s="34"/>
      <c r="U839" s="41" t="e">
        <f>#REF!</f>
        <v>#REF!</v>
      </c>
      <c r="V839" s="36"/>
      <c r="W839" s="42" t="e">
        <f>#REF!</f>
        <v>#REF!</v>
      </c>
    </row>
    <row r="840" spans="1:23" ht="39.75" customHeight="1" x14ac:dyDescent="0.25">
      <c r="A840" s="37">
        <f t="shared" si="24"/>
        <v>827</v>
      </c>
      <c r="B840" s="50" t="e">
        <f>#REF!</f>
        <v>#REF!</v>
      </c>
      <c r="C840" s="38" t="e">
        <f>#REF!</f>
        <v>#REF!</v>
      </c>
      <c r="D840" s="39" t="e">
        <f>#REF!</f>
        <v>#REF!</v>
      </c>
      <c r="E840" s="128" t="e">
        <f t="shared" si="25"/>
        <v>#REF!</v>
      </c>
      <c r="F840" s="118"/>
      <c r="G840" s="129" t="e">
        <f t="shared" si="26"/>
        <v>#REF!</v>
      </c>
      <c r="H840" s="130"/>
      <c r="I840" s="131" t="e">
        <f t="shared" si="27"/>
        <v>#REF!</v>
      </c>
      <c r="J840" s="118"/>
      <c r="K840" s="132" t="e">
        <f t="shared" si="28"/>
        <v>#REF!</v>
      </c>
      <c r="L840" s="130"/>
      <c r="M840" s="131" t="e">
        <f t="shared" si="29"/>
        <v>#REF!</v>
      </c>
      <c r="N840" s="118"/>
      <c r="O840" s="40" t="e">
        <f>'3TREATMENT DISCHARGE'!D841</f>
        <v>#REF!</v>
      </c>
      <c r="P840" s="34"/>
      <c r="Q840" s="41" t="e">
        <f t="shared" si="30"/>
        <v>#REF!</v>
      </c>
      <c r="R840" s="36" t="s">
        <v>109</v>
      </c>
      <c r="S840" s="41" t="e">
        <f t="shared" si="31"/>
        <v>#REF!</v>
      </c>
      <c r="T840" s="34"/>
      <c r="U840" s="41" t="e">
        <f>#REF!</f>
        <v>#REF!</v>
      </c>
      <c r="V840" s="36"/>
      <c r="W840" s="42" t="e">
        <f>#REF!</f>
        <v>#REF!</v>
      </c>
    </row>
    <row r="841" spans="1:23" ht="39.75" customHeight="1" x14ac:dyDescent="0.25">
      <c r="A841" s="37">
        <f t="shared" si="24"/>
        <v>828</v>
      </c>
      <c r="B841" s="50" t="e">
        <f>#REF!</f>
        <v>#REF!</v>
      </c>
      <c r="C841" s="51" t="e">
        <f>#REF!</f>
        <v>#REF!</v>
      </c>
      <c r="D841" s="39" t="e">
        <f>#REF!</f>
        <v>#REF!</v>
      </c>
      <c r="E841" s="133" t="e">
        <f t="shared" si="25"/>
        <v>#REF!</v>
      </c>
      <c r="F841" s="134"/>
      <c r="G841" s="129" t="e">
        <f t="shared" si="26"/>
        <v>#REF!</v>
      </c>
      <c r="H841" s="130"/>
      <c r="I841" s="135" t="e">
        <f t="shared" si="27"/>
        <v>#REF!</v>
      </c>
      <c r="J841" s="134"/>
      <c r="K841" s="132" t="e">
        <f t="shared" si="28"/>
        <v>#REF!</v>
      </c>
      <c r="L841" s="130"/>
      <c r="M841" s="135" t="e">
        <f t="shared" si="29"/>
        <v>#REF!</v>
      </c>
      <c r="N841" s="134"/>
      <c r="O841" s="40" t="e">
        <f>'3TREATMENT DISCHARGE'!D842</f>
        <v>#REF!</v>
      </c>
      <c r="P841" s="34"/>
      <c r="Q841" s="44" t="e">
        <f t="shared" si="30"/>
        <v>#REF!</v>
      </c>
      <c r="R841" s="36" t="s">
        <v>108</v>
      </c>
      <c r="S841" s="41" t="e">
        <f t="shared" si="31"/>
        <v>#REF!</v>
      </c>
      <c r="T841" s="34"/>
      <c r="U841" s="41" t="e">
        <f>#REF!</f>
        <v>#REF!</v>
      </c>
      <c r="V841" s="36"/>
      <c r="W841" s="42" t="e">
        <f>#REF!</f>
        <v>#REF!</v>
      </c>
    </row>
    <row r="842" spans="1:23" ht="39.75" customHeight="1" x14ac:dyDescent="0.25">
      <c r="A842" s="37">
        <f t="shared" si="24"/>
        <v>829</v>
      </c>
      <c r="B842" s="50" t="e">
        <f>#REF!</f>
        <v>#REF!</v>
      </c>
      <c r="C842" s="38" t="e">
        <f>#REF!</f>
        <v>#REF!</v>
      </c>
      <c r="D842" s="39" t="e">
        <f>#REF!</f>
        <v>#REF!</v>
      </c>
      <c r="E842" s="128" t="e">
        <f t="shared" si="25"/>
        <v>#REF!</v>
      </c>
      <c r="F842" s="118"/>
      <c r="G842" s="129" t="e">
        <f t="shared" si="26"/>
        <v>#REF!</v>
      </c>
      <c r="H842" s="130"/>
      <c r="I842" s="131" t="e">
        <f t="shared" si="27"/>
        <v>#REF!</v>
      </c>
      <c r="J842" s="118"/>
      <c r="K842" s="132" t="e">
        <f t="shared" si="28"/>
        <v>#REF!</v>
      </c>
      <c r="L842" s="130"/>
      <c r="M842" s="131" t="e">
        <f t="shared" si="29"/>
        <v>#REF!</v>
      </c>
      <c r="N842" s="118"/>
      <c r="O842" s="40" t="e">
        <f>'3TREATMENT DISCHARGE'!D843</f>
        <v>#REF!</v>
      </c>
      <c r="P842" s="34"/>
      <c r="Q842" s="41" t="e">
        <f t="shared" si="30"/>
        <v>#REF!</v>
      </c>
      <c r="R842" s="36" t="s">
        <v>109</v>
      </c>
      <c r="S842" s="41" t="e">
        <f t="shared" si="31"/>
        <v>#REF!</v>
      </c>
      <c r="T842" s="34"/>
      <c r="U842" s="41" t="e">
        <f>#REF!</f>
        <v>#REF!</v>
      </c>
      <c r="V842" s="36"/>
      <c r="W842" s="42" t="e">
        <f>#REF!</f>
        <v>#REF!</v>
      </c>
    </row>
    <row r="843" spans="1:23" ht="39.75" customHeight="1" x14ac:dyDescent="0.25">
      <c r="A843" s="37">
        <f t="shared" si="24"/>
        <v>830</v>
      </c>
      <c r="B843" s="50" t="e">
        <f>#REF!</f>
        <v>#REF!</v>
      </c>
      <c r="C843" s="51" t="e">
        <f>#REF!</f>
        <v>#REF!</v>
      </c>
      <c r="D843" s="39" t="e">
        <f>#REF!</f>
        <v>#REF!</v>
      </c>
      <c r="E843" s="133" t="e">
        <f t="shared" si="25"/>
        <v>#REF!</v>
      </c>
      <c r="F843" s="134"/>
      <c r="G843" s="129" t="e">
        <f t="shared" si="26"/>
        <v>#REF!</v>
      </c>
      <c r="H843" s="130"/>
      <c r="I843" s="135" t="e">
        <f t="shared" si="27"/>
        <v>#REF!</v>
      </c>
      <c r="J843" s="134"/>
      <c r="K843" s="132" t="e">
        <f t="shared" si="28"/>
        <v>#REF!</v>
      </c>
      <c r="L843" s="130"/>
      <c r="M843" s="135" t="e">
        <f t="shared" si="29"/>
        <v>#REF!</v>
      </c>
      <c r="N843" s="134"/>
      <c r="O843" s="40" t="e">
        <f>'3TREATMENT DISCHARGE'!D844</f>
        <v>#REF!</v>
      </c>
      <c r="P843" s="34"/>
      <c r="Q843" s="44" t="e">
        <f t="shared" si="30"/>
        <v>#REF!</v>
      </c>
      <c r="R843" s="36" t="s">
        <v>108</v>
      </c>
      <c r="S843" s="41" t="e">
        <f t="shared" si="31"/>
        <v>#REF!</v>
      </c>
      <c r="T843" s="34"/>
      <c r="U843" s="41" t="e">
        <f>#REF!</f>
        <v>#REF!</v>
      </c>
      <c r="V843" s="36"/>
      <c r="W843" s="42" t="e">
        <f>#REF!</f>
        <v>#REF!</v>
      </c>
    </row>
    <row r="844" spans="1:23" ht="39.75" customHeight="1" x14ac:dyDescent="0.25">
      <c r="A844" s="37">
        <f t="shared" si="24"/>
        <v>831</v>
      </c>
      <c r="B844" s="50" t="e">
        <f>#REF!</f>
        <v>#REF!</v>
      </c>
      <c r="C844" s="38" t="e">
        <f>#REF!</f>
        <v>#REF!</v>
      </c>
      <c r="D844" s="39" t="e">
        <f>#REF!</f>
        <v>#REF!</v>
      </c>
      <c r="E844" s="128" t="e">
        <f t="shared" si="25"/>
        <v>#REF!</v>
      </c>
      <c r="F844" s="118"/>
      <c r="G844" s="129" t="e">
        <f t="shared" si="26"/>
        <v>#REF!</v>
      </c>
      <c r="H844" s="130"/>
      <c r="I844" s="131" t="e">
        <f t="shared" si="27"/>
        <v>#REF!</v>
      </c>
      <c r="J844" s="118"/>
      <c r="K844" s="132" t="e">
        <f t="shared" si="28"/>
        <v>#REF!</v>
      </c>
      <c r="L844" s="130"/>
      <c r="M844" s="131" t="e">
        <f t="shared" si="29"/>
        <v>#REF!</v>
      </c>
      <c r="N844" s="118"/>
      <c r="O844" s="40" t="e">
        <f>'3TREATMENT DISCHARGE'!D845</f>
        <v>#REF!</v>
      </c>
      <c r="P844" s="34"/>
      <c r="Q844" s="41" t="e">
        <f t="shared" si="30"/>
        <v>#REF!</v>
      </c>
      <c r="R844" s="36" t="s">
        <v>109</v>
      </c>
      <c r="S844" s="41" t="e">
        <f t="shared" si="31"/>
        <v>#REF!</v>
      </c>
      <c r="T844" s="34"/>
      <c r="U844" s="41" t="e">
        <f>#REF!</f>
        <v>#REF!</v>
      </c>
      <c r="V844" s="36"/>
      <c r="W844" s="42" t="e">
        <f>#REF!</f>
        <v>#REF!</v>
      </c>
    </row>
    <row r="845" spans="1:23" ht="39.75" customHeight="1" x14ac:dyDescent="0.25">
      <c r="A845" s="37">
        <f t="shared" si="24"/>
        <v>832</v>
      </c>
      <c r="B845" s="50" t="e">
        <f>#REF!</f>
        <v>#REF!</v>
      </c>
      <c r="C845" s="51" t="e">
        <f>#REF!</f>
        <v>#REF!</v>
      </c>
      <c r="D845" s="39" t="e">
        <f>#REF!</f>
        <v>#REF!</v>
      </c>
      <c r="E845" s="133" t="e">
        <f t="shared" si="25"/>
        <v>#REF!</v>
      </c>
      <c r="F845" s="134"/>
      <c r="G845" s="129" t="e">
        <f t="shared" si="26"/>
        <v>#REF!</v>
      </c>
      <c r="H845" s="130"/>
      <c r="I845" s="135" t="e">
        <f t="shared" si="27"/>
        <v>#REF!</v>
      </c>
      <c r="J845" s="134"/>
      <c r="K845" s="132" t="e">
        <f t="shared" si="28"/>
        <v>#REF!</v>
      </c>
      <c r="L845" s="130"/>
      <c r="M845" s="135" t="e">
        <f t="shared" si="29"/>
        <v>#REF!</v>
      </c>
      <c r="N845" s="134"/>
      <c r="O845" s="40" t="e">
        <f>'3TREATMENT DISCHARGE'!D846</f>
        <v>#REF!</v>
      </c>
      <c r="P845" s="34"/>
      <c r="Q845" s="44" t="e">
        <f t="shared" si="30"/>
        <v>#REF!</v>
      </c>
      <c r="R845" s="36" t="s">
        <v>108</v>
      </c>
      <c r="S845" s="41" t="e">
        <f t="shared" si="31"/>
        <v>#REF!</v>
      </c>
      <c r="T845" s="34"/>
      <c r="U845" s="41" t="e">
        <f>#REF!</f>
        <v>#REF!</v>
      </c>
      <c r="V845" s="36"/>
      <c r="W845" s="42" t="e">
        <f>#REF!</f>
        <v>#REF!</v>
      </c>
    </row>
    <row r="846" spans="1:23" ht="39.75" customHeight="1" x14ac:dyDescent="0.25">
      <c r="A846" s="37">
        <f t="shared" si="24"/>
        <v>833</v>
      </c>
      <c r="B846" s="50" t="e">
        <f>#REF!</f>
        <v>#REF!</v>
      </c>
      <c r="C846" s="38" t="e">
        <f>#REF!</f>
        <v>#REF!</v>
      </c>
      <c r="D846" s="39" t="e">
        <f>#REF!</f>
        <v>#REF!</v>
      </c>
      <c r="E846" s="128" t="e">
        <f t="shared" si="25"/>
        <v>#REF!</v>
      </c>
      <c r="F846" s="118"/>
      <c r="G846" s="129" t="e">
        <f t="shared" si="26"/>
        <v>#REF!</v>
      </c>
      <c r="H846" s="130"/>
      <c r="I846" s="131" t="e">
        <f t="shared" si="27"/>
        <v>#REF!</v>
      </c>
      <c r="J846" s="118"/>
      <c r="K846" s="132" t="e">
        <f t="shared" si="28"/>
        <v>#REF!</v>
      </c>
      <c r="L846" s="130"/>
      <c r="M846" s="131" t="e">
        <f t="shared" si="29"/>
        <v>#REF!</v>
      </c>
      <c r="N846" s="118"/>
      <c r="O846" s="40" t="e">
        <f>'3TREATMENT DISCHARGE'!D847</f>
        <v>#REF!</v>
      </c>
      <c r="P846" s="34"/>
      <c r="Q846" s="41" t="e">
        <f t="shared" si="30"/>
        <v>#REF!</v>
      </c>
      <c r="R846" s="36" t="s">
        <v>109</v>
      </c>
      <c r="S846" s="41" t="e">
        <f t="shared" si="31"/>
        <v>#REF!</v>
      </c>
      <c r="T846" s="34"/>
      <c r="U846" s="41" t="e">
        <f>#REF!</f>
        <v>#REF!</v>
      </c>
      <c r="V846" s="36"/>
      <c r="W846" s="42" t="e">
        <f>#REF!</f>
        <v>#REF!</v>
      </c>
    </row>
    <row r="847" spans="1:23" ht="39.75" customHeight="1" x14ac:dyDescent="0.25">
      <c r="A847" s="37">
        <f t="shared" si="24"/>
        <v>834</v>
      </c>
      <c r="B847" s="50" t="e">
        <f>#REF!</f>
        <v>#REF!</v>
      </c>
      <c r="C847" s="51" t="e">
        <f>#REF!</f>
        <v>#REF!</v>
      </c>
      <c r="D847" s="39" t="e">
        <f>#REF!</f>
        <v>#REF!</v>
      </c>
      <c r="E847" s="133" t="e">
        <f t="shared" si="25"/>
        <v>#REF!</v>
      </c>
      <c r="F847" s="134"/>
      <c r="G847" s="129" t="e">
        <f t="shared" si="26"/>
        <v>#REF!</v>
      </c>
      <c r="H847" s="130"/>
      <c r="I847" s="135" t="e">
        <f t="shared" si="27"/>
        <v>#REF!</v>
      </c>
      <c r="J847" s="134"/>
      <c r="K847" s="132" t="e">
        <f t="shared" si="28"/>
        <v>#REF!</v>
      </c>
      <c r="L847" s="130"/>
      <c r="M847" s="135" t="e">
        <f t="shared" si="29"/>
        <v>#REF!</v>
      </c>
      <c r="N847" s="134"/>
      <c r="O847" s="40" t="e">
        <f>'3TREATMENT DISCHARGE'!D848</f>
        <v>#REF!</v>
      </c>
      <c r="P847" s="34"/>
      <c r="Q847" s="44" t="e">
        <f t="shared" si="30"/>
        <v>#REF!</v>
      </c>
      <c r="R847" s="36" t="s">
        <v>108</v>
      </c>
      <c r="S847" s="41" t="e">
        <f t="shared" si="31"/>
        <v>#REF!</v>
      </c>
      <c r="T847" s="34"/>
      <c r="U847" s="41" t="e">
        <f>#REF!</f>
        <v>#REF!</v>
      </c>
      <c r="V847" s="36"/>
      <c r="W847" s="42" t="e">
        <f>#REF!</f>
        <v>#REF!</v>
      </c>
    </row>
    <row r="848" spans="1:23" ht="39.75" customHeight="1" x14ac:dyDescent="0.25">
      <c r="A848" s="37">
        <f t="shared" si="24"/>
        <v>835</v>
      </c>
      <c r="B848" s="50" t="e">
        <f>#REF!</f>
        <v>#REF!</v>
      </c>
      <c r="C848" s="38" t="e">
        <f>#REF!</f>
        <v>#REF!</v>
      </c>
      <c r="D848" s="39" t="e">
        <f>#REF!</f>
        <v>#REF!</v>
      </c>
      <c r="E848" s="128" t="e">
        <f t="shared" si="25"/>
        <v>#REF!</v>
      </c>
      <c r="F848" s="118"/>
      <c r="G848" s="129" t="e">
        <f t="shared" si="26"/>
        <v>#REF!</v>
      </c>
      <c r="H848" s="130"/>
      <c r="I848" s="131" t="e">
        <f t="shared" si="27"/>
        <v>#REF!</v>
      </c>
      <c r="J848" s="118"/>
      <c r="K848" s="132" t="e">
        <f t="shared" si="28"/>
        <v>#REF!</v>
      </c>
      <c r="L848" s="130"/>
      <c r="M848" s="131" t="e">
        <f t="shared" si="29"/>
        <v>#REF!</v>
      </c>
      <c r="N848" s="118"/>
      <c r="O848" s="40" t="e">
        <f>'3TREATMENT DISCHARGE'!D849</f>
        <v>#REF!</v>
      </c>
      <c r="P848" s="34"/>
      <c r="Q848" s="41" t="e">
        <f t="shared" si="30"/>
        <v>#REF!</v>
      </c>
      <c r="R848" s="36" t="s">
        <v>109</v>
      </c>
      <c r="S848" s="41" t="e">
        <f t="shared" si="31"/>
        <v>#REF!</v>
      </c>
      <c r="T848" s="34"/>
      <c r="U848" s="41" t="e">
        <f>#REF!</f>
        <v>#REF!</v>
      </c>
      <c r="V848" s="36"/>
      <c r="W848" s="42" t="e">
        <f>#REF!</f>
        <v>#REF!</v>
      </c>
    </row>
    <row r="849" spans="1:23" ht="39.75" customHeight="1" x14ac:dyDescent="0.25">
      <c r="A849" s="37">
        <f t="shared" si="24"/>
        <v>836</v>
      </c>
      <c r="B849" s="50" t="e">
        <f>#REF!</f>
        <v>#REF!</v>
      </c>
      <c r="C849" s="51" t="e">
        <f>#REF!</f>
        <v>#REF!</v>
      </c>
      <c r="D849" s="39" t="e">
        <f>#REF!</f>
        <v>#REF!</v>
      </c>
      <c r="E849" s="133" t="e">
        <f t="shared" si="25"/>
        <v>#REF!</v>
      </c>
      <c r="F849" s="134"/>
      <c r="G849" s="129" t="e">
        <f t="shared" si="26"/>
        <v>#REF!</v>
      </c>
      <c r="H849" s="130"/>
      <c r="I849" s="135" t="e">
        <f t="shared" si="27"/>
        <v>#REF!</v>
      </c>
      <c r="J849" s="134"/>
      <c r="K849" s="132" t="e">
        <f t="shared" si="28"/>
        <v>#REF!</v>
      </c>
      <c r="L849" s="130"/>
      <c r="M849" s="135" t="e">
        <f t="shared" si="29"/>
        <v>#REF!</v>
      </c>
      <c r="N849" s="134"/>
      <c r="O849" s="40" t="e">
        <f>'3TREATMENT DISCHARGE'!D850</f>
        <v>#REF!</v>
      </c>
      <c r="P849" s="34"/>
      <c r="Q849" s="44" t="e">
        <f t="shared" si="30"/>
        <v>#REF!</v>
      </c>
      <c r="R849" s="36" t="s">
        <v>108</v>
      </c>
      <c r="S849" s="41" t="e">
        <f t="shared" si="31"/>
        <v>#REF!</v>
      </c>
      <c r="T849" s="34"/>
      <c r="U849" s="41" t="e">
        <f>#REF!</f>
        <v>#REF!</v>
      </c>
      <c r="V849" s="36"/>
      <c r="W849" s="42" t="e">
        <f>#REF!</f>
        <v>#REF!</v>
      </c>
    </row>
    <row r="850" spans="1:23" ht="39.75" customHeight="1" x14ac:dyDescent="0.25">
      <c r="A850" s="37">
        <f t="shared" si="24"/>
        <v>837</v>
      </c>
      <c r="B850" s="50" t="e">
        <f>#REF!</f>
        <v>#REF!</v>
      </c>
      <c r="C850" s="38" t="e">
        <f>#REF!</f>
        <v>#REF!</v>
      </c>
      <c r="D850" s="39" t="e">
        <f>#REF!</f>
        <v>#REF!</v>
      </c>
      <c r="E850" s="128" t="e">
        <f t="shared" si="25"/>
        <v>#REF!</v>
      </c>
      <c r="F850" s="118"/>
      <c r="G850" s="129" t="e">
        <f t="shared" si="26"/>
        <v>#REF!</v>
      </c>
      <c r="H850" s="130"/>
      <c r="I850" s="131" t="e">
        <f t="shared" si="27"/>
        <v>#REF!</v>
      </c>
      <c r="J850" s="118"/>
      <c r="K850" s="132" t="e">
        <f t="shared" si="28"/>
        <v>#REF!</v>
      </c>
      <c r="L850" s="130"/>
      <c r="M850" s="131" t="e">
        <f t="shared" si="29"/>
        <v>#REF!</v>
      </c>
      <c r="N850" s="118"/>
      <c r="O850" s="40" t="e">
        <f>'3TREATMENT DISCHARGE'!D851</f>
        <v>#REF!</v>
      </c>
      <c r="P850" s="34"/>
      <c r="Q850" s="41" t="e">
        <f t="shared" si="30"/>
        <v>#REF!</v>
      </c>
      <c r="R850" s="36" t="s">
        <v>109</v>
      </c>
      <c r="S850" s="41" t="e">
        <f t="shared" si="31"/>
        <v>#REF!</v>
      </c>
      <c r="T850" s="34"/>
      <c r="U850" s="41" t="e">
        <f>#REF!</f>
        <v>#REF!</v>
      </c>
      <c r="V850" s="36"/>
      <c r="W850" s="42" t="e">
        <f>#REF!</f>
        <v>#REF!</v>
      </c>
    </row>
    <row r="851" spans="1:23" ht="39.75" customHeight="1" x14ac:dyDescent="0.25">
      <c r="A851" s="37">
        <f t="shared" si="24"/>
        <v>838</v>
      </c>
      <c r="B851" s="50" t="e">
        <f>#REF!</f>
        <v>#REF!</v>
      </c>
      <c r="C851" s="51" t="e">
        <f>#REF!</f>
        <v>#REF!</v>
      </c>
      <c r="D851" s="39" t="e">
        <f>#REF!</f>
        <v>#REF!</v>
      </c>
      <c r="E851" s="133" t="e">
        <f t="shared" si="25"/>
        <v>#REF!</v>
      </c>
      <c r="F851" s="134"/>
      <c r="G851" s="129" t="e">
        <f t="shared" si="26"/>
        <v>#REF!</v>
      </c>
      <c r="H851" s="130"/>
      <c r="I851" s="135" t="e">
        <f t="shared" si="27"/>
        <v>#REF!</v>
      </c>
      <c r="J851" s="134"/>
      <c r="K851" s="132" t="e">
        <f t="shared" si="28"/>
        <v>#REF!</v>
      </c>
      <c r="L851" s="130"/>
      <c r="M851" s="135" t="e">
        <f t="shared" si="29"/>
        <v>#REF!</v>
      </c>
      <c r="N851" s="134"/>
      <c r="O851" s="40" t="e">
        <f>'3TREATMENT DISCHARGE'!D852</f>
        <v>#REF!</v>
      </c>
      <c r="P851" s="34"/>
      <c r="Q851" s="44" t="e">
        <f t="shared" si="30"/>
        <v>#REF!</v>
      </c>
      <c r="R851" s="36" t="s">
        <v>108</v>
      </c>
      <c r="S851" s="41" t="e">
        <f t="shared" si="31"/>
        <v>#REF!</v>
      </c>
      <c r="T851" s="34"/>
      <c r="U851" s="41" t="e">
        <f>#REF!</f>
        <v>#REF!</v>
      </c>
      <c r="V851" s="36"/>
      <c r="W851" s="42" t="e">
        <f>#REF!</f>
        <v>#REF!</v>
      </c>
    </row>
    <row r="852" spans="1:23" ht="39.75" customHeight="1" x14ac:dyDescent="0.25">
      <c r="A852" s="37">
        <f t="shared" si="24"/>
        <v>839</v>
      </c>
      <c r="B852" s="50" t="e">
        <f>#REF!</f>
        <v>#REF!</v>
      </c>
      <c r="C852" s="38" t="e">
        <f>#REF!</f>
        <v>#REF!</v>
      </c>
      <c r="D852" s="39" t="e">
        <f>#REF!</f>
        <v>#REF!</v>
      </c>
      <c r="E852" s="128" t="e">
        <f t="shared" si="25"/>
        <v>#REF!</v>
      </c>
      <c r="F852" s="118"/>
      <c r="G852" s="129" t="e">
        <f t="shared" si="26"/>
        <v>#REF!</v>
      </c>
      <c r="H852" s="130"/>
      <c r="I852" s="131" t="e">
        <f t="shared" si="27"/>
        <v>#REF!</v>
      </c>
      <c r="J852" s="118"/>
      <c r="K852" s="132" t="e">
        <f t="shared" si="28"/>
        <v>#REF!</v>
      </c>
      <c r="L852" s="130"/>
      <c r="M852" s="131" t="e">
        <f t="shared" si="29"/>
        <v>#REF!</v>
      </c>
      <c r="N852" s="118"/>
      <c r="O852" s="40" t="e">
        <f>'3TREATMENT DISCHARGE'!D853</f>
        <v>#REF!</v>
      </c>
      <c r="P852" s="34"/>
      <c r="Q852" s="41" t="e">
        <f t="shared" si="30"/>
        <v>#REF!</v>
      </c>
      <c r="R852" s="36" t="s">
        <v>109</v>
      </c>
      <c r="S852" s="41" t="e">
        <f t="shared" si="31"/>
        <v>#REF!</v>
      </c>
      <c r="T852" s="34"/>
      <c r="U852" s="41" t="e">
        <f>#REF!</f>
        <v>#REF!</v>
      </c>
      <c r="V852" s="36"/>
      <c r="W852" s="42" t="e">
        <f>#REF!</f>
        <v>#REF!</v>
      </c>
    </row>
    <row r="853" spans="1:23" ht="39.75" customHeight="1" x14ac:dyDescent="0.25">
      <c r="A853" s="37">
        <f t="shared" si="24"/>
        <v>840</v>
      </c>
      <c r="B853" s="50" t="e">
        <f>#REF!</f>
        <v>#REF!</v>
      </c>
      <c r="C853" s="51" t="e">
        <f>#REF!</f>
        <v>#REF!</v>
      </c>
      <c r="D853" s="39" t="e">
        <f>#REF!</f>
        <v>#REF!</v>
      </c>
      <c r="E853" s="133" t="e">
        <f t="shared" si="25"/>
        <v>#REF!</v>
      </c>
      <c r="F853" s="134"/>
      <c r="G853" s="129" t="e">
        <f t="shared" si="26"/>
        <v>#REF!</v>
      </c>
      <c r="H853" s="130"/>
      <c r="I853" s="135" t="e">
        <f t="shared" si="27"/>
        <v>#REF!</v>
      </c>
      <c r="J853" s="134"/>
      <c r="K853" s="132" t="e">
        <f t="shared" si="28"/>
        <v>#REF!</v>
      </c>
      <c r="L853" s="130"/>
      <c r="M853" s="135" t="e">
        <f t="shared" si="29"/>
        <v>#REF!</v>
      </c>
      <c r="N853" s="134"/>
      <c r="O853" s="40" t="e">
        <f>'3TREATMENT DISCHARGE'!D854</f>
        <v>#REF!</v>
      </c>
      <c r="P853" s="34"/>
      <c r="Q853" s="44" t="e">
        <f t="shared" si="30"/>
        <v>#REF!</v>
      </c>
      <c r="R853" s="36" t="s">
        <v>108</v>
      </c>
      <c r="S853" s="41" t="e">
        <f t="shared" si="31"/>
        <v>#REF!</v>
      </c>
      <c r="T853" s="34"/>
      <c r="U853" s="41" t="e">
        <f>#REF!</f>
        <v>#REF!</v>
      </c>
      <c r="V853" s="36"/>
      <c r="W853" s="42" t="e">
        <f>#REF!</f>
        <v>#REF!</v>
      </c>
    </row>
    <row r="854" spans="1:23" ht="39.75" customHeight="1" x14ac:dyDescent="0.25">
      <c r="A854" s="37">
        <f t="shared" si="24"/>
        <v>841</v>
      </c>
      <c r="B854" s="50" t="e">
        <f>#REF!</f>
        <v>#REF!</v>
      </c>
      <c r="C854" s="38" t="e">
        <f>#REF!</f>
        <v>#REF!</v>
      </c>
      <c r="D854" s="39" t="e">
        <f>#REF!</f>
        <v>#REF!</v>
      </c>
      <c r="E854" s="128" t="e">
        <f t="shared" si="25"/>
        <v>#REF!</v>
      </c>
      <c r="F854" s="118"/>
      <c r="G854" s="129" t="e">
        <f t="shared" si="26"/>
        <v>#REF!</v>
      </c>
      <c r="H854" s="130"/>
      <c r="I854" s="131" t="e">
        <f t="shared" si="27"/>
        <v>#REF!</v>
      </c>
      <c r="J854" s="118"/>
      <c r="K854" s="132" t="e">
        <f t="shared" si="28"/>
        <v>#REF!</v>
      </c>
      <c r="L854" s="130"/>
      <c r="M854" s="131" t="e">
        <f t="shared" si="29"/>
        <v>#REF!</v>
      </c>
      <c r="N854" s="118"/>
      <c r="O854" s="40" t="e">
        <f>'3TREATMENT DISCHARGE'!D855</f>
        <v>#REF!</v>
      </c>
      <c r="P854" s="34"/>
      <c r="Q854" s="41" t="e">
        <f t="shared" si="30"/>
        <v>#REF!</v>
      </c>
      <c r="R854" s="36" t="s">
        <v>109</v>
      </c>
      <c r="S854" s="41" t="e">
        <f t="shared" si="31"/>
        <v>#REF!</v>
      </c>
      <c r="T854" s="34"/>
      <c r="U854" s="41" t="e">
        <f>#REF!</f>
        <v>#REF!</v>
      </c>
      <c r="V854" s="36"/>
      <c r="W854" s="42" t="e">
        <f>#REF!</f>
        <v>#REF!</v>
      </c>
    </row>
    <row r="855" spans="1:23" ht="39.75" customHeight="1" x14ac:dyDescent="0.25">
      <c r="A855" s="37">
        <f t="shared" si="24"/>
        <v>842</v>
      </c>
      <c r="B855" s="50" t="e">
        <f>#REF!</f>
        <v>#REF!</v>
      </c>
      <c r="C855" s="51" t="e">
        <f>#REF!</f>
        <v>#REF!</v>
      </c>
      <c r="D855" s="39" t="e">
        <f>#REF!</f>
        <v>#REF!</v>
      </c>
      <c r="E855" s="133" t="e">
        <f t="shared" si="25"/>
        <v>#REF!</v>
      </c>
      <c r="F855" s="134"/>
      <c r="G855" s="129" t="e">
        <f t="shared" si="26"/>
        <v>#REF!</v>
      </c>
      <c r="H855" s="130"/>
      <c r="I855" s="135" t="e">
        <f t="shared" si="27"/>
        <v>#REF!</v>
      </c>
      <c r="J855" s="134"/>
      <c r="K855" s="132" t="e">
        <f t="shared" si="28"/>
        <v>#REF!</v>
      </c>
      <c r="L855" s="130"/>
      <c r="M855" s="135" t="e">
        <f t="shared" si="29"/>
        <v>#REF!</v>
      </c>
      <c r="N855" s="134"/>
      <c r="O855" s="40" t="e">
        <f>'3TREATMENT DISCHARGE'!D856</f>
        <v>#REF!</v>
      </c>
      <c r="P855" s="34"/>
      <c r="Q855" s="44" t="e">
        <f t="shared" si="30"/>
        <v>#REF!</v>
      </c>
      <c r="R855" s="36" t="s">
        <v>108</v>
      </c>
      <c r="S855" s="41" t="e">
        <f t="shared" si="31"/>
        <v>#REF!</v>
      </c>
      <c r="T855" s="34"/>
      <c r="U855" s="41" t="e">
        <f>#REF!</f>
        <v>#REF!</v>
      </c>
      <c r="V855" s="36"/>
      <c r="W855" s="42" t="e">
        <f>#REF!</f>
        <v>#REF!</v>
      </c>
    </row>
    <row r="856" spans="1:23" ht="39.75" customHeight="1" x14ac:dyDescent="0.25">
      <c r="A856" s="37">
        <f t="shared" si="24"/>
        <v>843</v>
      </c>
      <c r="B856" s="50" t="e">
        <f>#REF!</f>
        <v>#REF!</v>
      </c>
      <c r="C856" s="38" t="e">
        <f>#REF!</f>
        <v>#REF!</v>
      </c>
      <c r="D856" s="39" t="e">
        <f>#REF!</f>
        <v>#REF!</v>
      </c>
      <c r="E856" s="128" t="e">
        <f t="shared" si="25"/>
        <v>#REF!</v>
      </c>
      <c r="F856" s="118"/>
      <c r="G856" s="129" t="e">
        <f t="shared" si="26"/>
        <v>#REF!</v>
      </c>
      <c r="H856" s="130"/>
      <c r="I856" s="131" t="e">
        <f t="shared" si="27"/>
        <v>#REF!</v>
      </c>
      <c r="J856" s="118"/>
      <c r="K856" s="132" t="e">
        <f t="shared" si="28"/>
        <v>#REF!</v>
      </c>
      <c r="L856" s="130"/>
      <c r="M856" s="131" t="e">
        <f t="shared" si="29"/>
        <v>#REF!</v>
      </c>
      <c r="N856" s="118"/>
      <c r="O856" s="40" t="e">
        <f>'3TREATMENT DISCHARGE'!D857</f>
        <v>#REF!</v>
      </c>
      <c r="P856" s="34"/>
      <c r="Q856" s="41" t="e">
        <f t="shared" si="30"/>
        <v>#REF!</v>
      </c>
      <c r="R856" s="36" t="s">
        <v>109</v>
      </c>
      <c r="S856" s="41" t="e">
        <f t="shared" si="31"/>
        <v>#REF!</v>
      </c>
      <c r="T856" s="34"/>
      <c r="U856" s="41" t="e">
        <f>#REF!</f>
        <v>#REF!</v>
      </c>
      <c r="V856" s="36"/>
      <c r="W856" s="42" t="e">
        <f>#REF!</f>
        <v>#REF!</v>
      </c>
    </row>
    <row r="857" spans="1:23" ht="39.75" customHeight="1" x14ac:dyDescent="0.25">
      <c r="A857" s="37">
        <f t="shared" si="24"/>
        <v>844</v>
      </c>
      <c r="B857" s="50" t="e">
        <f>#REF!</f>
        <v>#REF!</v>
      </c>
      <c r="C857" s="51" t="e">
        <f>#REF!</f>
        <v>#REF!</v>
      </c>
      <c r="D857" s="39" t="e">
        <f>#REF!</f>
        <v>#REF!</v>
      </c>
      <c r="E857" s="133" t="e">
        <f t="shared" si="25"/>
        <v>#REF!</v>
      </c>
      <c r="F857" s="134"/>
      <c r="G857" s="129" t="e">
        <f t="shared" si="26"/>
        <v>#REF!</v>
      </c>
      <c r="H857" s="130"/>
      <c r="I857" s="135" t="e">
        <f t="shared" si="27"/>
        <v>#REF!</v>
      </c>
      <c r="J857" s="134"/>
      <c r="K857" s="132" t="e">
        <f t="shared" si="28"/>
        <v>#REF!</v>
      </c>
      <c r="L857" s="130"/>
      <c r="M857" s="135" t="e">
        <f t="shared" si="29"/>
        <v>#REF!</v>
      </c>
      <c r="N857" s="134"/>
      <c r="O857" s="40" t="e">
        <f>'3TREATMENT DISCHARGE'!D858</f>
        <v>#REF!</v>
      </c>
      <c r="P857" s="34"/>
      <c r="Q857" s="44" t="e">
        <f t="shared" si="30"/>
        <v>#REF!</v>
      </c>
      <c r="R857" s="36" t="s">
        <v>108</v>
      </c>
      <c r="S857" s="41" t="e">
        <f t="shared" si="31"/>
        <v>#REF!</v>
      </c>
      <c r="T857" s="34"/>
      <c r="U857" s="41" t="e">
        <f>#REF!</f>
        <v>#REF!</v>
      </c>
      <c r="V857" s="36"/>
      <c r="W857" s="42" t="e">
        <f>#REF!</f>
        <v>#REF!</v>
      </c>
    </row>
    <row r="858" spans="1:23" ht="39.75" customHeight="1" x14ac:dyDescent="0.25">
      <c r="A858" s="37">
        <f t="shared" si="24"/>
        <v>845</v>
      </c>
      <c r="B858" s="50" t="e">
        <f>#REF!</f>
        <v>#REF!</v>
      </c>
      <c r="C858" s="38" t="e">
        <f>#REF!</f>
        <v>#REF!</v>
      </c>
      <c r="D858" s="39" t="e">
        <f>#REF!</f>
        <v>#REF!</v>
      </c>
      <c r="E858" s="128" t="e">
        <f t="shared" si="25"/>
        <v>#REF!</v>
      </c>
      <c r="F858" s="118"/>
      <c r="G858" s="129" t="e">
        <f t="shared" si="26"/>
        <v>#REF!</v>
      </c>
      <c r="H858" s="130"/>
      <c r="I858" s="131" t="e">
        <f t="shared" si="27"/>
        <v>#REF!</v>
      </c>
      <c r="J858" s="118"/>
      <c r="K858" s="132" t="e">
        <f t="shared" si="28"/>
        <v>#REF!</v>
      </c>
      <c r="L858" s="130"/>
      <c r="M858" s="131" t="e">
        <f t="shared" si="29"/>
        <v>#REF!</v>
      </c>
      <c r="N858" s="118"/>
      <c r="O858" s="40" t="e">
        <f>'3TREATMENT DISCHARGE'!D859</f>
        <v>#REF!</v>
      </c>
      <c r="P858" s="34"/>
      <c r="Q858" s="41" t="e">
        <f t="shared" si="30"/>
        <v>#REF!</v>
      </c>
      <c r="R858" s="36" t="s">
        <v>109</v>
      </c>
      <c r="S858" s="41" t="e">
        <f t="shared" si="31"/>
        <v>#REF!</v>
      </c>
      <c r="T858" s="34"/>
      <c r="U858" s="41" t="e">
        <f>#REF!</f>
        <v>#REF!</v>
      </c>
      <c r="V858" s="36"/>
      <c r="W858" s="42" t="e">
        <f>#REF!</f>
        <v>#REF!</v>
      </c>
    </row>
    <row r="859" spans="1:23" ht="39.75" customHeight="1" x14ac:dyDescent="0.25">
      <c r="A859" s="37">
        <f t="shared" si="24"/>
        <v>846</v>
      </c>
      <c r="B859" s="50" t="e">
        <f>#REF!</f>
        <v>#REF!</v>
      </c>
      <c r="C859" s="51" t="e">
        <f>#REF!</f>
        <v>#REF!</v>
      </c>
      <c r="D859" s="39" t="e">
        <f>#REF!</f>
        <v>#REF!</v>
      </c>
      <c r="E859" s="133" t="e">
        <f t="shared" si="25"/>
        <v>#REF!</v>
      </c>
      <c r="F859" s="134"/>
      <c r="G859" s="129" t="e">
        <f t="shared" si="26"/>
        <v>#REF!</v>
      </c>
      <c r="H859" s="130"/>
      <c r="I859" s="135" t="e">
        <f t="shared" si="27"/>
        <v>#REF!</v>
      </c>
      <c r="J859" s="134"/>
      <c r="K859" s="132" t="e">
        <f t="shared" si="28"/>
        <v>#REF!</v>
      </c>
      <c r="L859" s="130"/>
      <c r="M859" s="135" t="e">
        <f t="shared" si="29"/>
        <v>#REF!</v>
      </c>
      <c r="N859" s="134"/>
      <c r="O859" s="40" t="e">
        <f>'3TREATMENT DISCHARGE'!D860</f>
        <v>#REF!</v>
      </c>
      <c r="P859" s="34"/>
      <c r="Q859" s="44" t="e">
        <f t="shared" si="30"/>
        <v>#REF!</v>
      </c>
      <c r="R859" s="36" t="s">
        <v>108</v>
      </c>
      <c r="S859" s="41" t="e">
        <f t="shared" si="31"/>
        <v>#REF!</v>
      </c>
      <c r="T859" s="34"/>
      <c r="U859" s="41" t="e">
        <f>#REF!</f>
        <v>#REF!</v>
      </c>
      <c r="V859" s="36"/>
      <c r="W859" s="42" t="e">
        <f>#REF!</f>
        <v>#REF!</v>
      </c>
    </row>
    <row r="860" spans="1:23" ht="39.75" customHeight="1" x14ac:dyDescent="0.25">
      <c r="A860" s="37">
        <f t="shared" si="24"/>
        <v>847</v>
      </c>
      <c r="B860" s="50" t="e">
        <f>#REF!</f>
        <v>#REF!</v>
      </c>
      <c r="C860" s="38" t="e">
        <f>#REF!</f>
        <v>#REF!</v>
      </c>
      <c r="D860" s="39" t="e">
        <f>#REF!</f>
        <v>#REF!</v>
      </c>
      <c r="E860" s="128" t="e">
        <f t="shared" si="25"/>
        <v>#REF!</v>
      </c>
      <c r="F860" s="118"/>
      <c r="G860" s="129" t="e">
        <f t="shared" si="26"/>
        <v>#REF!</v>
      </c>
      <c r="H860" s="130"/>
      <c r="I860" s="131" t="e">
        <f t="shared" si="27"/>
        <v>#REF!</v>
      </c>
      <c r="J860" s="118"/>
      <c r="K860" s="132" t="e">
        <f t="shared" si="28"/>
        <v>#REF!</v>
      </c>
      <c r="L860" s="130"/>
      <c r="M860" s="131" t="e">
        <f t="shared" si="29"/>
        <v>#REF!</v>
      </c>
      <c r="N860" s="118"/>
      <c r="O860" s="40" t="e">
        <f>'3TREATMENT DISCHARGE'!D861</f>
        <v>#REF!</v>
      </c>
      <c r="P860" s="34"/>
      <c r="Q860" s="41" t="e">
        <f t="shared" si="30"/>
        <v>#REF!</v>
      </c>
      <c r="R860" s="36" t="s">
        <v>109</v>
      </c>
      <c r="S860" s="41" t="e">
        <f t="shared" si="31"/>
        <v>#REF!</v>
      </c>
      <c r="T860" s="34"/>
      <c r="U860" s="41" t="e">
        <f>#REF!</f>
        <v>#REF!</v>
      </c>
      <c r="V860" s="36"/>
      <c r="W860" s="42" t="e">
        <f>#REF!</f>
        <v>#REF!</v>
      </c>
    </row>
    <row r="861" spans="1:23" ht="39.75" customHeight="1" x14ac:dyDescent="0.25">
      <c r="A861" s="37">
        <f t="shared" si="24"/>
        <v>848</v>
      </c>
      <c r="B861" s="50" t="e">
        <f>#REF!</f>
        <v>#REF!</v>
      </c>
      <c r="C861" s="51" t="e">
        <f>#REF!</f>
        <v>#REF!</v>
      </c>
      <c r="D861" s="39" t="e">
        <f>#REF!</f>
        <v>#REF!</v>
      </c>
      <c r="E861" s="133" t="e">
        <f t="shared" si="25"/>
        <v>#REF!</v>
      </c>
      <c r="F861" s="134"/>
      <c r="G861" s="129" t="e">
        <f t="shared" si="26"/>
        <v>#REF!</v>
      </c>
      <c r="H861" s="130"/>
      <c r="I861" s="135" t="e">
        <f t="shared" si="27"/>
        <v>#REF!</v>
      </c>
      <c r="J861" s="134"/>
      <c r="K861" s="132" t="e">
        <f t="shared" si="28"/>
        <v>#REF!</v>
      </c>
      <c r="L861" s="130"/>
      <c r="M861" s="135" t="e">
        <f t="shared" si="29"/>
        <v>#REF!</v>
      </c>
      <c r="N861" s="134"/>
      <c r="O861" s="40" t="e">
        <f>'3TREATMENT DISCHARGE'!D862</f>
        <v>#REF!</v>
      </c>
      <c r="P861" s="34"/>
      <c r="Q861" s="44" t="e">
        <f t="shared" si="30"/>
        <v>#REF!</v>
      </c>
      <c r="R861" s="36" t="s">
        <v>108</v>
      </c>
      <c r="S861" s="41" t="e">
        <f t="shared" si="31"/>
        <v>#REF!</v>
      </c>
      <c r="T861" s="34"/>
      <c r="U861" s="41" t="e">
        <f>#REF!</f>
        <v>#REF!</v>
      </c>
      <c r="V861" s="36"/>
      <c r="W861" s="42" t="e">
        <f>#REF!</f>
        <v>#REF!</v>
      </c>
    </row>
    <row r="862" spans="1:23" ht="39.75" customHeight="1" x14ac:dyDescent="0.25">
      <c r="A862" s="37">
        <f t="shared" si="24"/>
        <v>849</v>
      </c>
      <c r="B862" s="50" t="e">
        <f>#REF!</f>
        <v>#REF!</v>
      </c>
      <c r="C862" s="38" t="e">
        <f>#REF!</f>
        <v>#REF!</v>
      </c>
      <c r="D862" s="39" t="e">
        <f>#REF!</f>
        <v>#REF!</v>
      </c>
      <c r="E862" s="128" t="e">
        <f t="shared" si="25"/>
        <v>#REF!</v>
      </c>
      <c r="F862" s="118"/>
      <c r="G862" s="129" t="e">
        <f t="shared" si="26"/>
        <v>#REF!</v>
      </c>
      <c r="H862" s="130"/>
      <c r="I862" s="131" t="e">
        <f t="shared" si="27"/>
        <v>#REF!</v>
      </c>
      <c r="J862" s="118"/>
      <c r="K862" s="132" t="e">
        <f t="shared" si="28"/>
        <v>#REF!</v>
      </c>
      <c r="L862" s="130"/>
      <c r="M862" s="131" t="e">
        <f t="shared" si="29"/>
        <v>#REF!</v>
      </c>
      <c r="N862" s="118"/>
      <c r="O862" s="40" t="e">
        <f>'3TREATMENT DISCHARGE'!D863</f>
        <v>#REF!</v>
      </c>
      <c r="P862" s="34"/>
      <c r="Q862" s="41" t="e">
        <f t="shared" si="30"/>
        <v>#REF!</v>
      </c>
      <c r="R862" s="36" t="s">
        <v>109</v>
      </c>
      <c r="S862" s="41" t="e">
        <f t="shared" si="31"/>
        <v>#REF!</v>
      </c>
      <c r="T862" s="34"/>
      <c r="U862" s="41" t="e">
        <f>#REF!</f>
        <v>#REF!</v>
      </c>
      <c r="V862" s="36"/>
      <c r="W862" s="42" t="e">
        <f>#REF!</f>
        <v>#REF!</v>
      </c>
    </row>
    <row r="863" spans="1:23" ht="39.75" customHeight="1" x14ac:dyDescent="0.25">
      <c r="A863" s="37">
        <f t="shared" si="24"/>
        <v>850</v>
      </c>
      <c r="B863" s="50" t="e">
        <f>#REF!</f>
        <v>#REF!</v>
      </c>
      <c r="C863" s="51" t="e">
        <f>#REF!</f>
        <v>#REF!</v>
      </c>
      <c r="D863" s="39" t="e">
        <f>#REF!</f>
        <v>#REF!</v>
      </c>
      <c r="E863" s="133" t="e">
        <f t="shared" si="25"/>
        <v>#REF!</v>
      </c>
      <c r="F863" s="134"/>
      <c r="G863" s="129" t="e">
        <f t="shared" si="26"/>
        <v>#REF!</v>
      </c>
      <c r="H863" s="130"/>
      <c r="I863" s="135" t="e">
        <f t="shared" si="27"/>
        <v>#REF!</v>
      </c>
      <c r="J863" s="134"/>
      <c r="K863" s="132" t="e">
        <f t="shared" si="28"/>
        <v>#REF!</v>
      </c>
      <c r="L863" s="130"/>
      <c r="M863" s="135" t="e">
        <f t="shared" si="29"/>
        <v>#REF!</v>
      </c>
      <c r="N863" s="134"/>
      <c r="O863" s="40" t="e">
        <f>'3TREATMENT DISCHARGE'!D864</f>
        <v>#REF!</v>
      </c>
      <c r="P863" s="34"/>
      <c r="Q863" s="44" t="e">
        <f t="shared" si="30"/>
        <v>#REF!</v>
      </c>
      <c r="R863" s="36" t="s">
        <v>108</v>
      </c>
      <c r="S863" s="41" t="e">
        <f t="shared" si="31"/>
        <v>#REF!</v>
      </c>
      <c r="T863" s="34"/>
      <c r="U863" s="41" t="e">
        <f>#REF!</f>
        <v>#REF!</v>
      </c>
      <c r="V863" s="36"/>
      <c r="W863" s="42" t="e">
        <f>#REF!</f>
        <v>#REF!</v>
      </c>
    </row>
    <row r="864" spans="1:23" ht="39.75" customHeight="1" x14ac:dyDescent="0.25">
      <c r="A864" s="37">
        <f t="shared" si="24"/>
        <v>851</v>
      </c>
      <c r="B864" s="50" t="e">
        <f>#REF!</f>
        <v>#REF!</v>
      </c>
      <c r="C864" s="38" t="e">
        <f>#REF!</f>
        <v>#REF!</v>
      </c>
      <c r="D864" s="39" t="e">
        <f>#REF!</f>
        <v>#REF!</v>
      </c>
      <c r="E864" s="128" t="e">
        <f t="shared" si="25"/>
        <v>#REF!</v>
      </c>
      <c r="F864" s="118"/>
      <c r="G864" s="129" t="e">
        <f t="shared" si="26"/>
        <v>#REF!</v>
      </c>
      <c r="H864" s="130"/>
      <c r="I864" s="131" t="e">
        <f t="shared" si="27"/>
        <v>#REF!</v>
      </c>
      <c r="J864" s="118"/>
      <c r="K864" s="132" t="e">
        <f t="shared" si="28"/>
        <v>#REF!</v>
      </c>
      <c r="L864" s="130"/>
      <c r="M864" s="131" t="e">
        <f t="shared" si="29"/>
        <v>#REF!</v>
      </c>
      <c r="N864" s="118"/>
      <c r="O864" s="40" t="e">
        <f>'3TREATMENT DISCHARGE'!D865</f>
        <v>#REF!</v>
      </c>
      <c r="P864" s="34"/>
      <c r="Q864" s="41" t="e">
        <f t="shared" si="30"/>
        <v>#REF!</v>
      </c>
      <c r="R864" s="36" t="s">
        <v>109</v>
      </c>
      <c r="S864" s="41" t="e">
        <f t="shared" si="31"/>
        <v>#REF!</v>
      </c>
      <c r="T864" s="34"/>
      <c r="U864" s="41" t="e">
        <f>#REF!</f>
        <v>#REF!</v>
      </c>
      <c r="V864" s="36"/>
      <c r="W864" s="42" t="e">
        <f>#REF!</f>
        <v>#REF!</v>
      </c>
    </row>
    <row r="865" spans="1:23" ht="39.75" customHeight="1" x14ac:dyDescent="0.25">
      <c r="A865" s="37">
        <f t="shared" si="24"/>
        <v>852</v>
      </c>
      <c r="B865" s="50" t="e">
        <f>#REF!</f>
        <v>#REF!</v>
      </c>
      <c r="C865" s="51" t="e">
        <f>#REF!</f>
        <v>#REF!</v>
      </c>
      <c r="D865" s="39" t="e">
        <f>#REF!</f>
        <v>#REF!</v>
      </c>
      <c r="E865" s="133" t="e">
        <f t="shared" si="25"/>
        <v>#REF!</v>
      </c>
      <c r="F865" s="134"/>
      <c r="G865" s="129" t="e">
        <f t="shared" si="26"/>
        <v>#REF!</v>
      </c>
      <c r="H865" s="130"/>
      <c r="I865" s="135" t="e">
        <f t="shared" si="27"/>
        <v>#REF!</v>
      </c>
      <c r="J865" s="134"/>
      <c r="K865" s="132" t="e">
        <f t="shared" si="28"/>
        <v>#REF!</v>
      </c>
      <c r="L865" s="130"/>
      <c r="M865" s="135" t="e">
        <f t="shared" si="29"/>
        <v>#REF!</v>
      </c>
      <c r="N865" s="134"/>
      <c r="O865" s="40" t="e">
        <f>'3TREATMENT DISCHARGE'!D866</f>
        <v>#REF!</v>
      </c>
      <c r="P865" s="34"/>
      <c r="Q865" s="44" t="e">
        <f t="shared" si="30"/>
        <v>#REF!</v>
      </c>
      <c r="R865" s="36" t="s">
        <v>108</v>
      </c>
      <c r="S865" s="41" t="e">
        <f t="shared" si="31"/>
        <v>#REF!</v>
      </c>
      <c r="T865" s="34"/>
      <c r="U865" s="41" t="e">
        <f>#REF!</f>
        <v>#REF!</v>
      </c>
      <c r="V865" s="36"/>
      <c r="W865" s="42" t="e">
        <f>#REF!</f>
        <v>#REF!</v>
      </c>
    </row>
    <row r="866" spans="1:23" ht="39.75" customHeight="1" x14ac:dyDescent="0.25">
      <c r="A866" s="37">
        <f t="shared" si="24"/>
        <v>853</v>
      </c>
      <c r="B866" s="50" t="e">
        <f>#REF!</f>
        <v>#REF!</v>
      </c>
      <c r="C866" s="38" t="e">
        <f>#REF!</f>
        <v>#REF!</v>
      </c>
      <c r="D866" s="39" t="e">
        <f>#REF!</f>
        <v>#REF!</v>
      </c>
      <c r="E866" s="128" t="e">
        <f t="shared" si="25"/>
        <v>#REF!</v>
      </c>
      <c r="F866" s="118"/>
      <c r="G866" s="129" t="e">
        <f t="shared" si="26"/>
        <v>#REF!</v>
      </c>
      <c r="H866" s="130"/>
      <c r="I866" s="131" t="e">
        <f t="shared" si="27"/>
        <v>#REF!</v>
      </c>
      <c r="J866" s="118"/>
      <c r="K866" s="132" t="e">
        <f t="shared" si="28"/>
        <v>#REF!</v>
      </c>
      <c r="L866" s="130"/>
      <c r="M866" s="131" t="e">
        <f t="shared" si="29"/>
        <v>#REF!</v>
      </c>
      <c r="N866" s="118"/>
      <c r="O866" s="40" t="e">
        <f>'3TREATMENT DISCHARGE'!D867</f>
        <v>#REF!</v>
      </c>
      <c r="P866" s="34"/>
      <c r="Q866" s="41" t="e">
        <f t="shared" si="30"/>
        <v>#REF!</v>
      </c>
      <c r="R866" s="36" t="s">
        <v>109</v>
      </c>
      <c r="S866" s="41" t="e">
        <f t="shared" si="31"/>
        <v>#REF!</v>
      </c>
      <c r="T866" s="34"/>
      <c r="U866" s="41" t="e">
        <f>#REF!</f>
        <v>#REF!</v>
      </c>
      <c r="V866" s="36"/>
      <c r="W866" s="42" t="e">
        <f>#REF!</f>
        <v>#REF!</v>
      </c>
    </row>
    <row r="867" spans="1:23" ht="39.75" customHeight="1" x14ac:dyDescent="0.25">
      <c r="A867" s="37">
        <f t="shared" si="24"/>
        <v>854</v>
      </c>
      <c r="B867" s="50" t="e">
        <f>#REF!</f>
        <v>#REF!</v>
      </c>
      <c r="C867" s="51" t="e">
        <f>#REF!</f>
        <v>#REF!</v>
      </c>
      <c r="D867" s="39" t="e">
        <f>#REF!</f>
        <v>#REF!</v>
      </c>
      <c r="E867" s="133" t="e">
        <f t="shared" si="25"/>
        <v>#REF!</v>
      </c>
      <c r="F867" s="134"/>
      <c r="G867" s="129" t="e">
        <f t="shared" si="26"/>
        <v>#REF!</v>
      </c>
      <c r="H867" s="130"/>
      <c r="I867" s="135" t="e">
        <f t="shared" si="27"/>
        <v>#REF!</v>
      </c>
      <c r="J867" s="134"/>
      <c r="K867" s="132" t="e">
        <f t="shared" si="28"/>
        <v>#REF!</v>
      </c>
      <c r="L867" s="130"/>
      <c r="M867" s="135" t="e">
        <f t="shared" si="29"/>
        <v>#REF!</v>
      </c>
      <c r="N867" s="134"/>
      <c r="O867" s="40" t="e">
        <f>'3TREATMENT DISCHARGE'!D868</f>
        <v>#REF!</v>
      </c>
      <c r="P867" s="34"/>
      <c r="Q867" s="44" t="e">
        <f t="shared" si="30"/>
        <v>#REF!</v>
      </c>
      <c r="R867" s="36" t="s">
        <v>108</v>
      </c>
      <c r="S867" s="41" t="e">
        <f t="shared" si="31"/>
        <v>#REF!</v>
      </c>
      <c r="T867" s="34"/>
      <c r="U867" s="41" t="e">
        <f>#REF!</f>
        <v>#REF!</v>
      </c>
      <c r="V867" s="36"/>
      <c r="W867" s="42" t="e">
        <f>#REF!</f>
        <v>#REF!</v>
      </c>
    </row>
    <row r="868" spans="1:23" ht="39.75" customHeight="1" x14ac:dyDescent="0.25">
      <c r="A868" s="37">
        <f t="shared" si="24"/>
        <v>855</v>
      </c>
      <c r="B868" s="50" t="e">
        <f>#REF!</f>
        <v>#REF!</v>
      </c>
      <c r="C868" s="38" t="e">
        <f>#REF!</f>
        <v>#REF!</v>
      </c>
      <c r="D868" s="39" t="e">
        <f>#REF!</f>
        <v>#REF!</v>
      </c>
      <c r="E868" s="128" t="e">
        <f t="shared" si="25"/>
        <v>#REF!</v>
      </c>
      <c r="F868" s="118"/>
      <c r="G868" s="129" t="e">
        <f t="shared" si="26"/>
        <v>#REF!</v>
      </c>
      <c r="H868" s="130"/>
      <c r="I868" s="131" t="e">
        <f t="shared" si="27"/>
        <v>#REF!</v>
      </c>
      <c r="J868" s="118"/>
      <c r="K868" s="132" t="e">
        <f t="shared" si="28"/>
        <v>#REF!</v>
      </c>
      <c r="L868" s="130"/>
      <c r="M868" s="131" t="e">
        <f t="shared" si="29"/>
        <v>#REF!</v>
      </c>
      <c r="N868" s="118"/>
      <c r="O868" s="40" t="e">
        <f>'3TREATMENT DISCHARGE'!D869</f>
        <v>#REF!</v>
      </c>
      <c r="P868" s="34"/>
      <c r="Q868" s="41" t="e">
        <f t="shared" si="30"/>
        <v>#REF!</v>
      </c>
      <c r="R868" s="36" t="s">
        <v>109</v>
      </c>
      <c r="S868" s="41" t="e">
        <f t="shared" si="31"/>
        <v>#REF!</v>
      </c>
      <c r="T868" s="34"/>
      <c r="U868" s="41" t="e">
        <f>#REF!</f>
        <v>#REF!</v>
      </c>
      <c r="V868" s="36"/>
      <c r="W868" s="42" t="e">
        <f>#REF!</f>
        <v>#REF!</v>
      </c>
    </row>
    <row r="869" spans="1:23" ht="39.75" customHeight="1" x14ac:dyDescent="0.25">
      <c r="A869" s="37">
        <f t="shared" si="24"/>
        <v>856</v>
      </c>
      <c r="B869" s="50" t="e">
        <f>#REF!</f>
        <v>#REF!</v>
      </c>
      <c r="C869" s="51" t="e">
        <f>#REF!</f>
        <v>#REF!</v>
      </c>
      <c r="D869" s="39" t="e">
        <f>#REF!</f>
        <v>#REF!</v>
      </c>
      <c r="E869" s="133" t="e">
        <f t="shared" si="25"/>
        <v>#REF!</v>
      </c>
      <c r="F869" s="134"/>
      <c r="G869" s="129" t="e">
        <f t="shared" si="26"/>
        <v>#REF!</v>
      </c>
      <c r="H869" s="130"/>
      <c r="I869" s="135" t="e">
        <f t="shared" si="27"/>
        <v>#REF!</v>
      </c>
      <c r="J869" s="134"/>
      <c r="K869" s="132" t="e">
        <f t="shared" si="28"/>
        <v>#REF!</v>
      </c>
      <c r="L869" s="130"/>
      <c r="M869" s="135" t="e">
        <f t="shared" si="29"/>
        <v>#REF!</v>
      </c>
      <c r="N869" s="134"/>
      <c r="O869" s="40" t="e">
        <f>'3TREATMENT DISCHARGE'!D870</f>
        <v>#REF!</v>
      </c>
      <c r="P869" s="34"/>
      <c r="Q869" s="44" t="e">
        <f t="shared" si="30"/>
        <v>#REF!</v>
      </c>
      <c r="R869" s="36" t="s">
        <v>108</v>
      </c>
      <c r="S869" s="41" t="e">
        <f t="shared" si="31"/>
        <v>#REF!</v>
      </c>
      <c r="T869" s="34"/>
      <c r="U869" s="41" t="e">
        <f>#REF!</f>
        <v>#REF!</v>
      </c>
      <c r="V869" s="36"/>
      <c r="W869" s="42" t="e">
        <f>#REF!</f>
        <v>#REF!</v>
      </c>
    </row>
    <row r="870" spans="1:23" ht="39.75" customHeight="1" x14ac:dyDescent="0.25">
      <c r="A870" s="37">
        <f t="shared" si="24"/>
        <v>857</v>
      </c>
      <c r="B870" s="50" t="e">
        <f>#REF!</f>
        <v>#REF!</v>
      </c>
      <c r="C870" s="38" t="e">
        <f>#REF!</f>
        <v>#REF!</v>
      </c>
      <c r="D870" s="39" t="e">
        <f>#REF!</f>
        <v>#REF!</v>
      </c>
      <c r="E870" s="128" t="e">
        <f t="shared" si="25"/>
        <v>#REF!</v>
      </c>
      <c r="F870" s="118"/>
      <c r="G870" s="129" t="e">
        <f t="shared" si="26"/>
        <v>#REF!</v>
      </c>
      <c r="H870" s="130"/>
      <c r="I870" s="131" t="e">
        <f t="shared" si="27"/>
        <v>#REF!</v>
      </c>
      <c r="J870" s="118"/>
      <c r="K870" s="132" t="e">
        <f t="shared" si="28"/>
        <v>#REF!</v>
      </c>
      <c r="L870" s="130"/>
      <c r="M870" s="131" t="e">
        <f t="shared" si="29"/>
        <v>#REF!</v>
      </c>
      <c r="N870" s="118"/>
      <c r="O870" s="40" t="e">
        <f>'3TREATMENT DISCHARGE'!D871</f>
        <v>#REF!</v>
      </c>
      <c r="P870" s="34"/>
      <c r="Q870" s="41" t="e">
        <f t="shared" si="30"/>
        <v>#REF!</v>
      </c>
      <c r="R870" s="36" t="s">
        <v>109</v>
      </c>
      <c r="S870" s="41" t="e">
        <f t="shared" si="31"/>
        <v>#REF!</v>
      </c>
      <c r="T870" s="34"/>
      <c r="U870" s="41" t="e">
        <f>#REF!</f>
        <v>#REF!</v>
      </c>
      <c r="V870" s="36"/>
      <c r="W870" s="42" t="e">
        <f>#REF!</f>
        <v>#REF!</v>
      </c>
    </row>
    <row r="871" spans="1:23" ht="39.75" customHeight="1" x14ac:dyDescent="0.25">
      <c r="A871" s="37">
        <f t="shared" si="24"/>
        <v>858</v>
      </c>
      <c r="B871" s="50" t="e">
        <f>#REF!</f>
        <v>#REF!</v>
      </c>
      <c r="C871" s="51" t="e">
        <f>#REF!</f>
        <v>#REF!</v>
      </c>
      <c r="D871" s="39" t="e">
        <f>#REF!</f>
        <v>#REF!</v>
      </c>
      <c r="E871" s="133" t="e">
        <f t="shared" si="25"/>
        <v>#REF!</v>
      </c>
      <c r="F871" s="134"/>
      <c r="G871" s="129" t="e">
        <f t="shared" si="26"/>
        <v>#REF!</v>
      </c>
      <c r="H871" s="130"/>
      <c r="I871" s="135" t="e">
        <f t="shared" si="27"/>
        <v>#REF!</v>
      </c>
      <c r="J871" s="134"/>
      <c r="K871" s="132" t="e">
        <f t="shared" si="28"/>
        <v>#REF!</v>
      </c>
      <c r="L871" s="130"/>
      <c r="M871" s="135" t="e">
        <f t="shared" si="29"/>
        <v>#REF!</v>
      </c>
      <c r="N871" s="134"/>
      <c r="O871" s="40" t="e">
        <f>'3TREATMENT DISCHARGE'!D872</f>
        <v>#REF!</v>
      </c>
      <c r="P871" s="34"/>
      <c r="Q871" s="44" t="e">
        <f t="shared" si="30"/>
        <v>#REF!</v>
      </c>
      <c r="R871" s="36" t="s">
        <v>108</v>
      </c>
      <c r="S871" s="41" t="e">
        <f t="shared" si="31"/>
        <v>#REF!</v>
      </c>
      <c r="T871" s="34"/>
      <c r="U871" s="41" t="e">
        <f>#REF!</f>
        <v>#REF!</v>
      </c>
      <c r="V871" s="36"/>
      <c r="W871" s="42" t="e">
        <f>#REF!</f>
        <v>#REF!</v>
      </c>
    </row>
    <row r="872" spans="1:23" ht="39.75" customHeight="1" x14ac:dyDescent="0.25">
      <c r="A872" s="37">
        <f t="shared" si="24"/>
        <v>859</v>
      </c>
      <c r="B872" s="50" t="e">
        <f>#REF!</f>
        <v>#REF!</v>
      </c>
      <c r="C872" s="38" t="e">
        <f>#REF!</f>
        <v>#REF!</v>
      </c>
      <c r="D872" s="39" t="e">
        <f>#REF!</f>
        <v>#REF!</v>
      </c>
      <c r="E872" s="128" t="e">
        <f t="shared" si="25"/>
        <v>#REF!</v>
      </c>
      <c r="F872" s="118"/>
      <c r="G872" s="129" t="e">
        <f t="shared" si="26"/>
        <v>#REF!</v>
      </c>
      <c r="H872" s="130"/>
      <c r="I872" s="131" t="e">
        <f t="shared" si="27"/>
        <v>#REF!</v>
      </c>
      <c r="J872" s="118"/>
      <c r="K872" s="132" t="e">
        <f t="shared" si="28"/>
        <v>#REF!</v>
      </c>
      <c r="L872" s="130"/>
      <c r="M872" s="131" t="e">
        <f t="shared" si="29"/>
        <v>#REF!</v>
      </c>
      <c r="N872" s="118"/>
      <c r="O872" s="40" t="e">
        <f>'3TREATMENT DISCHARGE'!D873</f>
        <v>#REF!</v>
      </c>
      <c r="P872" s="34"/>
      <c r="Q872" s="41" t="e">
        <f t="shared" si="30"/>
        <v>#REF!</v>
      </c>
      <c r="R872" s="36" t="s">
        <v>109</v>
      </c>
      <c r="S872" s="41" t="e">
        <f t="shared" si="31"/>
        <v>#REF!</v>
      </c>
      <c r="T872" s="34"/>
      <c r="U872" s="41" t="e">
        <f>#REF!</f>
        <v>#REF!</v>
      </c>
      <c r="V872" s="36"/>
      <c r="W872" s="42" t="e">
        <f>#REF!</f>
        <v>#REF!</v>
      </c>
    </row>
    <row r="873" spans="1:23" ht="39.75" customHeight="1" x14ac:dyDescent="0.25">
      <c r="A873" s="37">
        <f t="shared" si="24"/>
        <v>860</v>
      </c>
      <c r="B873" s="50" t="e">
        <f>#REF!</f>
        <v>#REF!</v>
      </c>
      <c r="C873" s="51" t="e">
        <f>#REF!</f>
        <v>#REF!</v>
      </c>
      <c r="D873" s="39" t="e">
        <f>#REF!</f>
        <v>#REF!</v>
      </c>
      <c r="E873" s="133" t="e">
        <f t="shared" si="25"/>
        <v>#REF!</v>
      </c>
      <c r="F873" s="134"/>
      <c r="G873" s="129" t="e">
        <f t="shared" si="26"/>
        <v>#REF!</v>
      </c>
      <c r="H873" s="130"/>
      <c r="I873" s="135" t="e">
        <f t="shared" si="27"/>
        <v>#REF!</v>
      </c>
      <c r="J873" s="134"/>
      <c r="K873" s="132" t="e">
        <f t="shared" si="28"/>
        <v>#REF!</v>
      </c>
      <c r="L873" s="130"/>
      <c r="M873" s="135" t="e">
        <f t="shared" si="29"/>
        <v>#REF!</v>
      </c>
      <c r="N873" s="134"/>
      <c r="O873" s="40" t="e">
        <f>'3TREATMENT DISCHARGE'!D874</f>
        <v>#REF!</v>
      </c>
      <c r="P873" s="34"/>
      <c r="Q873" s="44" t="e">
        <f t="shared" si="30"/>
        <v>#REF!</v>
      </c>
      <c r="R873" s="36" t="s">
        <v>108</v>
      </c>
      <c r="S873" s="41" t="e">
        <f t="shared" si="31"/>
        <v>#REF!</v>
      </c>
      <c r="T873" s="34"/>
      <c r="U873" s="41" t="e">
        <f>#REF!</f>
        <v>#REF!</v>
      </c>
      <c r="V873" s="36"/>
      <c r="W873" s="42" t="e">
        <f>#REF!</f>
        <v>#REF!</v>
      </c>
    </row>
    <row r="874" spans="1:23" ht="39.75" customHeight="1" x14ac:dyDescent="0.25">
      <c r="A874" s="37">
        <f t="shared" si="24"/>
        <v>861</v>
      </c>
      <c r="B874" s="50" t="e">
        <f>#REF!</f>
        <v>#REF!</v>
      </c>
      <c r="C874" s="38" t="e">
        <f>#REF!</f>
        <v>#REF!</v>
      </c>
      <c r="D874" s="39" t="e">
        <f>#REF!</f>
        <v>#REF!</v>
      </c>
      <c r="E874" s="128" t="e">
        <f t="shared" si="25"/>
        <v>#REF!</v>
      </c>
      <c r="F874" s="118"/>
      <c r="G874" s="129" t="e">
        <f t="shared" si="26"/>
        <v>#REF!</v>
      </c>
      <c r="H874" s="130"/>
      <c r="I874" s="131" t="e">
        <f t="shared" si="27"/>
        <v>#REF!</v>
      </c>
      <c r="J874" s="118"/>
      <c r="K874" s="132" t="e">
        <f t="shared" si="28"/>
        <v>#REF!</v>
      </c>
      <c r="L874" s="130"/>
      <c r="M874" s="131" t="e">
        <f t="shared" si="29"/>
        <v>#REF!</v>
      </c>
      <c r="N874" s="118"/>
      <c r="O874" s="40" t="e">
        <f>'3TREATMENT DISCHARGE'!D875</f>
        <v>#REF!</v>
      </c>
      <c r="P874" s="34"/>
      <c r="Q874" s="41" t="e">
        <f t="shared" si="30"/>
        <v>#REF!</v>
      </c>
      <c r="R874" s="36" t="s">
        <v>109</v>
      </c>
      <c r="S874" s="41" t="e">
        <f t="shared" si="31"/>
        <v>#REF!</v>
      </c>
      <c r="T874" s="34"/>
      <c r="U874" s="41" t="e">
        <f>#REF!</f>
        <v>#REF!</v>
      </c>
      <c r="V874" s="36"/>
      <c r="W874" s="42" t="e">
        <f>#REF!</f>
        <v>#REF!</v>
      </c>
    </row>
    <row r="875" spans="1:23" ht="39.75" customHeight="1" x14ac:dyDescent="0.25">
      <c r="A875" s="37">
        <f t="shared" si="24"/>
        <v>862</v>
      </c>
      <c r="B875" s="50" t="e">
        <f>#REF!</f>
        <v>#REF!</v>
      </c>
      <c r="C875" s="51" t="e">
        <f>#REF!</f>
        <v>#REF!</v>
      </c>
      <c r="D875" s="39" t="e">
        <f>#REF!</f>
        <v>#REF!</v>
      </c>
      <c r="E875" s="133" t="e">
        <f t="shared" si="25"/>
        <v>#REF!</v>
      </c>
      <c r="F875" s="134"/>
      <c r="G875" s="129" t="e">
        <f t="shared" si="26"/>
        <v>#REF!</v>
      </c>
      <c r="H875" s="130"/>
      <c r="I875" s="135" t="e">
        <f t="shared" si="27"/>
        <v>#REF!</v>
      </c>
      <c r="J875" s="134"/>
      <c r="K875" s="132" t="e">
        <f t="shared" si="28"/>
        <v>#REF!</v>
      </c>
      <c r="L875" s="130"/>
      <c r="M875" s="135" t="e">
        <f t="shared" si="29"/>
        <v>#REF!</v>
      </c>
      <c r="N875" s="134"/>
      <c r="O875" s="40" t="e">
        <f>'3TREATMENT DISCHARGE'!D876</f>
        <v>#REF!</v>
      </c>
      <c r="P875" s="34"/>
      <c r="Q875" s="44" t="e">
        <f t="shared" si="30"/>
        <v>#REF!</v>
      </c>
      <c r="R875" s="36" t="s">
        <v>108</v>
      </c>
      <c r="S875" s="41" t="e">
        <f t="shared" si="31"/>
        <v>#REF!</v>
      </c>
      <c r="T875" s="34"/>
      <c r="U875" s="41" t="e">
        <f>#REF!</f>
        <v>#REF!</v>
      </c>
      <c r="V875" s="36"/>
      <c r="W875" s="42" t="e">
        <f>#REF!</f>
        <v>#REF!</v>
      </c>
    </row>
    <row r="876" spans="1:23" ht="39.75" customHeight="1" x14ac:dyDescent="0.25">
      <c r="A876" s="37">
        <f t="shared" si="24"/>
        <v>863</v>
      </c>
      <c r="B876" s="50" t="e">
        <f>#REF!</f>
        <v>#REF!</v>
      </c>
      <c r="C876" s="38" t="e">
        <f>#REF!</f>
        <v>#REF!</v>
      </c>
      <c r="D876" s="39" t="e">
        <f>#REF!</f>
        <v>#REF!</v>
      </c>
      <c r="E876" s="128" t="e">
        <f t="shared" si="25"/>
        <v>#REF!</v>
      </c>
      <c r="F876" s="118"/>
      <c r="G876" s="129" t="e">
        <f t="shared" si="26"/>
        <v>#REF!</v>
      </c>
      <c r="H876" s="130"/>
      <c r="I876" s="131" t="e">
        <f t="shared" si="27"/>
        <v>#REF!</v>
      </c>
      <c r="J876" s="118"/>
      <c r="K876" s="132" t="e">
        <f t="shared" si="28"/>
        <v>#REF!</v>
      </c>
      <c r="L876" s="130"/>
      <c r="M876" s="131" t="e">
        <f t="shared" si="29"/>
        <v>#REF!</v>
      </c>
      <c r="N876" s="118"/>
      <c r="O876" s="40" t="e">
        <f>'3TREATMENT DISCHARGE'!D877</f>
        <v>#REF!</v>
      </c>
      <c r="P876" s="34"/>
      <c r="Q876" s="41" t="e">
        <f t="shared" si="30"/>
        <v>#REF!</v>
      </c>
      <c r="R876" s="36" t="s">
        <v>109</v>
      </c>
      <c r="S876" s="41" t="e">
        <f t="shared" si="31"/>
        <v>#REF!</v>
      </c>
      <c r="T876" s="34"/>
      <c r="U876" s="41" t="e">
        <f>#REF!</f>
        <v>#REF!</v>
      </c>
      <c r="V876" s="36"/>
      <c r="W876" s="42" t="e">
        <f>#REF!</f>
        <v>#REF!</v>
      </c>
    </row>
    <row r="877" spans="1:23" ht="39.75" customHeight="1" x14ac:dyDescent="0.25">
      <c r="A877" s="37">
        <f t="shared" si="24"/>
        <v>864</v>
      </c>
      <c r="B877" s="50" t="e">
        <f>#REF!</f>
        <v>#REF!</v>
      </c>
      <c r="C877" s="51" t="e">
        <f>#REF!</f>
        <v>#REF!</v>
      </c>
      <c r="D877" s="39" t="e">
        <f>#REF!</f>
        <v>#REF!</v>
      </c>
      <c r="E877" s="133" t="e">
        <f t="shared" si="25"/>
        <v>#REF!</v>
      </c>
      <c r="F877" s="134"/>
      <c r="G877" s="129" t="e">
        <f t="shared" si="26"/>
        <v>#REF!</v>
      </c>
      <c r="H877" s="130"/>
      <c r="I877" s="135" t="e">
        <f t="shared" si="27"/>
        <v>#REF!</v>
      </c>
      <c r="J877" s="134"/>
      <c r="K877" s="132" t="e">
        <f t="shared" si="28"/>
        <v>#REF!</v>
      </c>
      <c r="L877" s="130"/>
      <c r="M877" s="135" t="e">
        <f t="shared" si="29"/>
        <v>#REF!</v>
      </c>
      <c r="N877" s="134"/>
      <c r="O877" s="40" t="e">
        <f>'3TREATMENT DISCHARGE'!D878</f>
        <v>#REF!</v>
      </c>
      <c r="P877" s="34"/>
      <c r="Q877" s="44" t="e">
        <f t="shared" si="30"/>
        <v>#REF!</v>
      </c>
      <c r="R877" s="36" t="s">
        <v>108</v>
      </c>
      <c r="S877" s="41" t="e">
        <f t="shared" si="31"/>
        <v>#REF!</v>
      </c>
      <c r="T877" s="34"/>
      <c r="U877" s="41" t="e">
        <f>#REF!</f>
        <v>#REF!</v>
      </c>
      <c r="V877" s="36"/>
      <c r="W877" s="42" t="e">
        <f>#REF!</f>
        <v>#REF!</v>
      </c>
    </row>
    <row r="878" spans="1:23" ht="39.75" customHeight="1" x14ac:dyDescent="0.25">
      <c r="A878" s="37">
        <f t="shared" si="24"/>
        <v>865</v>
      </c>
      <c r="B878" s="50" t="e">
        <f>#REF!</f>
        <v>#REF!</v>
      </c>
      <c r="C878" s="38" t="e">
        <f>#REF!</f>
        <v>#REF!</v>
      </c>
      <c r="D878" s="39" t="e">
        <f>#REF!</f>
        <v>#REF!</v>
      </c>
      <c r="E878" s="128" t="e">
        <f t="shared" si="25"/>
        <v>#REF!</v>
      </c>
      <c r="F878" s="118"/>
      <c r="G878" s="129" t="e">
        <f t="shared" si="26"/>
        <v>#REF!</v>
      </c>
      <c r="H878" s="130"/>
      <c r="I878" s="131" t="e">
        <f t="shared" si="27"/>
        <v>#REF!</v>
      </c>
      <c r="J878" s="118"/>
      <c r="K878" s="132" t="e">
        <f t="shared" si="28"/>
        <v>#REF!</v>
      </c>
      <c r="L878" s="130"/>
      <c r="M878" s="131" t="e">
        <f t="shared" si="29"/>
        <v>#REF!</v>
      </c>
      <c r="N878" s="118"/>
      <c r="O878" s="40" t="e">
        <f>'3TREATMENT DISCHARGE'!D879</f>
        <v>#REF!</v>
      </c>
      <c r="P878" s="34"/>
      <c r="Q878" s="41" t="e">
        <f t="shared" si="30"/>
        <v>#REF!</v>
      </c>
      <c r="R878" s="36" t="s">
        <v>109</v>
      </c>
      <c r="S878" s="41" t="e">
        <f t="shared" si="31"/>
        <v>#REF!</v>
      </c>
      <c r="T878" s="34"/>
      <c r="U878" s="41" t="e">
        <f>#REF!</f>
        <v>#REF!</v>
      </c>
      <c r="V878" s="36"/>
      <c r="W878" s="42" t="e">
        <f>#REF!</f>
        <v>#REF!</v>
      </c>
    </row>
    <row r="879" spans="1:23" ht="39.75" customHeight="1" x14ac:dyDescent="0.25">
      <c r="A879" s="37">
        <f t="shared" si="24"/>
        <v>866</v>
      </c>
      <c r="B879" s="50" t="e">
        <f>#REF!</f>
        <v>#REF!</v>
      </c>
      <c r="C879" s="51" t="e">
        <f>#REF!</f>
        <v>#REF!</v>
      </c>
      <c r="D879" s="39" t="e">
        <f>#REF!</f>
        <v>#REF!</v>
      </c>
      <c r="E879" s="133" t="e">
        <f t="shared" si="25"/>
        <v>#REF!</v>
      </c>
      <c r="F879" s="134"/>
      <c r="G879" s="129" t="e">
        <f t="shared" si="26"/>
        <v>#REF!</v>
      </c>
      <c r="H879" s="130"/>
      <c r="I879" s="135" t="e">
        <f t="shared" si="27"/>
        <v>#REF!</v>
      </c>
      <c r="J879" s="134"/>
      <c r="K879" s="132" t="e">
        <f t="shared" si="28"/>
        <v>#REF!</v>
      </c>
      <c r="L879" s="130"/>
      <c r="M879" s="135" t="e">
        <f t="shared" si="29"/>
        <v>#REF!</v>
      </c>
      <c r="N879" s="134"/>
      <c r="O879" s="40" t="e">
        <f>'3TREATMENT DISCHARGE'!D880</f>
        <v>#REF!</v>
      </c>
      <c r="P879" s="34"/>
      <c r="Q879" s="44" t="e">
        <f t="shared" si="30"/>
        <v>#REF!</v>
      </c>
      <c r="R879" s="36" t="s">
        <v>108</v>
      </c>
      <c r="S879" s="41" t="e">
        <f t="shared" si="31"/>
        <v>#REF!</v>
      </c>
      <c r="T879" s="34"/>
      <c r="U879" s="41" t="e">
        <f>#REF!</f>
        <v>#REF!</v>
      </c>
      <c r="V879" s="36"/>
      <c r="W879" s="42" t="e">
        <f>#REF!</f>
        <v>#REF!</v>
      </c>
    </row>
    <row r="880" spans="1:23" ht="39.75" customHeight="1" x14ac:dyDescent="0.25">
      <c r="A880" s="37">
        <f t="shared" si="24"/>
        <v>867</v>
      </c>
      <c r="B880" s="50" t="e">
        <f>#REF!</f>
        <v>#REF!</v>
      </c>
      <c r="C880" s="38" t="e">
        <f>#REF!</f>
        <v>#REF!</v>
      </c>
      <c r="D880" s="39" t="e">
        <f>#REF!</f>
        <v>#REF!</v>
      </c>
      <c r="E880" s="128" t="e">
        <f t="shared" si="25"/>
        <v>#REF!</v>
      </c>
      <c r="F880" s="118"/>
      <c r="G880" s="129" t="e">
        <f t="shared" si="26"/>
        <v>#REF!</v>
      </c>
      <c r="H880" s="130"/>
      <c r="I880" s="131" t="e">
        <f t="shared" si="27"/>
        <v>#REF!</v>
      </c>
      <c r="J880" s="118"/>
      <c r="K880" s="132" t="e">
        <f t="shared" si="28"/>
        <v>#REF!</v>
      </c>
      <c r="L880" s="130"/>
      <c r="M880" s="131" t="e">
        <f t="shared" si="29"/>
        <v>#REF!</v>
      </c>
      <c r="N880" s="118"/>
      <c r="O880" s="40" t="e">
        <f>'3TREATMENT DISCHARGE'!D881</f>
        <v>#REF!</v>
      </c>
      <c r="P880" s="34"/>
      <c r="Q880" s="41" t="e">
        <f t="shared" si="30"/>
        <v>#REF!</v>
      </c>
      <c r="R880" s="36" t="s">
        <v>109</v>
      </c>
      <c r="S880" s="41" t="e">
        <f t="shared" si="31"/>
        <v>#REF!</v>
      </c>
      <c r="T880" s="34"/>
      <c r="U880" s="41" t="e">
        <f>#REF!</f>
        <v>#REF!</v>
      </c>
      <c r="V880" s="36"/>
      <c r="W880" s="42" t="e">
        <f>#REF!</f>
        <v>#REF!</v>
      </c>
    </row>
    <row r="881" spans="1:23" ht="39.75" customHeight="1" x14ac:dyDescent="0.25">
      <c r="A881" s="37">
        <f t="shared" si="24"/>
        <v>868</v>
      </c>
      <c r="B881" s="50" t="e">
        <f>#REF!</f>
        <v>#REF!</v>
      </c>
      <c r="C881" s="51" t="e">
        <f>#REF!</f>
        <v>#REF!</v>
      </c>
      <c r="D881" s="39" t="e">
        <f>#REF!</f>
        <v>#REF!</v>
      </c>
      <c r="E881" s="133" t="e">
        <f t="shared" si="25"/>
        <v>#REF!</v>
      </c>
      <c r="F881" s="134"/>
      <c r="G881" s="129" t="e">
        <f t="shared" si="26"/>
        <v>#REF!</v>
      </c>
      <c r="H881" s="130"/>
      <c r="I881" s="135" t="e">
        <f t="shared" si="27"/>
        <v>#REF!</v>
      </c>
      <c r="J881" s="134"/>
      <c r="K881" s="132" t="e">
        <f t="shared" si="28"/>
        <v>#REF!</v>
      </c>
      <c r="L881" s="130"/>
      <c r="M881" s="135" t="e">
        <f t="shared" si="29"/>
        <v>#REF!</v>
      </c>
      <c r="N881" s="134"/>
      <c r="O881" s="40" t="e">
        <f>'3TREATMENT DISCHARGE'!D882</f>
        <v>#REF!</v>
      </c>
      <c r="P881" s="34"/>
      <c r="Q881" s="44" t="e">
        <f t="shared" si="30"/>
        <v>#REF!</v>
      </c>
      <c r="R881" s="36" t="s">
        <v>108</v>
      </c>
      <c r="S881" s="41" t="e">
        <f t="shared" si="31"/>
        <v>#REF!</v>
      </c>
      <c r="T881" s="34"/>
      <c r="U881" s="41" t="e">
        <f>#REF!</f>
        <v>#REF!</v>
      </c>
      <c r="V881" s="36"/>
      <c r="W881" s="42" t="e">
        <f>#REF!</f>
        <v>#REF!</v>
      </c>
    </row>
    <row r="882" spans="1:23" ht="39.75" customHeight="1" x14ac:dyDescent="0.25">
      <c r="A882" s="37">
        <f t="shared" si="24"/>
        <v>869</v>
      </c>
      <c r="B882" s="50" t="e">
        <f>#REF!</f>
        <v>#REF!</v>
      </c>
      <c r="C882" s="38" t="e">
        <f>#REF!</f>
        <v>#REF!</v>
      </c>
      <c r="D882" s="39" t="e">
        <f>#REF!</f>
        <v>#REF!</v>
      </c>
      <c r="E882" s="128" t="e">
        <f t="shared" si="25"/>
        <v>#REF!</v>
      </c>
      <c r="F882" s="118"/>
      <c r="G882" s="129" t="e">
        <f t="shared" si="26"/>
        <v>#REF!</v>
      </c>
      <c r="H882" s="130"/>
      <c r="I882" s="131" t="e">
        <f t="shared" si="27"/>
        <v>#REF!</v>
      </c>
      <c r="J882" s="118"/>
      <c r="K882" s="132" t="e">
        <f t="shared" si="28"/>
        <v>#REF!</v>
      </c>
      <c r="L882" s="130"/>
      <c r="M882" s="131" t="e">
        <f t="shared" si="29"/>
        <v>#REF!</v>
      </c>
      <c r="N882" s="118"/>
      <c r="O882" s="40" t="e">
        <f>'3TREATMENT DISCHARGE'!D883</f>
        <v>#REF!</v>
      </c>
      <c r="P882" s="34"/>
      <c r="Q882" s="41" t="e">
        <f t="shared" si="30"/>
        <v>#REF!</v>
      </c>
      <c r="R882" s="36" t="s">
        <v>109</v>
      </c>
      <c r="S882" s="41" t="e">
        <f t="shared" si="31"/>
        <v>#REF!</v>
      </c>
      <c r="T882" s="34"/>
      <c r="U882" s="41" t="e">
        <f>#REF!</f>
        <v>#REF!</v>
      </c>
      <c r="V882" s="36"/>
      <c r="W882" s="42" t="e">
        <f>#REF!</f>
        <v>#REF!</v>
      </c>
    </row>
    <row r="883" spans="1:23" ht="39.75" customHeight="1" x14ac:dyDescent="0.25">
      <c r="A883" s="37">
        <f t="shared" si="24"/>
        <v>870</v>
      </c>
      <c r="B883" s="50" t="e">
        <f>#REF!</f>
        <v>#REF!</v>
      </c>
      <c r="C883" s="51" t="e">
        <f>#REF!</f>
        <v>#REF!</v>
      </c>
      <c r="D883" s="39" t="e">
        <f>#REF!</f>
        <v>#REF!</v>
      </c>
      <c r="E883" s="133" t="e">
        <f t="shared" si="25"/>
        <v>#REF!</v>
      </c>
      <c r="F883" s="134"/>
      <c r="G883" s="129" t="e">
        <f t="shared" si="26"/>
        <v>#REF!</v>
      </c>
      <c r="H883" s="130"/>
      <c r="I883" s="135" t="e">
        <f t="shared" si="27"/>
        <v>#REF!</v>
      </c>
      <c r="J883" s="134"/>
      <c r="K883" s="132" t="e">
        <f t="shared" si="28"/>
        <v>#REF!</v>
      </c>
      <c r="L883" s="130"/>
      <c r="M883" s="135" t="e">
        <f t="shared" si="29"/>
        <v>#REF!</v>
      </c>
      <c r="N883" s="134"/>
      <c r="O883" s="40" t="e">
        <f>'3TREATMENT DISCHARGE'!D884</f>
        <v>#REF!</v>
      </c>
      <c r="P883" s="34"/>
      <c r="Q883" s="44" t="e">
        <f t="shared" si="30"/>
        <v>#REF!</v>
      </c>
      <c r="R883" s="36" t="s">
        <v>108</v>
      </c>
      <c r="S883" s="41" t="e">
        <f t="shared" si="31"/>
        <v>#REF!</v>
      </c>
      <c r="T883" s="34"/>
      <c r="U883" s="41" t="e">
        <f>#REF!</f>
        <v>#REF!</v>
      </c>
      <c r="V883" s="36"/>
      <c r="W883" s="42" t="e">
        <f>#REF!</f>
        <v>#REF!</v>
      </c>
    </row>
    <row r="884" spans="1:23" ht="39.75" customHeight="1" x14ac:dyDescent="0.25">
      <c r="A884" s="37">
        <f t="shared" si="24"/>
        <v>871</v>
      </c>
      <c r="B884" s="50" t="e">
        <f>#REF!</f>
        <v>#REF!</v>
      </c>
      <c r="C884" s="38" t="e">
        <f>#REF!</f>
        <v>#REF!</v>
      </c>
      <c r="D884" s="39" t="e">
        <f>#REF!</f>
        <v>#REF!</v>
      </c>
      <c r="E884" s="128" t="e">
        <f t="shared" si="25"/>
        <v>#REF!</v>
      </c>
      <c r="F884" s="118"/>
      <c r="G884" s="129" t="e">
        <f t="shared" si="26"/>
        <v>#REF!</v>
      </c>
      <c r="H884" s="130"/>
      <c r="I884" s="131" t="e">
        <f t="shared" si="27"/>
        <v>#REF!</v>
      </c>
      <c r="J884" s="118"/>
      <c r="K884" s="132" t="e">
        <f t="shared" si="28"/>
        <v>#REF!</v>
      </c>
      <c r="L884" s="130"/>
      <c r="M884" s="131" t="e">
        <f t="shared" si="29"/>
        <v>#REF!</v>
      </c>
      <c r="N884" s="118"/>
      <c r="O884" s="40" t="e">
        <f>'3TREATMENT DISCHARGE'!D885</f>
        <v>#REF!</v>
      </c>
      <c r="P884" s="34"/>
      <c r="Q884" s="41" t="e">
        <f t="shared" si="30"/>
        <v>#REF!</v>
      </c>
      <c r="R884" s="36" t="s">
        <v>109</v>
      </c>
      <c r="S884" s="41" t="e">
        <f t="shared" si="31"/>
        <v>#REF!</v>
      </c>
      <c r="T884" s="34"/>
      <c r="U884" s="41" t="e">
        <f>#REF!</f>
        <v>#REF!</v>
      </c>
      <c r="V884" s="36"/>
      <c r="W884" s="42" t="e">
        <f>#REF!</f>
        <v>#REF!</v>
      </c>
    </row>
    <row r="885" spans="1:23" ht="39.75" customHeight="1" x14ac:dyDescent="0.25">
      <c r="A885" s="37">
        <f t="shared" si="24"/>
        <v>872</v>
      </c>
      <c r="B885" s="50" t="e">
        <f>#REF!</f>
        <v>#REF!</v>
      </c>
      <c r="C885" s="51" t="e">
        <f>#REF!</f>
        <v>#REF!</v>
      </c>
      <c r="D885" s="39" t="e">
        <f>#REF!</f>
        <v>#REF!</v>
      </c>
      <c r="E885" s="133" t="e">
        <f t="shared" si="25"/>
        <v>#REF!</v>
      </c>
      <c r="F885" s="134"/>
      <c r="G885" s="129" t="e">
        <f t="shared" si="26"/>
        <v>#REF!</v>
      </c>
      <c r="H885" s="130"/>
      <c r="I885" s="135" t="e">
        <f t="shared" si="27"/>
        <v>#REF!</v>
      </c>
      <c r="J885" s="134"/>
      <c r="K885" s="132" t="e">
        <f t="shared" si="28"/>
        <v>#REF!</v>
      </c>
      <c r="L885" s="130"/>
      <c r="M885" s="135" t="e">
        <f t="shared" si="29"/>
        <v>#REF!</v>
      </c>
      <c r="N885" s="134"/>
      <c r="O885" s="40" t="e">
        <f>'3TREATMENT DISCHARGE'!D886</f>
        <v>#REF!</v>
      </c>
      <c r="P885" s="34"/>
      <c r="Q885" s="44" t="e">
        <f t="shared" si="30"/>
        <v>#REF!</v>
      </c>
      <c r="R885" s="36" t="s">
        <v>108</v>
      </c>
      <c r="S885" s="41" t="e">
        <f t="shared" si="31"/>
        <v>#REF!</v>
      </c>
      <c r="T885" s="34"/>
      <c r="U885" s="41" t="e">
        <f>#REF!</f>
        <v>#REF!</v>
      </c>
      <c r="V885" s="36"/>
      <c r="W885" s="42" t="e">
        <f>#REF!</f>
        <v>#REF!</v>
      </c>
    </row>
    <row r="886" spans="1:23" ht="39.75" customHeight="1" x14ac:dyDescent="0.25">
      <c r="A886" s="37">
        <f t="shared" si="24"/>
        <v>873</v>
      </c>
      <c r="B886" s="50" t="e">
        <f>#REF!</f>
        <v>#REF!</v>
      </c>
      <c r="C886" s="38" t="e">
        <f>#REF!</f>
        <v>#REF!</v>
      </c>
      <c r="D886" s="39" t="e">
        <f>#REF!</f>
        <v>#REF!</v>
      </c>
      <c r="E886" s="128" t="e">
        <f t="shared" si="25"/>
        <v>#REF!</v>
      </c>
      <c r="F886" s="118"/>
      <c r="G886" s="129" t="e">
        <f t="shared" si="26"/>
        <v>#REF!</v>
      </c>
      <c r="H886" s="130"/>
      <c r="I886" s="131" t="e">
        <f t="shared" si="27"/>
        <v>#REF!</v>
      </c>
      <c r="J886" s="118"/>
      <c r="K886" s="132" t="e">
        <f t="shared" si="28"/>
        <v>#REF!</v>
      </c>
      <c r="L886" s="130"/>
      <c r="M886" s="131" t="e">
        <f t="shared" si="29"/>
        <v>#REF!</v>
      </c>
      <c r="N886" s="118"/>
      <c r="O886" s="40" t="e">
        <f>'3TREATMENT DISCHARGE'!D887</f>
        <v>#REF!</v>
      </c>
      <c r="P886" s="34"/>
      <c r="Q886" s="41" t="e">
        <f t="shared" si="30"/>
        <v>#REF!</v>
      </c>
      <c r="R886" s="36" t="s">
        <v>109</v>
      </c>
      <c r="S886" s="41" t="e">
        <f t="shared" si="31"/>
        <v>#REF!</v>
      </c>
      <c r="T886" s="34"/>
      <c r="U886" s="41" t="e">
        <f>#REF!</f>
        <v>#REF!</v>
      </c>
      <c r="V886" s="36"/>
      <c r="W886" s="42" t="e">
        <f>#REF!</f>
        <v>#REF!</v>
      </c>
    </row>
    <row r="887" spans="1:23" ht="39.75" customHeight="1" x14ac:dyDescent="0.25">
      <c r="A887" s="37">
        <f t="shared" si="24"/>
        <v>874</v>
      </c>
      <c r="B887" s="50" t="e">
        <f>#REF!</f>
        <v>#REF!</v>
      </c>
      <c r="C887" s="51" t="e">
        <f>#REF!</f>
        <v>#REF!</v>
      </c>
      <c r="D887" s="39" t="e">
        <f>#REF!</f>
        <v>#REF!</v>
      </c>
      <c r="E887" s="133" t="e">
        <f t="shared" si="25"/>
        <v>#REF!</v>
      </c>
      <c r="F887" s="134"/>
      <c r="G887" s="129" t="e">
        <f t="shared" si="26"/>
        <v>#REF!</v>
      </c>
      <c r="H887" s="130"/>
      <c r="I887" s="135" t="e">
        <f t="shared" si="27"/>
        <v>#REF!</v>
      </c>
      <c r="J887" s="134"/>
      <c r="K887" s="132" t="e">
        <f t="shared" si="28"/>
        <v>#REF!</v>
      </c>
      <c r="L887" s="130"/>
      <c r="M887" s="135" t="e">
        <f t="shared" si="29"/>
        <v>#REF!</v>
      </c>
      <c r="N887" s="134"/>
      <c r="O887" s="40" t="e">
        <f>'3TREATMENT DISCHARGE'!D888</f>
        <v>#REF!</v>
      </c>
      <c r="P887" s="34"/>
      <c r="Q887" s="44" t="e">
        <f t="shared" si="30"/>
        <v>#REF!</v>
      </c>
      <c r="R887" s="36" t="s">
        <v>108</v>
      </c>
      <c r="S887" s="41" t="e">
        <f t="shared" si="31"/>
        <v>#REF!</v>
      </c>
      <c r="T887" s="34"/>
      <c r="U887" s="41" t="e">
        <f>#REF!</f>
        <v>#REF!</v>
      </c>
      <c r="V887" s="36"/>
      <c r="W887" s="42" t="e">
        <f>#REF!</f>
        <v>#REF!</v>
      </c>
    </row>
    <row r="888" spans="1:23" ht="39.75" customHeight="1" x14ac:dyDescent="0.25">
      <c r="A888" s="37">
        <f t="shared" si="24"/>
        <v>875</v>
      </c>
      <c r="B888" s="50" t="e">
        <f>#REF!</f>
        <v>#REF!</v>
      </c>
      <c r="C888" s="38" t="e">
        <f>#REF!</f>
        <v>#REF!</v>
      </c>
      <c r="D888" s="39" t="e">
        <f>#REF!</f>
        <v>#REF!</v>
      </c>
      <c r="E888" s="128" t="e">
        <f t="shared" si="25"/>
        <v>#REF!</v>
      </c>
      <c r="F888" s="118"/>
      <c r="G888" s="129" t="e">
        <f t="shared" si="26"/>
        <v>#REF!</v>
      </c>
      <c r="H888" s="130"/>
      <c r="I888" s="131" t="e">
        <f t="shared" si="27"/>
        <v>#REF!</v>
      </c>
      <c r="J888" s="118"/>
      <c r="K888" s="132" t="e">
        <f t="shared" si="28"/>
        <v>#REF!</v>
      </c>
      <c r="L888" s="130"/>
      <c r="M888" s="131" t="e">
        <f t="shared" si="29"/>
        <v>#REF!</v>
      </c>
      <c r="N888" s="118"/>
      <c r="O888" s="40" t="e">
        <f>'3TREATMENT DISCHARGE'!D889</f>
        <v>#REF!</v>
      </c>
      <c r="P888" s="34"/>
      <c r="Q888" s="41" t="e">
        <f t="shared" si="30"/>
        <v>#REF!</v>
      </c>
      <c r="R888" s="36" t="s">
        <v>109</v>
      </c>
      <c r="S888" s="41" t="e">
        <f t="shared" si="31"/>
        <v>#REF!</v>
      </c>
      <c r="T888" s="34"/>
      <c r="U888" s="41" t="e">
        <f>#REF!</f>
        <v>#REF!</v>
      </c>
      <c r="V888" s="36"/>
      <c r="W888" s="42" t="e">
        <f>#REF!</f>
        <v>#REF!</v>
      </c>
    </row>
    <row r="889" spans="1:23" ht="39.75" customHeight="1" x14ac:dyDescent="0.25">
      <c r="A889" s="37">
        <f t="shared" si="24"/>
        <v>876</v>
      </c>
      <c r="B889" s="50" t="e">
        <f>#REF!</f>
        <v>#REF!</v>
      </c>
      <c r="C889" s="51" t="e">
        <f>#REF!</f>
        <v>#REF!</v>
      </c>
      <c r="D889" s="39" t="e">
        <f>#REF!</f>
        <v>#REF!</v>
      </c>
      <c r="E889" s="133" t="e">
        <f t="shared" si="25"/>
        <v>#REF!</v>
      </c>
      <c r="F889" s="134"/>
      <c r="G889" s="129" t="e">
        <f t="shared" si="26"/>
        <v>#REF!</v>
      </c>
      <c r="H889" s="130"/>
      <c r="I889" s="135" t="e">
        <f t="shared" si="27"/>
        <v>#REF!</v>
      </c>
      <c r="J889" s="134"/>
      <c r="K889" s="132" t="e">
        <f t="shared" si="28"/>
        <v>#REF!</v>
      </c>
      <c r="L889" s="130"/>
      <c r="M889" s="135" t="e">
        <f t="shared" si="29"/>
        <v>#REF!</v>
      </c>
      <c r="N889" s="134"/>
      <c r="O889" s="40" t="e">
        <f>'3TREATMENT DISCHARGE'!D890</f>
        <v>#REF!</v>
      </c>
      <c r="P889" s="34"/>
      <c r="Q889" s="44" t="e">
        <f t="shared" si="30"/>
        <v>#REF!</v>
      </c>
      <c r="R889" s="36" t="s">
        <v>108</v>
      </c>
      <c r="S889" s="41" t="e">
        <f t="shared" si="31"/>
        <v>#REF!</v>
      </c>
      <c r="T889" s="34"/>
      <c r="U889" s="41" t="e">
        <f>#REF!</f>
        <v>#REF!</v>
      </c>
      <c r="V889" s="36"/>
      <c r="W889" s="42" t="e">
        <f>#REF!</f>
        <v>#REF!</v>
      </c>
    </row>
    <row r="890" spans="1:23" ht="39.75" customHeight="1" x14ac:dyDescent="0.25">
      <c r="A890" s="37">
        <f t="shared" si="24"/>
        <v>877</v>
      </c>
      <c r="B890" s="50" t="e">
        <f>#REF!</f>
        <v>#REF!</v>
      </c>
      <c r="C890" s="38" t="e">
        <f>#REF!</f>
        <v>#REF!</v>
      </c>
      <c r="D890" s="39" t="e">
        <f>#REF!</f>
        <v>#REF!</v>
      </c>
      <c r="E890" s="128" t="e">
        <f t="shared" si="25"/>
        <v>#REF!</v>
      </c>
      <c r="F890" s="118"/>
      <c r="G890" s="129" t="e">
        <f t="shared" si="26"/>
        <v>#REF!</v>
      </c>
      <c r="H890" s="130"/>
      <c r="I890" s="131" t="e">
        <f t="shared" si="27"/>
        <v>#REF!</v>
      </c>
      <c r="J890" s="118"/>
      <c r="K890" s="132" t="e">
        <f t="shared" si="28"/>
        <v>#REF!</v>
      </c>
      <c r="L890" s="130"/>
      <c r="M890" s="131" t="e">
        <f t="shared" si="29"/>
        <v>#REF!</v>
      </c>
      <c r="N890" s="118"/>
      <c r="O890" s="40" t="e">
        <f>'3TREATMENT DISCHARGE'!D891</f>
        <v>#REF!</v>
      </c>
      <c r="P890" s="34"/>
      <c r="Q890" s="41" t="e">
        <f t="shared" si="30"/>
        <v>#REF!</v>
      </c>
      <c r="R890" s="36" t="s">
        <v>109</v>
      </c>
      <c r="S890" s="41" t="e">
        <f t="shared" si="31"/>
        <v>#REF!</v>
      </c>
      <c r="T890" s="34"/>
      <c r="U890" s="41" t="e">
        <f>#REF!</f>
        <v>#REF!</v>
      </c>
      <c r="V890" s="36"/>
      <c r="W890" s="42" t="e">
        <f>#REF!</f>
        <v>#REF!</v>
      </c>
    </row>
    <row r="891" spans="1:23" ht="39.75" customHeight="1" x14ac:dyDescent="0.25">
      <c r="A891" s="37">
        <f t="shared" si="24"/>
        <v>878</v>
      </c>
      <c r="B891" s="50" t="e">
        <f>#REF!</f>
        <v>#REF!</v>
      </c>
      <c r="C891" s="51" t="e">
        <f>#REF!</f>
        <v>#REF!</v>
      </c>
      <c r="D891" s="39" t="e">
        <f>#REF!</f>
        <v>#REF!</v>
      </c>
      <c r="E891" s="133" t="e">
        <f t="shared" si="25"/>
        <v>#REF!</v>
      </c>
      <c r="F891" s="134"/>
      <c r="G891" s="129" t="e">
        <f t="shared" si="26"/>
        <v>#REF!</v>
      </c>
      <c r="H891" s="130"/>
      <c r="I891" s="135" t="e">
        <f t="shared" si="27"/>
        <v>#REF!</v>
      </c>
      <c r="J891" s="134"/>
      <c r="K891" s="132" t="e">
        <f t="shared" si="28"/>
        <v>#REF!</v>
      </c>
      <c r="L891" s="130"/>
      <c r="M891" s="135" t="e">
        <f t="shared" si="29"/>
        <v>#REF!</v>
      </c>
      <c r="N891" s="134"/>
      <c r="O891" s="40" t="e">
        <f>'3TREATMENT DISCHARGE'!D892</f>
        <v>#REF!</v>
      </c>
      <c r="P891" s="34"/>
      <c r="Q891" s="44" t="e">
        <f t="shared" si="30"/>
        <v>#REF!</v>
      </c>
      <c r="R891" s="36" t="s">
        <v>108</v>
      </c>
      <c r="S891" s="41" t="e">
        <f t="shared" si="31"/>
        <v>#REF!</v>
      </c>
      <c r="T891" s="34"/>
      <c r="U891" s="41" t="e">
        <f>#REF!</f>
        <v>#REF!</v>
      </c>
      <c r="V891" s="36"/>
      <c r="W891" s="42" t="e">
        <f>#REF!</f>
        <v>#REF!</v>
      </c>
    </row>
    <row r="892" spans="1:23" ht="39.75" customHeight="1" x14ac:dyDescent="0.25">
      <c r="A892" s="37">
        <f t="shared" si="24"/>
        <v>879</v>
      </c>
      <c r="B892" s="50" t="e">
        <f>#REF!</f>
        <v>#REF!</v>
      </c>
      <c r="C892" s="38" t="e">
        <f>#REF!</f>
        <v>#REF!</v>
      </c>
      <c r="D892" s="39" t="e">
        <f>#REF!</f>
        <v>#REF!</v>
      </c>
      <c r="E892" s="128" t="e">
        <f t="shared" si="25"/>
        <v>#REF!</v>
      </c>
      <c r="F892" s="118"/>
      <c r="G892" s="129" t="e">
        <f t="shared" si="26"/>
        <v>#REF!</v>
      </c>
      <c r="H892" s="130"/>
      <c r="I892" s="131" t="e">
        <f t="shared" si="27"/>
        <v>#REF!</v>
      </c>
      <c r="J892" s="118"/>
      <c r="K892" s="132" t="e">
        <f t="shared" si="28"/>
        <v>#REF!</v>
      </c>
      <c r="L892" s="130"/>
      <c r="M892" s="131" t="e">
        <f t="shared" si="29"/>
        <v>#REF!</v>
      </c>
      <c r="N892" s="118"/>
      <c r="O892" s="40" t="e">
        <f>'3TREATMENT DISCHARGE'!D893</f>
        <v>#REF!</v>
      </c>
      <c r="P892" s="34"/>
      <c r="Q892" s="41" t="e">
        <f t="shared" si="30"/>
        <v>#REF!</v>
      </c>
      <c r="R892" s="36" t="s">
        <v>109</v>
      </c>
      <c r="S892" s="41" t="e">
        <f t="shared" si="31"/>
        <v>#REF!</v>
      </c>
      <c r="T892" s="34"/>
      <c r="U892" s="41" t="e">
        <f>#REF!</f>
        <v>#REF!</v>
      </c>
      <c r="V892" s="36"/>
      <c r="W892" s="42" t="e">
        <f>#REF!</f>
        <v>#REF!</v>
      </c>
    </row>
    <row r="893" spans="1:23" ht="39.75" customHeight="1" x14ac:dyDescent="0.25">
      <c r="A893" s="37">
        <f t="shared" si="24"/>
        <v>880</v>
      </c>
      <c r="B893" s="50" t="e">
        <f>#REF!</f>
        <v>#REF!</v>
      </c>
      <c r="C893" s="51" t="e">
        <f>#REF!</f>
        <v>#REF!</v>
      </c>
      <c r="D893" s="39" t="e">
        <f>#REF!</f>
        <v>#REF!</v>
      </c>
      <c r="E893" s="133" t="e">
        <f t="shared" si="25"/>
        <v>#REF!</v>
      </c>
      <c r="F893" s="134"/>
      <c r="G893" s="129" t="e">
        <f t="shared" si="26"/>
        <v>#REF!</v>
      </c>
      <c r="H893" s="130"/>
      <c r="I893" s="135" t="e">
        <f t="shared" si="27"/>
        <v>#REF!</v>
      </c>
      <c r="J893" s="134"/>
      <c r="K893" s="132" t="e">
        <f t="shared" si="28"/>
        <v>#REF!</v>
      </c>
      <c r="L893" s="130"/>
      <c r="M893" s="135" t="e">
        <f t="shared" si="29"/>
        <v>#REF!</v>
      </c>
      <c r="N893" s="134"/>
      <c r="O893" s="40" t="e">
        <f>'3TREATMENT DISCHARGE'!D894</f>
        <v>#REF!</v>
      </c>
      <c r="P893" s="34"/>
      <c r="Q893" s="44" t="e">
        <f t="shared" si="30"/>
        <v>#REF!</v>
      </c>
      <c r="R893" s="36" t="s">
        <v>108</v>
      </c>
      <c r="S893" s="41" t="e">
        <f t="shared" si="31"/>
        <v>#REF!</v>
      </c>
      <c r="T893" s="34"/>
      <c r="U893" s="41" t="e">
        <f>#REF!</f>
        <v>#REF!</v>
      </c>
      <c r="V893" s="36"/>
      <c r="W893" s="42" t="e">
        <f>#REF!</f>
        <v>#REF!</v>
      </c>
    </row>
    <row r="894" spans="1:23" ht="39.75" customHeight="1" x14ac:dyDescent="0.25">
      <c r="A894" s="37">
        <f t="shared" si="24"/>
        <v>881</v>
      </c>
      <c r="B894" s="50" t="e">
        <f>#REF!</f>
        <v>#REF!</v>
      </c>
      <c r="C894" s="38" t="e">
        <f>#REF!</f>
        <v>#REF!</v>
      </c>
      <c r="D894" s="39" t="e">
        <f>#REF!</f>
        <v>#REF!</v>
      </c>
      <c r="E894" s="128" t="e">
        <f t="shared" si="25"/>
        <v>#REF!</v>
      </c>
      <c r="F894" s="118"/>
      <c r="G894" s="129" t="e">
        <f t="shared" si="26"/>
        <v>#REF!</v>
      </c>
      <c r="H894" s="130"/>
      <c r="I894" s="131" t="e">
        <f t="shared" si="27"/>
        <v>#REF!</v>
      </c>
      <c r="J894" s="118"/>
      <c r="K894" s="132" t="e">
        <f t="shared" si="28"/>
        <v>#REF!</v>
      </c>
      <c r="L894" s="130"/>
      <c r="M894" s="131" t="e">
        <f t="shared" si="29"/>
        <v>#REF!</v>
      </c>
      <c r="N894" s="118"/>
      <c r="O894" s="40" t="e">
        <f>'3TREATMENT DISCHARGE'!D895</f>
        <v>#REF!</v>
      </c>
      <c r="P894" s="34"/>
      <c r="Q894" s="41" t="e">
        <f t="shared" si="30"/>
        <v>#REF!</v>
      </c>
      <c r="R894" s="36" t="s">
        <v>109</v>
      </c>
      <c r="S894" s="41" t="e">
        <f t="shared" si="31"/>
        <v>#REF!</v>
      </c>
      <c r="T894" s="34"/>
      <c r="U894" s="41" t="e">
        <f>#REF!</f>
        <v>#REF!</v>
      </c>
      <c r="V894" s="36"/>
      <c r="W894" s="42" t="e">
        <f>#REF!</f>
        <v>#REF!</v>
      </c>
    </row>
    <row r="895" spans="1:23" ht="39.75" customHeight="1" x14ac:dyDescent="0.25">
      <c r="A895" s="37">
        <f t="shared" si="24"/>
        <v>882</v>
      </c>
      <c r="B895" s="50" t="e">
        <f>#REF!</f>
        <v>#REF!</v>
      </c>
      <c r="C895" s="51" t="e">
        <f>#REF!</f>
        <v>#REF!</v>
      </c>
      <c r="D895" s="39" t="e">
        <f>#REF!</f>
        <v>#REF!</v>
      </c>
      <c r="E895" s="133" t="e">
        <f t="shared" si="25"/>
        <v>#REF!</v>
      </c>
      <c r="F895" s="134"/>
      <c r="G895" s="129" t="e">
        <f t="shared" si="26"/>
        <v>#REF!</v>
      </c>
      <c r="H895" s="130"/>
      <c r="I895" s="135" t="e">
        <f t="shared" si="27"/>
        <v>#REF!</v>
      </c>
      <c r="J895" s="134"/>
      <c r="K895" s="132" t="e">
        <f t="shared" si="28"/>
        <v>#REF!</v>
      </c>
      <c r="L895" s="130"/>
      <c r="M895" s="135" t="e">
        <f t="shared" si="29"/>
        <v>#REF!</v>
      </c>
      <c r="N895" s="134"/>
      <c r="O895" s="40" t="e">
        <f>'3TREATMENT DISCHARGE'!D896</f>
        <v>#REF!</v>
      </c>
      <c r="P895" s="34"/>
      <c r="Q895" s="44" t="e">
        <f t="shared" si="30"/>
        <v>#REF!</v>
      </c>
      <c r="R895" s="36" t="s">
        <v>108</v>
      </c>
      <c r="S895" s="41" t="e">
        <f t="shared" si="31"/>
        <v>#REF!</v>
      </c>
      <c r="T895" s="34"/>
      <c r="U895" s="41" t="e">
        <f>#REF!</f>
        <v>#REF!</v>
      </c>
      <c r="V895" s="36"/>
      <c r="W895" s="42" t="e">
        <f>#REF!</f>
        <v>#REF!</v>
      </c>
    </row>
    <row r="896" spans="1:23" ht="39.75" customHeight="1" x14ac:dyDescent="0.25">
      <c r="A896" s="37">
        <f t="shared" si="24"/>
        <v>883</v>
      </c>
      <c r="B896" s="50" t="e">
        <f>#REF!</f>
        <v>#REF!</v>
      </c>
      <c r="C896" s="38" t="e">
        <f>#REF!</f>
        <v>#REF!</v>
      </c>
      <c r="D896" s="39" t="e">
        <f>#REF!</f>
        <v>#REF!</v>
      </c>
      <c r="E896" s="128" t="e">
        <f t="shared" si="25"/>
        <v>#REF!</v>
      </c>
      <c r="F896" s="118"/>
      <c r="G896" s="129" t="e">
        <f t="shared" si="26"/>
        <v>#REF!</v>
      </c>
      <c r="H896" s="130"/>
      <c r="I896" s="131" t="e">
        <f t="shared" si="27"/>
        <v>#REF!</v>
      </c>
      <c r="J896" s="118"/>
      <c r="K896" s="132" t="e">
        <f t="shared" si="28"/>
        <v>#REF!</v>
      </c>
      <c r="L896" s="130"/>
      <c r="M896" s="131" t="e">
        <f t="shared" si="29"/>
        <v>#REF!</v>
      </c>
      <c r="N896" s="118"/>
      <c r="O896" s="40" t="e">
        <f>'3TREATMENT DISCHARGE'!D897</f>
        <v>#REF!</v>
      </c>
      <c r="P896" s="34"/>
      <c r="Q896" s="41" t="e">
        <f t="shared" si="30"/>
        <v>#REF!</v>
      </c>
      <c r="R896" s="36" t="s">
        <v>109</v>
      </c>
      <c r="S896" s="41" t="e">
        <f t="shared" si="31"/>
        <v>#REF!</v>
      </c>
      <c r="T896" s="34"/>
      <c r="U896" s="41" t="e">
        <f>#REF!</f>
        <v>#REF!</v>
      </c>
      <c r="V896" s="36"/>
      <c r="W896" s="42" t="e">
        <f>#REF!</f>
        <v>#REF!</v>
      </c>
    </row>
    <row r="897" spans="1:23" ht="39.75" customHeight="1" x14ac:dyDescent="0.25">
      <c r="A897" s="37">
        <f t="shared" si="24"/>
        <v>884</v>
      </c>
      <c r="B897" s="50" t="e">
        <f>#REF!</f>
        <v>#REF!</v>
      </c>
      <c r="C897" s="51" t="e">
        <f>#REF!</f>
        <v>#REF!</v>
      </c>
      <c r="D897" s="39" t="e">
        <f>#REF!</f>
        <v>#REF!</v>
      </c>
      <c r="E897" s="133" t="e">
        <f t="shared" si="25"/>
        <v>#REF!</v>
      </c>
      <c r="F897" s="134"/>
      <c r="G897" s="129" t="e">
        <f t="shared" si="26"/>
        <v>#REF!</v>
      </c>
      <c r="H897" s="130"/>
      <c r="I897" s="135" t="e">
        <f t="shared" si="27"/>
        <v>#REF!</v>
      </c>
      <c r="J897" s="134"/>
      <c r="K897" s="132" t="e">
        <f t="shared" si="28"/>
        <v>#REF!</v>
      </c>
      <c r="L897" s="130"/>
      <c r="M897" s="135" t="e">
        <f t="shared" si="29"/>
        <v>#REF!</v>
      </c>
      <c r="N897" s="134"/>
      <c r="O897" s="40" t="e">
        <f>'3TREATMENT DISCHARGE'!D898</f>
        <v>#REF!</v>
      </c>
      <c r="P897" s="34"/>
      <c r="Q897" s="44" t="e">
        <f t="shared" si="30"/>
        <v>#REF!</v>
      </c>
      <c r="R897" s="36" t="s">
        <v>108</v>
      </c>
      <c r="S897" s="41" t="e">
        <f t="shared" si="31"/>
        <v>#REF!</v>
      </c>
      <c r="T897" s="34"/>
      <c r="U897" s="41" t="e">
        <f>#REF!</f>
        <v>#REF!</v>
      </c>
      <c r="V897" s="36"/>
      <c r="W897" s="42" t="e">
        <f>#REF!</f>
        <v>#REF!</v>
      </c>
    </row>
    <row r="898" spans="1:23" ht="39.75" customHeight="1" x14ac:dyDescent="0.25">
      <c r="A898" s="37">
        <f t="shared" si="24"/>
        <v>885</v>
      </c>
      <c r="B898" s="50" t="e">
        <f>#REF!</f>
        <v>#REF!</v>
      </c>
      <c r="C898" s="38" t="e">
        <f>#REF!</f>
        <v>#REF!</v>
      </c>
      <c r="D898" s="39" t="e">
        <f>#REF!</f>
        <v>#REF!</v>
      </c>
      <c r="E898" s="128" t="e">
        <f t="shared" si="25"/>
        <v>#REF!</v>
      </c>
      <c r="F898" s="118"/>
      <c r="G898" s="129" t="e">
        <f t="shared" si="26"/>
        <v>#REF!</v>
      </c>
      <c r="H898" s="130"/>
      <c r="I898" s="131" t="e">
        <f t="shared" si="27"/>
        <v>#REF!</v>
      </c>
      <c r="J898" s="118"/>
      <c r="K898" s="132" t="e">
        <f t="shared" si="28"/>
        <v>#REF!</v>
      </c>
      <c r="L898" s="130"/>
      <c r="M898" s="131" t="e">
        <f t="shared" si="29"/>
        <v>#REF!</v>
      </c>
      <c r="N898" s="118"/>
      <c r="O898" s="40" t="e">
        <f>'3TREATMENT DISCHARGE'!D899</f>
        <v>#REF!</v>
      </c>
      <c r="P898" s="34"/>
      <c r="Q898" s="41" t="e">
        <f t="shared" si="30"/>
        <v>#REF!</v>
      </c>
      <c r="R898" s="36" t="s">
        <v>109</v>
      </c>
      <c r="S898" s="41" t="e">
        <f t="shared" si="31"/>
        <v>#REF!</v>
      </c>
      <c r="T898" s="34"/>
      <c r="U898" s="41" t="e">
        <f>#REF!</f>
        <v>#REF!</v>
      </c>
      <c r="V898" s="36"/>
      <c r="W898" s="42" t="e">
        <f>#REF!</f>
        <v>#REF!</v>
      </c>
    </row>
    <row r="899" spans="1:23" ht="39.75" customHeight="1" x14ac:dyDescent="0.25">
      <c r="A899" s="37">
        <f t="shared" si="24"/>
        <v>886</v>
      </c>
      <c r="B899" s="50" t="e">
        <f>#REF!</f>
        <v>#REF!</v>
      </c>
      <c r="C899" s="51" t="e">
        <f>#REF!</f>
        <v>#REF!</v>
      </c>
      <c r="D899" s="39" t="e">
        <f>#REF!</f>
        <v>#REF!</v>
      </c>
      <c r="E899" s="133" t="e">
        <f t="shared" si="25"/>
        <v>#REF!</v>
      </c>
      <c r="F899" s="134"/>
      <c r="G899" s="129" t="e">
        <f t="shared" si="26"/>
        <v>#REF!</v>
      </c>
      <c r="H899" s="130"/>
      <c r="I899" s="135" t="e">
        <f t="shared" si="27"/>
        <v>#REF!</v>
      </c>
      <c r="J899" s="134"/>
      <c r="K899" s="132" t="e">
        <f t="shared" si="28"/>
        <v>#REF!</v>
      </c>
      <c r="L899" s="130"/>
      <c r="M899" s="135" t="e">
        <f t="shared" si="29"/>
        <v>#REF!</v>
      </c>
      <c r="N899" s="134"/>
      <c r="O899" s="40" t="e">
        <f>'3TREATMENT DISCHARGE'!D900</f>
        <v>#REF!</v>
      </c>
      <c r="P899" s="34"/>
      <c r="Q899" s="44" t="e">
        <f t="shared" si="30"/>
        <v>#REF!</v>
      </c>
      <c r="R899" s="36" t="s">
        <v>108</v>
      </c>
      <c r="S899" s="41" t="e">
        <f t="shared" si="31"/>
        <v>#REF!</v>
      </c>
      <c r="T899" s="34"/>
      <c r="U899" s="41" t="e">
        <f>#REF!</f>
        <v>#REF!</v>
      </c>
      <c r="V899" s="36"/>
      <c r="W899" s="42" t="e">
        <f>#REF!</f>
        <v>#REF!</v>
      </c>
    </row>
    <row r="900" spans="1:23" ht="39.75" customHeight="1" x14ac:dyDescent="0.25">
      <c r="A900" s="37">
        <f t="shared" si="24"/>
        <v>887</v>
      </c>
      <c r="B900" s="50" t="e">
        <f>#REF!</f>
        <v>#REF!</v>
      </c>
      <c r="C900" s="38" t="e">
        <f>#REF!</f>
        <v>#REF!</v>
      </c>
      <c r="D900" s="39" t="e">
        <f>#REF!</f>
        <v>#REF!</v>
      </c>
      <c r="E900" s="128" t="e">
        <f t="shared" si="25"/>
        <v>#REF!</v>
      </c>
      <c r="F900" s="118"/>
      <c r="G900" s="129" t="e">
        <f t="shared" si="26"/>
        <v>#REF!</v>
      </c>
      <c r="H900" s="130"/>
      <c r="I900" s="131" t="e">
        <f t="shared" si="27"/>
        <v>#REF!</v>
      </c>
      <c r="J900" s="118"/>
      <c r="K900" s="132" t="e">
        <f t="shared" si="28"/>
        <v>#REF!</v>
      </c>
      <c r="L900" s="130"/>
      <c r="M900" s="131" t="e">
        <f t="shared" si="29"/>
        <v>#REF!</v>
      </c>
      <c r="N900" s="118"/>
      <c r="O900" s="40" t="e">
        <f>'3TREATMENT DISCHARGE'!D901</f>
        <v>#REF!</v>
      </c>
      <c r="P900" s="34"/>
      <c r="Q900" s="41" t="e">
        <f t="shared" si="30"/>
        <v>#REF!</v>
      </c>
      <c r="R900" s="36" t="s">
        <v>109</v>
      </c>
      <c r="S900" s="41" t="e">
        <f t="shared" si="31"/>
        <v>#REF!</v>
      </c>
      <c r="T900" s="34"/>
      <c r="U900" s="41" t="e">
        <f>#REF!</f>
        <v>#REF!</v>
      </c>
      <c r="V900" s="36"/>
      <c r="W900" s="42" t="e">
        <f>#REF!</f>
        <v>#REF!</v>
      </c>
    </row>
    <row r="901" spans="1:23" ht="39.75" customHeight="1" x14ac:dyDescent="0.25">
      <c r="A901" s="37">
        <f t="shared" si="24"/>
        <v>888</v>
      </c>
      <c r="B901" s="50" t="e">
        <f>#REF!</f>
        <v>#REF!</v>
      </c>
      <c r="C901" s="51" t="e">
        <f>#REF!</f>
        <v>#REF!</v>
      </c>
      <c r="D901" s="39" t="e">
        <f>#REF!</f>
        <v>#REF!</v>
      </c>
      <c r="E901" s="133" t="e">
        <f t="shared" si="25"/>
        <v>#REF!</v>
      </c>
      <c r="F901" s="134"/>
      <c r="G901" s="129" t="e">
        <f t="shared" si="26"/>
        <v>#REF!</v>
      </c>
      <c r="H901" s="130"/>
      <c r="I901" s="135" t="e">
        <f t="shared" si="27"/>
        <v>#REF!</v>
      </c>
      <c r="J901" s="134"/>
      <c r="K901" s="132" t="e">
        <f t="shared" si="28"/>
        <v>#REF!</v>
      </c>
      <c r="L901" s="130"/>
      <c r="M901" s="135" t="e">
        <f t="shared" si="29"/>
        <v>#REF!</v>
      </c>
      <c r="N901" s="134"/>
      <c r="O901" s="40" t="e">
        <f>'3TREATMENT DISCHARGE'!D902</f>
        <v>#REF!</v>
      </c>
      <c r="P901" s="34"/>
      <c r="Q901" s="44" t="e">
        <f t="shared" si="30"/>
        <v>#REF!</v>
      </c>
      <c r="R901" s="36" t="s">
        <v>108</v>
      </c>
      <c r="S901" s="41" t="e">
        <f t="shared" si="31"/>
        <v>#REF!</v>
      </c>
      <c r="T901" s="34"/>
      <c r="U901" s="41" t="e">
        <f>#REF!</f>
        <v>#REF!</v>
      </c>
      <c r="V901" s="36"/>
      <c r="W901" s="42" t="e">
        <f>#REF!</f>
        <v>#REF!</v>
      </c>
    </row>
    <row r="902" spans="1:23" ht="39.75" customHeight="1" x14ac:dyDescent="0.25">
      <c r="A902" s="37">
        <f t="shared" si="24"/>
        <v>889</v>
      </c>
      <c r="B902" s="50" t="e">
        <f>#REF!</f>
        <v>#REF!</v>
      </c>
      <c r="C902" s="38" t="e">
        <f>#REF!</f>
        <v>#REF!</v>
      </c>
      <c r="D902" s="39" t="e">
        <f>#REF!</f>
        <v>#REF!</v>
      </c>
      <c r="E902" s="128" t="e">
        <f t="shared" si="25"/>
        <v>#REF!</v>
      </c>
      <c r="F902" s="118"/>
      <c r="G902" s="129" t="e">
        <f t="shared" si="26"/>
        <v>#REF!</v>
      </c>
      <c r="H902" s="130"/>
      <c r="I902" s="131" t="e">
        <f t="shared" si="27"/>
        <v>#REF!</v>
      </c>
      <c r="J902" s="118"/>
      <c r="K902" s="132" t="e">
        <f t="shared" si="28"/>
        <v>#REF!</v>
      </c>
      <c r="L902" s="130"/>
      <c r="M902" s="131" t="e">
        <f t="shared" si="29"/>
        <v>#REF!</v>
      </c>
      <c r="N902" s="118"/>
      <c r="O902" s="40" t="e">
        <f>'3TREATMENT DISCHARGE'!D903</f>
        <v>#REF!</v>
      </c>
      <c r="P902" s="34"/>
      <c r="Q902" s="41" t="e">
        <f t="shared" si="30"/>
        <v>#REF!</v>
      </c>
      <c r="R902" s="36" t="s">
        <v>109</v>
      </c>
      <c r="S902" s="41" t="e">
        <f t="shared" si="31"/>
        <v>#REF!</v>
      </c>
      <c r="T902" s="34"/>
      <c r="U902" s="41" t="e">
        <f>#REF!</f>
        <v>#REF!</v>
      </c>
      <c r="V902" s="36"/>
      <c r="W902" s="42" t="e">
        <f>#REF!</f>
        <v>#REF!</v>
      </c>
    </row>
    <row r="903" spans="1:23" ht="39.75" customHeight="1" x14ac:dyDescent="0.25">
      <c r="A903" s="37">
        <f t="shared" si="24"/>
        <v>890</v>
      </c>
      <c r="B903" s="50" t="e">
        <f>#REF!</f>
        <v>#REF!</v>
      </c>
      <c r="C903" s="51" t="e">
        <f>#REF!</f>
        <v>#REF!</v>
      </c>
      <c r="D903" s="39" t="e">
        <f>#REF!</f>
        <v>#REF!</v>
      </c>
      <c r="E903" s="133" t="e">
        <f t="shared" si="25"/>
        <v>#REF!</v>
      </c>
      <c r="F903" s="134"/>
      <c r="G903" s="129" t="e">
        <f t="shared" si="26"/>
        <v>#REF!</v>
      </c>
      <c r="H903" s="130"/>
      <c r="I903" s="135" t="e">
        <f t="shared" si="27"/>
        <v>#REF!</v>
      </c>
      <c r="J903" s="134"/>
      <c r="K903" s="132" t="e">
        <f t="shared" si="28"/>
        <v>#REF!</v>
      </c>
      <c r="L903" s="130"/>
      <c r="M903" s="135" t="e">
        <f t="shared" si="29"/>
        <v>#REF!</v>
      </c>
      <c r="N903" s="134"/>
      <c r="O903" s="40" t="e">
        <f>'3TREATMENT DISCHARGE'!D904</f>
        <v>#REF!</v>
      </c>
      <c r="P903" s="34"/>
      <c r="Q903" s="44" t="e">
        <f t="shared" si="30"/>
        <v>#REF!</v>
      </c>
      <c r="R903" s="36" t="s">
        <v>108</v>
      </c>
      <c r="S903" s="41" t="e">
        <f t="shared" si="31"/>
        <v>#REF!</v>
      </c>
      <c r="T903" s="34"/>
      <c r="U903" s="41" t="e">
        <f>#REF!</f>
        <v>#REF!</v>
      </c>
      <c r="V903" s="36"/>
      <c r="W903" s="42" t="e">
        <f>#REF!</f>
        <v>#REF!</v>
      </c>
    </row>
    <row r="904" spans="1:23" ht="39.75" customHeight="1" x14ac:dyDescent="0.25">
      <c r="A904" s="37">
        <f t="shared" si="24"/>
        <v>891</v>
      </c>
      <c r="B904" s="50" t="e">
        <f>#REF!</f>
        <v>#REF!</v>
      </c>
      <c r="C904" s="38" t="e">
        <f>#REF!</f>
        <v>#REF!</v>
      </c>
      <c r="D904" s="39" t="e">
        <f>#REF!</f>
        <v>#REF!</v>
      </c>
      <c r="E904" s="128" t="e">
        <f t="shared" si="25"/>
        <v>#REF!</v>
      </c>
      <c r="F904" s="118"/>
      <c r="G904" s="129" t="e">
        <f t="shared" si="26"/>
        <v>#REF!</v>
      </c>
      <c r="H904" s="130"/>
      <c r="I904" s="131" t="e">
        <f t="shared" si="27"/>
        <v>#REF!</v>
      </c>
      <c r="J904" s="118"/>
      <c r="K904" s="132" t="e">
        <f t="shared" si="28"/>
        <v>#REF!</v>
      </c>
      <c r="L904" s="130"/>
      <c r="M904" s="131" t="e">
        <f t="shared" si="29"/>
        <v>#REF!</v>
      </c>
      <c r="N904" s="118"/>
      <c r="O904" s="40" t="e">
        <f>'3TREATMENT DISCHARGE'!D905</f>
        <v>#REF!</v>
      </c>
      <c r="P904" s="34"/>
      <c r="Q904" s="41" t="e">
        <f t="shared" si="30"/>
        <v>#REF!</v>
      </c>
      <c r="R904" s="36" t="s">
        <v>109</v>
      </c>
      <c r="S904" s="41" t="e">
        <f t="shared" si="31"/>
        <v>#REF!</v>
      </c>
      <c r="T904" s="34"/>
      <c r="U904" s="41" t="e">
        <f>#REF!</f>
        <v>#REF!</v>
      </c>
      <c r="V904" s="36"/>
      <c r="W904" s="42" t="e">
        <f>#REF!</f>
        <v>#REF!</v>
      </c>
    </row>
    <row r="905" spans="1:23" ht="39.75" customHeight="1" x14ac:dyDescent="0.25">
      <c r="A905" s="37">
        <f t="shared" si="24"/>
        <v>892</v>
      </c>
      <c r="B905" s="50" t="e">
        <f>#REF!</f>
        <v>#REF!</v>
      </c>
      <c r="C905" s="51" t="e">
        <f>#REF!</f>
        <v>#REF!</v>
      </c>
      <c r="D905" s="39" t="e">
        <f>#REF!</f>
        <v>#REF!</v>
      </c>
      <c r="E905" s="133" t="e">
        <f t="shared" si="25"/>
        <v>#REF!</v>
      </c>
      <c r="F905" s="134"/>
      <c r="G905" s="129" t="e">
        <f t="shared" si="26"/>
        <v>#REF!</v>
      </c>
      <c r="H905" s="130"/>
      <c r="I905" s="135" t="e">
        <f t="shared" si="27"/>
        <v>#REF!</v>
      </c>
      <c r="J905" s="134"/>
      <c r="K905" s="132" t="e">
        <f t="shared" si="28"/>
        <v>#REF!</v>
      </c>
      <c r="L905" s="130"/>
      <c r="M905" s="135" t="e">
        <f t="shared" si="29"/>
        <v>#REF!</v>
      </c>
      <c r="N905" s="134"/>
      <c r="O905" s="40" t="e">
        <f>'3TREATMENT DISCHARGE'!D906</f>
        <v>#REF!</v>
      </c>
      <c r="P905" s="34"/>
      <c r="Q905" s="44" t="e">
        <f t="shared" si="30"/>
        <v>#REF!</v>
      </c>
      <c r="R905" s="36" t="s">
        <v>108</v>
      </c>
      <c r="S905" s="41" t="e">
        <f t="shared" si="31"/>
        <v>#REF!</v>
      </c>
      <c r="T905" s="34"/>
      <c r="U905" s="41" t="e">
        <f>#REF!</f>
        <v>#REF!</v>
      </c>
      <c r="V905" s="36"/>
      <c r="W905" s="42" t="e">
        <f>#REF!</f>
        <v>#REF!</v>
      </c>
    </row>
    <row r="906" spans="1:23" ht="39.75" customHeight="1" x14ac:dyDescent="0.25">
      <c r="A906" s="37">
        <f t="shared" si="24"/>
        <v>893</v>
      </c>
      <c r="B906" s="50" t="e">
        <f>#REF!</f>
        <v>#REF!</v>
      </c>
      <c r="C906" s="38" t="e">
        <f>#REF!</f>
        <v>#REF!</v>
      </c>
      <c r="D906" s="39" t="e">
        <f>#REF!</f>
        <v>#REF!</v>
      </c>
      <c r="E906" s="128" t="e">
        <f t="shared" si="25"/>
        <v>#REF!</v>
      </c>
      <c r="F906" s="118"/>
      <c r="G906" s="129" t="e">
        <f t="shared" si="26"/>
        <v>#REF!</v>
      </c>
      <c r="H906" s="130"/>
      <c r="I906" s="131" t="e">
        <f t="shared" si="27"/>
        <v>#REF!</v>
      </c>
      <c r="J906" s="118"/>
      <c r="K906" s="132" t="e">
        <f t="shared" si="28"/>
        <v>#REF!</v>
      </c>
      <c r="L906" s="130"/>
      <c r="M906" s="131" t="e">
        <f t="shared" si="29"/>
        <v>#REF!</v>
      </c>
      <c r="N906" s="118"/>
      <c r="O906" s="40" t="e">
        <f>'3TREATMENT DISCHARGE'!D907</f>
        <v>#REF!</v>
      </c>
      <c r="P906" s="34"/>
      <c r="Q906" s="41" t="e">
        <f t="shared" si="30"/>
        <v>#REF!</v>
      </c>
      <c r="R906" s="36" t="s">
        <v>109</v>
      </c>
      <c r="S906" s="41" t="e">
        <f t="shared" si="31"/>
        <v>#REF!</v>
      </c>
      <c r="T906" s="34"/>
      <c r="U906" s="41" t="e">
        <f>#REF!</f>
        <v>#REF!</v>
      </c>
      <c r="V906" s="36"/>
      <c r="W906" s="42" t="e">
        <f>#REF!</f>
        <v>#REF!</v>
      </c>
    </row>
    <row r="907" spans="1:23" ht="39.75" customHeight="1" x14ac:dyDescent="0.25">
      <c r="A907" s="37">
        <f t="shared" si="24"/>
        <v>894</v>
      </c>
      <c r="B907" s="50" t="e">
        <f>#REF!</f>
        <v>#REF!</v>
      </c>
      <c r="C907" s="51" t="e">
        <f>#REF!</f>
        <v>#REF!</v>
      </c>
      <c r="D907" s="39" t="e">
        <f>#REF!</f>
        <v>#REF!</v>
      </c>
      <c r="E907" s="133" t="e">
        <f t="shared" si="25"/>
        <v>#REF!</v>
      </c>
      <c r="F907" s="134"/>
      <c r="G907" s="129" t="e">
        <f t="shared" si="26"/>
        <v>#REF!</v>
      </c>
      <c r="H907" s="130"/>
      <c r="I907" s="135" t="e">
        <f t="shared" si="27"/>
        <v>#REF!</v>
      </c>
      <c r="J907" s="134"/>
      <c r="K907" s="132" t="e">
        <f t="shared" si="28"/>
        <v>#REF!</v>
      </c>
      <c r="L907" s="130"/>
      <c r="M907" s="135" t="e">
        <f t="shared" si="29"/>
        <v>#REF!</v>
      </c>
      <c r="N907" s="134"/>
      <c r="O907" s="40" t="e">
        <f>'3TREATMENT DISCHARGE'!D908</f>
        <v>#REF!</v>
      </c>
      <c r="P907" s="34"/>
      <c r="Q907" s="44" t="e">
        <f t="shared" si="30"/>
        <v>#REF!</v>
      </c>
      <c r="R907" s="36" t="s">
        <v>108</v>
      </c>
      <c r="S907" s="41" t="e">
        <f t="shared" si="31"/>
        <v>#REF!</v>
      </c>
      <c r="T907" s="34"/>
      <c r="U907" s="41" t="e">
        <f>#REF!</f>
        <v>#REF!</v>
      </c>
      <c r="V907" s="36"/>
      <c r="W907" s="42" t="e">
        <f>#REF!</f>
        <v>#REF!</v>
      </c>
    </row>
    <row r="908" spans="1:23" ht="39.75" customHeight="1" x14ac:dyDescent="0.25">
      <c r="A908" s="37">
        <f t="shared" si="24"/>
        <v>895</v>
      </c>
      <c r="B908" s="50" t="e">
        <f>#REF!</f>
        <v>#REF!</v>
      </c>
      <c r="C908" s="38" t="e">
        <f>#REF!</f>
        <v>#REF!</v>
      </c>
      <c r="D908" s="39" t="e">
        <f>#REF!</f>
        <v>#REF!</v>
      </c>
      <c r="E908" s="128" t="e">
        <f t="shared" si="25"/>
        <v>#REF!</v>
      </c>
      <c r="F908" s="118"/>
      <c r="G908" s="129" t="e">
        <f t="shared" si="26"/>
        <v>#REF!</v>
      </c>
      <c r="H908" s="130"/>
      <c r="I908" s="131" t="e">
        <f t="shared" si="27"/>
        <v>#REF!</v>
      </c>
      <c r="J908" s="118"/>
      <c r="K908" s="132" t="e">
        <f t="shared" si="28"/>
        <v>#REF!</v>
      </c>
      <c r="L908" s="130"/>
      <c r="M908" s="131" t="e">
        <f t="shared" si="29"/>
        <v>#REF!</v>
      </c>
      <c r="N908" s="118"/>
      <c r="O908" s="40" t="e">
        <f>'3TREATMENT DISCHARGE'!D909</f>
        <v>#REF!</v>
      </c>
      <c r="P908" s="34"/>
      <c r="Q908" s="41" t="e">
        <f t="shared" si="30"/>
        <v>#REF!</v>
      </c>
      <c r="R908" s="36" t="s">
        <v>109</v>
      </c>
      <c r="S908" s="41" t="e">
        <f t="shared" si="31"/>
        <v>#REF!</v>
      </c>
      <c r="T908" s="34"/>
      <c r="U908" s="41" t="e">
        <f>#REF!</f>
        <v>#REF!</v>
      </c>
      <c r="V908" s="36"/>
      <c r="W908" s="42" t="e">
        <f>#REF!</f>
        <v>#REF!</v>
      </c>
    </row>
    <row r="909" spans="1:23" ht="39.75" customHeight="1" x14ac:dyDescent="0.25">
      <c r="A909" s="37">
        <f t="shared" si="24"/>
        <v>896</v>
      </c>
      <c r="B909" s="50" t="e">
        <f>#REF!</f>
        <v>#REF!</v>
      </c>
      <c r="C909" s="51" t="e">
        <f>#REF!</f>
        <v>#REF!</v>
      </c>
      <c r="D909" s="39" t="e">
        <f>#REF!</f>
        <v>#REF!</v>
      </c>
      <c r="E909" s="133" t="e">
        <f t="shared" si="25"/>
        <v>#REF!</v>
      </c>
      <c r="F909" s="134"/>
      <c r="G909" s="129" t="e">
        <f t="shared" si="26"/>
        <v>#REF!</v>
      </c>
      <c r="H909" s="130"/>
      <c r="I909" s="135" t="e">
        <f t="shared" si="27"/>
        <v>#REF!</v>
      </c>
      <c r="J909" s="134"/>
      <c r="K909" s="132" t="e">
        <f t="shared" si="28"/>
        <v>#REF!</v>
      </c>
      <c r="L909" s="130"/>
      <c r="M909" s="135" t="e">
        <f t="shared" si="29"/>
        <v>#REF!</v>
      </c>
      <c r="N909" s="134"/>
      <c r="O909" s="40" t="e">
        <f>'3TREATMENT DISCHARGE'!D910</f>
        <v>#REF!</v>
      </c>
      <c r="P909" s="34"/>
      <c r="Q909" s="44" t="e">
        <f t="shared" si="30"/>
        <v>#REF!</v>
      </c>
      <c r="R909" s="36" t="s">
        <v>108</v>
      </c>
      <c r="S909" s="41" t="e">
        <f t="shared" si="31"/>
        <v>#REF!</v>
      </c>
      <c r="T909" s="34"/>
      <c r="U909" s="41" t="e">
        <f>#REF!</f>
        <v>#REF!</v>
      </c>
      <c r="V909" s="36"/>
      <c r="W909" s="42" t="e">
        <f>#REF!</f>
        <v>#REF!</v>
      </c>
    </row>
    <row r="910" spans="1:23" ht="39.75" customHeight="1" x14ac:dyDescent="0.25">
      <c r="A910" s="37">
        <f t="shared" si="24"/>
        <v>897</v>
      </c>
      <c r="B910" s="50" t="e">
        <f>#REF!</f>
        <v>#REF!</v>
      </c>
      <c r="C910" s="38" t="e">
        <f>#REF!</f>
        <v>#REF!</v>
      </c>
      <c r="D910" s="39" t="e">
        <f>#REF!</f>
        <v>#REF!</v>
      </c>
      <c r="E910" s="128" t="e">
        <f t="shared" si="25"/>
        <v>#REF!</v>
      </c>
      <c r="F910" s="118"/>
      <c r="G910" s="129" t="e">
        <f t="shared" si="26"/>
        <v>#REF!</v>
      </c>
      <c r="H910" s="130"/>
      <c r="I910" s="131" t="e">
        <f t="shared" si="27"/>
        <v>#REF!</v>
      </c>
      <c r="J910" s="118"/>
      <c r="K910" s="132" t="e">
        <f t="shared" si="28"/>
        <v>#REF!</v>
      </c>
      <c r="L910" s="130"/>
      <c r="M910" s="131" t="e">
        <f t="shared" si="29"/>
        <v>#REF!</v>
      </c>
      <c r="N910" s="118"/>
      <c r="O910" s="40" t="e">
        <f>'3TREATMENT DISCHARGE'!D911</f>
        <v>#REF!</v>
      </c>
      <c r="P910" s="34"/>
      <c r="Q910" s="41" t="e">
        <f t="shared" si="30"/>
        <v>#REF!</v>
      </c>
      <c r="R910" s="36" t="s">
        <v>109</v>
      </c>
      <c r="S910" s="41" t="e">
        <f t="shared" si="31"/>
        <v>#REF!</v>
      </c>
      <c r="T910" s="34"/>
      <c r="U910" s="41" t="e">
        <f>#REF!</f>
        <v>#REF!</v>
      </c>
      <c r="V910" s="36"/>
      <c r="W910" s="42" t="e">
        <f>#REF!</f>
        <v>#REF!</v>
      </c>
    </row>
    <row r="911" spans="1:23" ht="39.75" customHeight="1" x14ac:dyDescent="0.25">
      <c r="A911" s="37">
        <f t="shared" si="24"/>
        <v>898</v>
      </c>
      <c r="B911" s="50" t="e">
        <f>#REF!</f>
        <v>#REF!</v>
      </c>
      <c r="C911" s="51" t="e">
        <f>#REF!</f>
        <v>#REF!</v>
      </c>
      <c r="D911" s="39" t="e">
        <f>#REF!</f>
        <v>#REF!</v>
      </c>
      <c r="E911" s="133" t="e">
        <f t="shared" si="25"/>
        <v>#REF!</v>
      </c>
      <c r="F911" s="134"/>
      <c r="G911" s="129" t="e">
        <f t="shared" si="26"/>
        <v>#REF!</v>
      </c>
      <c r="H911" s="130"/>
      <c r="I911" s="135" t="e">
        <f t="shared" si="27"/>
        <v>#REF!</v>
      </c>
      <c r="J911" s="134"/>
      <c r="K911" s="132" t="e">
        <f t="shared" si="28"/>
        <v>#REF!</v>
      </c>
      <c r="L911" s="130"/>
      <c r="M911" s="135" t="e">
        <f t="shared" si="29"/>
        <v>#REF!</v>
      </c>
      <c r="N911" s="134"/>
      <c r="O911" s="40" t="e">
        <f>'3TREATMENT DISCHARGE'!D912</f>
        <v>#REF!</v>
      </c>
      <c r="P911" s="34"/>
      <c r="Q911" s="44" t="e">
        <f t="shared" si="30"/>
        <v>#REF!</v>
      </c>
      <c r="R911" s="36" t="s">
        <v>108</v>
      </c>
      <c r="S911" s="41" t="e">
        <f t="shared" si="31"/>
        <v>#REF!</v>
      </c>
      <c r="T911" s="34"/>
      <c r="U911" s="41" t="e">
        <f>#REF!</f>
        <v>#REF!</v>
      </c>
      <c r="V911" s="36"/>
      <c r="W911" s="42" t="e">
        <f>#REF!</f>
        <v>#REF!</v>
      </c>
    </row>
    <row r="912" spans="1:23" ht="39.75" customHeight="1" x14ac:dyDescent="0.25">
      <c r="A912" s="37">
        <f t="shared" si="24"/>
        <v>899</v>
      </c>
      <c r="B912" s="50" t="e">
        <f>#REF!</f>
        <v>#REF!</v>
      </c>
      <c r="C912" s="38" t="e">
        <f>#REF!</f>
        <v>#REF!</v>
      </c>
      <c r="D912" s="39" t="e">
        <f>#REF!</f>
        <v>#REF!</v>
      </c>
      <c r="E912" s="128" t="e">
        <f t="shared" si="25"/>
        <v>#REF!</v>
      </c>
      <c r="F912" s="118"/>
      <c r="G912" s="129" t="e">
        <f t="shared" si="26"/>
        <v>#REF!</v>
      </c>
      <c r="H912" s="130"/>
      <c r="I912" s="131" t="e">
        <f t="shared" si="27"/>
        <v>#REF!</v>
      </c>
      <c r="J912" s="118"/>
      <c r="K912" s="132" t="e">
        <f t="shared" si="28"/>
        <v>#REF!</v>
      </c>
      <c r="L912" s="130"/>
      <c r="M912" s="131" t="e">
        <f t="shared" si="29"/>
        <v>#REF!</v>
      </c>
      <c r="N912" s="118"/>
      <c r="O912" s="40" t="e">
        <f>'3TREATMENT DISCHARGE'!D913</f>
        <v>#REF!</v>
      </c>
      <c r="P912" s="34"/>
      <c r="Q912" s="41" t="e">
        <f t="shared" si="30"/>
        <v>#REF!</v>
      </c>
      <c r="R912" s="36" t="s">
        <v>109</v>
      </c>
      <c r="S912" s="41" t="e">
        <f t="shared" si="31"/>
        <v>#REF!</v>
      </c>
      <c r="T912" s="34"/>
      <c r="U912" s="41" t="e">
        <f>#REF!</f>
        <v>#REF!</v>
      </c>
      <c r="V912" s="36"/>
      <c r="W912" s="42" t="e">
        <f>#REF!</f>
        <v>#REF!</v>
      </c>
    </row>
    <row r="913" spans="1:23" ht="39.75" customHeight="1" x14ac:dyDescent="0.25">
      <c r="A913" s="37">
        <f t="shared" si="24"/>
        <v>900</v>
      </c>
      <c r="B913" s="50" t="e">
        <f>#REF!</f>
        <v>#REF!</v>
      </c>
      <c r="C913" s="51" t="e">
        <f>#REF!</f>
        <v>#REF!</v>
      </c>
      <c r="D913" s="39" t="e">
        <f>#REF!</f>
        <v>#REF!</v>
      </c>
      <c r="E913" s="133" t="e">
        <f t="shared" si="25"/>
        <v>#REF!</v>
      </c>
      <c r="F913" s="134"/>
      <c r="G913" s="129" t="e">
        <f t="shared" si="26"/>
        <v>#REF!</v>
      </c>
      <c r="H913" s="130"/>
      <c r="I913" s="135" t="e">
        <f t="shared" si="27"/>
        <v>#REF!</v>
      </c>
      <c r="J913" s="134"/>
      <c r="K913" s="132" t="e">
        <f t="shared" si="28"/>
        <v>#REF!</v>
      </c>
      <c r="L913" s="130"/>
      <c r="M913" s="135" t="e">
        <f t="shared" si="29"/>
        <v>#REF!</v>
      </c>
      <c r="N913" s="134"/>
      <c r="O913" s="40" t="e">
        <f>'3TREATMENT DISCHARGE'!D914</f>
        <v>#REF!</v>
      </c>
      <c r="P913" s="34"/>
      <c r="Q913" s="44" t="e">
        <f t="shared" si="30"/>
        <v>#REF!</v>
      </c>
      <c r="R913" s="36" t="s">
        <v>108</v>
      </c>
      <c r="S913" s="41" t="e">
        <f t="shared" si="31"/>
        <v>#REF!</v>
      </c>
      <c r="T913" s="34"/>
      <c r="U913" s="41" t="e">
        <f>#REF!</f>
        <v>#REF!</v>
      </c>
      <c r="V913" s="36"/>
      <c r="W913" s="42" t="e">
        <f>#REF!</f>
        <v>#REF!</v>
      </c>
    </row>
    <row r="914" spans="1:23" ht="39.75" customHeight="1" x14ac:dyDescent="0.25">
      <c r="A914" s="37">
        <f t="shared" si="24"/>
        <v>901</v>
      </c>
      <c r="B914" s="50" t="e">
        <f>#REF!</f>
        <v>#REF!</v>
      </c>
      <c r="C914" s="38" t="e">
        <f>#REF!</f>
        <v>#REF!</v>
      </c>
      <c r="D914" s="39" t="e">
        <f>#REF!</f>
        <v>#REF!</v>
      </c>
      <c r="E914" s="128" t="e">
        <f t="shared" si="25"/>
        <v>#REF!</v>
      </c>
      <c r="F914" s="118"/>
      <c r="G914" s="129" t="e">
        <f t="shared" si="26"/>
        <v>#REF!</v>
      </c>
      <c r="H914" s="130"/>
      <c r="I914" s="131" t="e">
        <f t="shared" si="27"/>
        <v>#REF!</v>
      </c>
      <c r="J914" s="118"/>
      <c r="K914" s="132" t="e">
        <f t="shared" si="28"/>
        <v>#REF!</v>
      </c>
      <c r="L914" s="130"/>
      <c r="M914" s="131" t="e">
        <f t="shared" si="29"/>
        <v>#REF!</v>
      </c>
      <c r="N914" s="118"/>
      <c r="O914" s="40" t="e">
        <f>'3TREATMENT DISCHARGE'!D915</f>
        <v>#REF!</v>
      </c>
      <c r="P914" s="34"/>
      <c r="Q914" s="41" t="e">
        <f t="shared" si="30"/>
        <v>#REF!</v>
      </c>
      <c r="R914" s="36" t="s">
        <v>109</v>
      </c>
      <c r="S914" s="41" t="e">
        <f t="shared" si="31"/>
        <v>#REF!</v>
      </c>
      <c r="T914" s="34"/>
      <c r="U914" s="41" t="e">
        <f>#REF!</f>
        <v>#REF!</v>
      </c>
      <c r="V914" s="36"/>
      <c r="W914" s="42" t="e">
        <f>#REF!</f>
        <v>#REF!</v>
      </c>
    </row>
    <row r="915" spans="1:23" ht="39.75" customHeight="1" x14ac:dyDescent="0.25">
      <c r="A915" s="37">
        <f t="shared" si="24"/>
        <v>902</v>
      </c>
      <c r="B915" s="50" t="e">
        <f>#REF!</f>
        <v>#REF!</v>
      </c>
      <c r="C915" s="51" t="e">
        <f>#REF!</f>
        <v>#REF!</v>
      </c>
      <c r="D915" s="39" t="e">
        <f>#REF!</f>
        <v>#REF!</v>
      </c>
      <c r="E915" s="133" t="e">
        <f t="shared" si="25"/>
        <v>#REF!</v>
      </c>
      <c r="F915" s="134"/>
      <c r="G915" s="129" t="e">
        <f t="shared" si="26"/>
        <v>#REF!</v>
      </c>
      <c r="H915" s="130"/>
      <c r="I915" s="135" t="e">
        <f t="shared" si="27"/>
        <v>#REF!</v>
      </c>
      <c r="J915" s="134"/>
      <c r="K915" s="132" t="e">
        <f t="shared" si="28"/>
        <v>#REF!</v>
      </c>
      <c r="L915" s="130"/>
      <c r="M915" s="135" t="e">
        <f t="shared" si="29"/>
        <v>#REF!</v>
      </c>
      <c r="N915" s="134"/>
      <c r="O915" s="40" t="e">
        <f>'3TREATMENT DISCHARGE'!D916</f>
        <v>#REF!</v>
      </c>
      <c r="P915" s="34"/>
      <c r="Q915" s="44" t="e">
        <f t="shared" si="30"/>
        <v>#REF!</v>
      </c>
      <c r="R915" s="36" t="s">
        <v>108</v>
      </c>
      <c r="S915" s="41" t="e">
        <f t="shared" si="31"/>
        <v>#REF!</v>
      </c>
      <c r="T915" s="34"/>
      <c r="U915" s="41" t="e">
        <f>#REF!</f>
        <v>#REF!</v>
      </c>
      <c r="V915" s="36"/>
      <c r="W915" s="42" t="e">
        <f>#REF!</f>
        <v>#REF!</v>
      </c>
    </row>
    <row r="916" spans="1:23" ht="39.75" customHeight="1" x14ac:dyDescent="0.25">
      <c r="A916" s="37">
        <f t="shared" si="24"/>
        <v>903</v>
      </c>
      <c r="B916" s="50" t="e">
        <f>#REF!</f>
        <v>#REF!</v>
      </c>
      <c r="C916" s="38" t="e">
        <f>#REF!</f>
        <v>#REF!</v>
      </c>
      <c r="D916" s="39" t="e">
        <f>#REF!</f>
        <v>#REF!</v>
      </c>
      <c r="E916" s="128" t="e">
        <f t="shared" si="25"/>
        <v>#REF!</v>
      </c>
      <c r="F916" s="118"/>
      <c r="G916" s="129" t="e">
        <f t="shared" si="26"/>
        <v>#REF!</v>
      </c>
      <c r="H916" s="130"/>
      <c r="I916" s="131" t="e">
        <f t="shared" si="27"/>
        <v>#REF!</v>
      </c>
      <c r="J916" s="118"/>
      <c r="K916" s="132" t="e">
        <f t="shared" si="28"/>
        <v>#REF!</v>
      </c>
      <c r="L916" s="130"/>
      <c r="M916" s="131" t="e">
        <f t="shared" si="29"/>
        <v>#REF!</v>
      </c>
      <c r="N916" s="118"/>
      <c r="O916" s="40" t="e">
        <f>'3TREATMENT DISCHARGE'!D917</f>
        <v>#REF!</v>
      </c>
      <c r="P916" s="34"/>
      <c r="Q916" s="41" t="e">
        <f t="shared" si="30"/>
        <v>#REF!</v>
      </c>
      <c r="R916" s="36" t="s">
        <v>109</v>
      </c>
      <c r="S916" s="41" t="e">
        <f t="shared" si="31"/>
        <v>#REF!</v>
      </c>
      <c r="T916" s="34"/>
      <c r="U916" s="41" t="e">
        <f>#REF!</f>
        <v>#REF!</v>
      </c>
      <c r="V916" s="36"/>
      <c r="W916" s="42" t="e">
        <f>#REF!</f>
        <v>#REF!</v>
      </c>
    </row>
    <row r="917" spans="1:23" ht="39.75" customHeight="1" x14ac:dyDescent="0.25">
      <c r="A917" s="37">
        <f t="shared" si="24"/>
        <v>904</v>
      </c>
      <c r="B917" s="50" t="e">
        <f>#REF!</f>
        <v>#REF!</v>
      </c>
      <c r="C917" s="51" t="e">
        <f>#REF!</f>
        <v>#REF!</v>
      </c>
      <c r="D917" s="39" t="e">
        <f>#REF!</f>
        <v>#REF!</v>
      </c>
      <c r="E917" s="133" t="e">
        <f t="shared" si="25"/>
        <v>#REF!</v>
      </c>
      <c r="F917" s="134"/>
      <c r="G917" s="129" t="e">
        <f t="shared" si="26"/>
        <v>#REF!</v>
      </c>
      <c r="H917" s="130"/>
      <c r="I917" s="135" t="e">
        <f t="shared" si="27"/>
        <v>#REF!</v>
      </c>
      <c r="J917" s="134"/>
      <c r="K917" s="132" t="e">
        <f t="shared" si="28"/>
        <v>#REF!</v>
      </c>
      <c r="L917" s="130"/>
      <c r="M917" s="135" t="e">
        <f t="shared" si="29"/>
        <v>#REF!</v>
      </c>
      <c r="N917" s="134"/>
      <c r="O917" s="40" t="e">
        <f>'3TREATMENT DISCHARGE'!D918</f>
        <v>#REF!</v>
      </c>
      <c r="P917" s="34"/>
      <c r="Q917" s="44" t="e">
        <f t="shared" si="30"/>
        <v>#REF!</v>
      </c>
      <c r="R917" s="36" t="s">
        <v>108</v>
      </c>
      <c r="S917" s="41" t="e">
        <f t="shared" si="31"/>
        <v>#REF!</v>
      </c>
      <c r="T917" s="34"/>
      <c r="U917" s="41" t="e">
        <f>#REF!</f>
        <v>#REF!</v>
      </c>
      <c r="V917" s="36"/>
      <c r="W917" s="42" t="e">
        <f>#REF!</f>
        <v>#REF!</v>
      </c>
    </row>
    <row r="918" spans="1:23" ht="39.75" customHeight="1" x14ac:dyDescent="0.25">
      <c r="A918" s="37">
        <f t="shared" si="24"/>
        <v>905</v>
      </c>
      <c r="B918" s="50" t="e">
        <f>#REF!</f>
        <v>#REF!</v>
      </c>
      <c r="C918" s="38" t="e">
        <f>#REF!</f>
        <v>#REF!</v>
      </c>
      <c r="D918" s="39" t="e">
        <f>#REF!</f>
        <v>#REF!</v>
      </c>
      <c r="E918" s="128" t="e">
        <f t="shared" si="25"/>
        <v>#REF!</v>
      </c>
      <c r="F918" s="118"/>
      <c r="G918" s="129" t="e">
        <f t="shared" si="26"/>
        <v>#REF!</v>
      </c>
      <c r="H918" s="130"/>
      <c r="I918" s="131" t="e">
        <f t="shared" si="27"/>
        <v>#REF!</v>
      </c>
      <c r="J918" s="118"/>
      <c r="K918" s="132" t="e">
        <f t="shared" si="28"/>
        <v>#REF!</v>
      </c>
      <c r="L918" s="130"/>
      <c r="M918" s="131" t="e">
        <f t="shared" si="29"/>
        <v>#REF!</v>
      </c>
      <c r="N918" s="118"/>
      <c r="O918" s="40" t="e">
        <f>'3TREATMENT DISCHARGE'!D919</f>
        <v>#REF!</v>
      </c>
      <c r="P918" s="34"/>
      <c r="Q918" s="41" t="e">
        <f t="shared" si="30"/>
        <v>#REF!</v>
      </c>
      <c r="R918" s="36" t="s">
        <v>109</v>
      </c>
      <c r="S918" s="41" t="e">
        <f t="shared" si="31"/>
        <v>#REF!</v>
      </c>
      <c r="T918" s="34"/>
      <c r="U918" s="41" t="e">
        <f>#REF!</f>
        <v>#REF!</v>
      </c>
      <c r="V918" s="36"/>
      <c r="W918" s="42" t="e">
        <f>#REF!</f>
        <v>#REF!</v>
      </c>
    </row>
    <row r="919" spans="1:23" ht="39.75" customHeight="1" x14ac:dyDescent="0.25">
      <c r="A919" s="37">
        <f t="shared" si="24"/>
        <v>906</v>
      </c>
      <c r="B919" s="50" t="e">
        <f>#REF!</f>
        <v>#REF!</v>
      </c>
      <c r="C919" s="51" t="e">
        <f>#REF!</f>
        <v>#REF!</v>
      </c>
      <c r="D919" s="39" t="e">
        <f>#REF!</f>
        <v>#REF!</v>
      </c>
      <c r="E919" s="133" t="e">
        <f t="shared" si="25"/>
        <v>#REF!</v>
      </c>
      <c r="F919" s="134"/>
      <c r="G919" s="129" t="e">
        <f t="shared" si="26"/>
        <v>#REF!</v>
      </c>
      <c r="H919" s="130"/>
      <c r="I919" s="135" t="e">
        <f t="shared" si="27"/>
        <v>#REF!</v>
      </c>
      <c r="J919" s="134"/>
      <c r="K919" s="132" t="e">
        <f t="shared" si="28"/>
        <v>#REF!</v>
      </c>
      <c r="L919" s="130"/>
      <c r="M919" s="135" t="e">
        <f t="shared" si="29"/>
        <v>#REF!</v>
      </c>
      <c r="N919" s="134"/>
      <c r="O919" s="40" t="e">
        <f>'3TREATMENT DISCHARGE'!D920</f>
        <v>#REF!</v>
      </c>
      <c r="P919" s="34"/>
      <c r="Q919" s="44" t="e">
        <f t="shared" si="30"/>
        <v>#REF!</v>
      </c>
      <c r="R919" s="36" t="s">
        <v>108</v>
      </c>
      <c r="S919" s="41" t="e">
        <f t="shared" si="31"/>
        <v>#REF!</v>
      </c>
      <c r="T919" s="34"/>
      <c r="U919" s="41" t="e">
        <f>#REF!</f>
        <v>#REF!</v>
      </c>
      <c r="V919" s="36"/>
      <c r="W919" s="42" t="e">
        <f>#REF!</f>
        <v>#REF!</v>
      </c>
    </row>
    <row r="920" spans="1:23" ht="39.75" customHeight="1" x14ac:dyDescent="0.25">
      <c r="A920" s="37">
        <f t="shared" si="24"/>
        <v>907</v>
      </c>
      <c r="B920" s="50" t="e">
        <f>#REF!</f>
        <v>#REF!</v>
      </c>
      <c r="C920" s="38" t="e">
        <f>#REF!</f>
        <v>#REF!</v>
      </c>
      <c r="D920" s="39" t="e">
        <f>#REF!</f>
        <v>#REF!</v>
      </c>
      <c r="E920" s="128" t="e">
        <f t="shared" si="25"/>
        <v>#REF!</v>
      </c>
      <c r="F920" s="118"/>
      <c r="G920" s="129" t="e">
        <f t="shared" si="26"/>
        <v>#REF!</v>
      </c>
      <c r="H920" s="130"/>
      <c r="I920" s="131" t="e">
        <f t="shared" si="27"/>
        <v>#REF!</v>
      </c>
      <c r="J920" s="118"/>
      <c r="K920" s="132" t="e">
        <f t="shared" si="28"/>
        <v>#REF!</v>
      </c>
      <c r="L920" s="130"/>
      <c r="M920" s="131" t="e">
        <f t="shared" si="29"/>
        <v>#REF!</v>
      </c>
      <c r="N920" s="118"/>
      <c r="O920" s="40" t="e">
        <f>'3TREATMENT DISCHARGE'!D921</f>
        <v>#REF!</v>
      </c>
      <c r="P920" s="34"/>
      <c r="Q920" s="41" t="e">
        <f t="shared" si="30"/>
        <v>#REF!</v>
      </c>
      <c r="R920" s="36" t="s">
        <v>109</v>
      </c>
      <c r="S920" s="41" t="e">
        <f t="shared" si="31"/>
        <v>#REF!</v>
      </c>
      <c r="T920" s="34"/>
      <c r="U920" s="41" t="e">
        <f>#REF!</f>
        <v>#REF!</v>
      </c>
      <c r="V920" s="36"/>
      <c r="W920" s="42" t="e">
        <f>#REF!</f>
        <v>#REF!</v>
      </c>
    </row>
    <row r="921" spans="1:23" ht="39.75" customHeight="1" x14ac:dyDescent="0.25">
      <c r="A921" s="37">
        <f t="shared" si="24"/>
        <v>908</v>
      </c>
      <c r="B921" s="50" t="e">
        <f>#REF!</f>
        <v>#REF!</v>
      </c>
      <c r="C921" s="51" t="e">
        <f>#REF!</f>
        <v>#REF!</v>
      </c>
      <c r="D921" s="39" t="e">
        <f>#REF!</f>
        <v>#REF!</v>
      </c>
      <c r="E921" s="133" t="e">
        <f t="shared" si="25"/>
        <v>#REF!</v>
      </c>
      <c r="F921" s="134"/>
      <c r="G921" s="129" t="e">
        <f t="shared" si="26"/>
        <v>#REF!</v>
      </c>
      <c r="H921" s="130"/>
      <c r="I921" s="135" t="e">
        <f t="shared" si="27"/>
        <v>#REF!</v>
      </c>
      <c r="J921" s="134"/>
      <c r="K921" s="132" t="e">
        <f t="shared" si="28"/>
        <v>#REF!</v>
      </c>
      <c r="L921" s="130"/>
      <c r="M921" s="135" t="e">
        <f t="shared" si="29"/>
        <v>#REF!</v>
      </c>
      <c r="N921" s="134"/>
      <c r="O921" s="40" t="e">
        <f>'3TREATMENT DISCHARGE'!D922</f>
        <v>#REF!</v>
      </c>
      <c r="P921" s="34"/>
      <c r="Q921" s="44" t="e">
        <f t="shared" si="30"/>
        <v>#REF!</v>
      </c>
      <c r="R921" s="36" t="s">
        <v>108</v>
      </c>
      <c r="S921" s="41" t="e">
        <f t="shared" si="31"/>
        <v>#REF!</v>
      </c>
      <c r="T921" s="34"/>
      <c r="U921" s="41" t="e">
        <f>#REF!</f>
        <v>#REF!</v>
      </c>
      <c r="V921" s="36"/>
      <c r="W921" s="42" t="e">
        <f>#REF!</f>
        <v>#REF!</v>
      </c>
    </row>
    <row r="922" spans="1:23" ht="39.75" customHeight="1" x14ac:dyDescent="0.25">
      <c r="A922" s="37">
        <f t="shared" si="24"/>
        <v>909</v>
      </c>
      <c r="B922" s="50" t="e">
        <f>#REF!</f>
        <v>#REF!</v>
      </c>
      <c r="C922" s="38" t="e">
        <f>#REF!</f>
        <v>#REF!</v>
      </c>
      <c r="D922" s="39" t="e">
        <f>#REF!</f>
        <v>#REF!</v>
      </c>
      <c r="E922" s="128" t="e">
        <f t="shared" si="25"/>
        <v>#REF!</v>
      </c>
      <c r="F922" s="118"/>
      <c r="G922" s="129" t="e">
        <f t="shared" si="26"/>
        <v>#REF!</v>
      </c>
      <c r="H922" s="130"/>
      <c r="I922" s="131" t="e">
        <f t="shared" si="27"/>
        <v>#REF!</v>
      </c>
      <c r="J922" s="118"/>
      <c r="K922" s="132" t="e">
        <f t="shared" si="28"/>
        <v>#REF!</v>
      </c>
      <c r="L922" s="130"/>
      <c r="M922" s="131" t="e">
        <f t="shared" si="29"/>
        <v>#REF!</v>
      </c>
      <c r="N922" s="118"/>
      <c r="O922" s="40" t="e">
        <f>'3TREATMENT DISCHARGE'!D923</f>
        <v>#REF!</v>
      </c>
      <c r="P922" s="34"/>
      <c r="Q922" s="41" t="e">
        <f t="shared" si="30"/>
        <v>#REF!</v>
      </c>
      <c r="R922" s="36" t="s">
        <v>109</v>
      </c>
      <c r="S922" s="41" t="e">
        <f t="shared" si="31"/>
        <v>#REF!</v>
      </c>
      <c r="T922" s="34"/>
      <c r="U922" s="41" t="e">
        <f>#REF!</f>
        <v>#REF!</v>
      </c>
      <c r="V922" s="36"/>
      <c r="W922" s="42" t="e">
        <f>#REF!</f>
        <v>#REF!</v>
      </c>
    </row>
    <row r="923" spans="1:23" ht="39.75" customHeight="1" x14ac:dyDescent="0.25">
      <c r="A923" s="37">
        <f t="shared" si="24"/>
        <v>910</v>
      </c>
      <c r="B923" s="50" t="e">
        <f>#REF!</f>
        <v>#REF!</v>
      </c>
      <c r="C923" s="51" t="e">
        <f>#REF!</f>
        <v>#REF!</v>
      </c>
      <c r="D923" s="39" t="e">
        <f>#REF!</f>
        <v>#REF!</v>
      </c>
      <c r="E923" s="133" t="e">
        <f t="shared" si="25"/>
        <v>#REF!</v>
      </c>
      <c r="F923" s="134"/>
      <c r="G923" s="129" t="e">
        <f t="shared" si="26"/>
        <v>#REF!</v>
      </c>
      <c r="H923" s="130"/>
      <c r="I923" s="135" t="e">
        <f t="shared" si="27"/>
        <v>#REF!</v>
      </c>
      <c r="J923" s="134"/>
      <c r="K923" s="132" t="e">
        <f t="shared" si="28"/>
        <v>#REF!</v>
      </c>
      <c r="L923" s="130"/>
      <c r="M923" s="135" t="e">
        <f t="shared" si="29"/>
        <v>#REF!</v>
      </c>
      <c r="N923" s="134"/>
      <c r="O923" s="40" t="e">
        <f>'3TREATMENT DISCHARGE'!D924</f>
        <v>#REF!</v>
      </c>
      <c r="P923" s="34"/>
      <c r="Q923" s="44" t="e">
        <f t="shared" si="30"/>
        <v>#REF!</v>
      </c>
      <c r="R923" s="36" t="s">
        <v>108</v>
      </c>
      <c r="S923" s="41" t="e">
        <f t="shared" si="31"/>
        <v>#REF!</v>
      </c>
      <c r="T923" s="34"/>
      <c r="U923" s="41" t="e">
        <f>#REF!</f>
        <v>#REF!</v>
      </c>
      <c r="V923" s="36"/>
      <c r="W923" s="42" t="e">
        <f>#REF!</f>
        <v>#REF!</v>
      </c>
    </row>
    <row r="924" spans="1:23" ht="39.75" customHeight="1" x14ac:dyDescent="0.25">
      <c r="A924" s="37">
        <f t="shared" si="24"/>
        <v>911</v>
      </c>
      <c r="B924" s="50" t="e">
        <f>#REF!</f>
        <v>#REF!</v>
      </c>
      <c r="C924" s="38" t="e">
        <f>#REF!</f>
        <v>#REF!</v>
      </c>
      <c r="D924" s="39" t="e">
        <f>#REF!</f>
        <v>#REF!</v>
      </c>
      <c r="E924" s="128" t="e">
        <f t="shared" si="25"/>
        <v>#REF!</v>
      </c>
      <c r="F924" s="118"/>
      <c r="G924" s="129" t="e">
        <f t="shared" si="26"/>
        <v>#REF!</v>
      </c>
      <c r="H924" s="130"/>
      <c r="I924" s="131" t="e">
        <f t="shared" si="27"/>
        <v>#REF!</v>
      </c>
      <c r="J924" s="118"/>
      <c r="K924" s="132" t="e">
        <f t="shared" si="28"/>
        <v>#REF!</v>
      </c>
      <c r="L924" s="130"/>
      <c r="M924" s="131" t="e">
        <f t="shared" si="29"/>
        <v>#REF!</v>
      </c>
      <c r="N924" s="118"/>
      <c r="O924" s="40" t="e">
        <f>'3TREATMENT DISCHARGE'!D925</f>
        <v>#REF!</v>
      </c>
      <c r="P924" s="34"/>
      <c r="Q924" s="41" t="e">
        <f t="shared" si="30"/>
        <v>#REF!</v>
      </c>
      <c r="R924" s="36" t="s">
        <v>109</v>
      </c>
      <c r="S924" s="41" t="e">
        <f t="shared" si="31"/>
        <v>#REF!</v>
      </c>
      <c r="T924" s="34"/>
      <c r="U924" s="41" t="e">
        <f>#REF!</f>
        <v>#REF!</v>
      </c>
      <c r="V924" s="36"/>
      <c r="W924" s="42" t="e">
        <f>#REF!</f>
        <v>#REF!</v>
      </c>
    </row>
    <row r="925" spans="1:23" ht="39.75" customHeight="1" x14ac:dyDescent="0.25">
      <c r="A925" s="37">
        <f t="shared" si="24"/>
        <v>912</v>
      </c>
      <c r="B925" s="50" t="e">
        <f>#REF!</f>
        <v>#REF!</v>
      </c>
      <c r="C925" s="51" t="e">
        <f>#REF!</f>
        <v>#REF!</v>
      </c>
      <c r="D925" s="39" t="e">
        <f>#REF!</f>
        <v>#REF!</v>
      </c>
      <c r="E925" s="133" t="e">
        <f t="shared" si="25"/>
        <v>#REF!</v>
      </c>
      <c r="F925" s="134"/>
      <c r="G925" s="129" t="e">
        <f t="shared" si="26"/>
        <v>#REF!</v>
      </c>
      <c r="H925" s="130"/>
      <c r="I925" s="135" t="e">
        <f t="shared" si="27"/>
        <v>#REF!</v>
      </c>
      <c r="J925" s="134"/>
      <c r="K925" s="132" t="e">
        <f t="shared" si="28"/>
        <v>#REF!</v>
      </c>
      <c r="L925" s="130"/>
      <c r="M925" s="135" t="e">
        <f t="shared" si="29"/>
        <v>#REF!</v>
      </c>
      <c r="N925" s="134"/>
      <c r="O925" s="40" t="e">
        <f>'3TREATMENT DISCHARGE'!D926</f>
        <v>#REF!</v>
      </c>
      <c r="P925" s="34"/>
      <c r="Q925" s="44" t="e">
        <f t="shared" si="30"/>
        <v>#REF!</v>
      </c>
      <c r="R925" s="36" t="s">
        <v>108</v>
      </c>
      <c r="S925" s="41" t="e">
        <f t="shared" si="31"/>
        <v>#REF!</v>
      </c>
      <c r="T925" s="34"/>
      <c r="U925" s="41" t="e">
        <f>#REF!</f>
        <v>#REF!</v>
      </c>
      <c r="V925" s="36"/>
      <c r="W925" s="42" t="e">
        <f>#REF!</f>
        <v>#REF!</v>
      </c>
    </row>
    <row r="926" spans="1:23" ht="39.75" customHeight="1" x14ac:dyDescent="0.25">
      <c r="A926" s="37">
        <f t="shared" si="24"/>
        <v>913</v>
      </c>
      <c r="B926" s="50" t="e">
        <f>#REF!</f>
        <v>#REF!</v>
      </c>
      <c r="C926" s="38" t="e">
        <f>#REF!</f>
        <v>#REF!</v>
      </c>
      <c r="D926" s="39" t="e">
        <f>#REF!</f>
        <v>#REF!</v>
      </c>
      <c r="E926" s="128" t="e">
        <f t="shared" si="25"/>
        <v>#REF!</v>
      </c>
      <c r="F926" s="118"/>
      <c r="G926" s="129" t="e">
        <f t="shared" si="26"/>
        <v>#REF!</v>
      </c>
      <c r="H926" s="130"/>
      <c r="I926" s="131" t="e">
        <f t="shared" si="27"/>
        <v>#REF!</v>
      </c>
      <c r="J926" s="118"/>
      <c r="K926" s="132" t="e">
        <f t="shared" si="28"/>
        <v>#REF!</v>
      </c>
      <c r="L926" s="130"/>
      <c r="M926" s="131" t="e">
        <f t="shared" si="29"/>
        <v>#REF!</v>
      </c>
      <c r="N926" s="118"/>
      <c r="O926" s="40" t="e">
        <f>'3TREATMENT DISCHARGE'!D927</f>
        <v>#REF!</v>
      </c>
      <c r="P926" s="34"/>
      <c r="Q926" s="41" t="e">
        <f t="shared" si="30"/>
        <v>#REF!</v>
      </c>
      <c r="R926" s="36" t="s">
        <v>109</v>
      </c>
      <c r="S926" s="41" t="e">
        <f t="shared" si="31"/>
        <v>#REF!</v>
      </c>
      <c r="T926" s="34"/>
      <c r="U926" s="41" t="e">
        <f>#REF!</f>
        <v>#REF!</v>
      </c>
      <c r="V926" s="36"/>
      <c r="W926" s="42" t="e">
        <f>#REF!</f>
        <v>#REF!</v>
      </c>
    </row>
    <row r="927" spans="1:23" ht="39.75" customHeight="1" x14ac:dyDescent="0.25">
      <c r="A927" s="37">
        <f t="shared" si="24"/>
        <v>914</v>
      </c>
      <c r="B927" s="50" t="e">
        <f>#REF!</f>
        <v>#REF!</v>
      </c>
      <c r="C927" s="51" t="e">
        <f>#REF!</f>
        <v>#REF!</v>
      </c>
      <c r="D927" s="39" t="e">
        <f>#REF!</f>
        <v>#REF!</v>
      </c>
      <c r="E927" s="133" t="e">
        <f t="shared" si="25"/>
        <v>#REF!</v>
      </c>
      <c r="F927" s="134"/>
      <c r="G927" s="129" t="e">
        <f t="shared" si="26"/>
        <v>#REF!</v>
      </c>
      <c r="H927" s="130"/>
      <c r="I927" s="135" t="e">
        <f t="shared" si="27"/>
        <v>#REF!</v>
      </c>
      <c r="J927" s="134"/>
      <c r="K927" s="132" t="e">
        <f t="shared" si="28"/>
        <v>#REF!</v>
      </c>
      <c r="L927" s="130"/>
      <c r="M927" s="135" t="e">
        <f t="shared" si="29"/>
        <v>#REF!</v>
      </c>
      <c r="N927" s="134"/>
      <c r="O927" s="40" t="e">
        <f>'3TREATMENT DISCHARGE'!D928</f>
        <v>#REF!</v>
      </c>
      <c r="P927" s="34"/>
      <c r="Q927" s="44" t="e">
        <f t="shared" si="30"/>
        <v>#REF!</v>
      </c>
      <c r="R927" s="36" t="s">
        <v>108</v>
      </c>
      <c r="S927" s="41" t="e">
        <f t="shared" si="31"/>
        <v>#REF!</v>
      </c>
      <c r="T927" s="34"/>
      <c r="U927" s="41" t="e">
        <f>#REF!</f>
        <v>#REF!</v>
      </c>
      <c r="V927" s="36"/>
      <c r="W927" s="42" t="e">
        <f>#REF!</f>
        <v>#REF!</v>
      </c>
    </row>
    <row r="928" spans="1:23" ht="39.75" customHeight="1" x14ac:dyDescent="0.25">
      <c r="A928" s="37">
        <f t="shared" si="24"/>
        <v>915</v>
      </c>
      <c r="B928" s="50" t="e">
        <f>#REF!</f>
        <v>#REF!</v>
      </c>
      <c r="C928" s="38" t="e">
        <f>#REF!</f>
        <v>#REF!</v>
      </c>
      <c r="D928" s="39" t="e">
        <f>#REF!</f>
        <v>#REF!</v>
      </c>
      <c r="E928" s="128" t="e">
        <f t="shared" si="25"/>
        <v>#REF!</v>
      </c>
      <c r="F928" s="118"/>
      <c r="G928" s="129" t="e">
        <f t="shared" si="26"/>
        <v>#REF!</v>
      </c>
      <c r="H928" s="130"/>
      <c r="I928" s="131" t="e">
        <f t="shared" si="27"/>
        <v>#REF!</v>
      </c>
      <c r="J928" s="118"/>
      <c r="K928" s="132" t="e">
        <f t="shared" si="28"/>
        <v>#REF!</v>
      </c>
      <c r="L928" s="130"/>
      <c r="M928" s="131" t="e">
        <f t="shared" si="29"/>
        <v>#REF!</v>
      </c>
      <c r="N928" s="118"/>
      <c r="O928" s="40" t="e">
        <f>'3TREATMENT DISCHARGE'!D929</f>
        <v>#REF!</v>
      </c>
      <c r="P928" s="34"/>
      <c r="Q928" s="41" t="e">
        <f t="shared" si="30"/>
        <v>#REF!</v>
      </c>
      <c r="R928" s="36" t="s">
        <v>109</v>
      </c>
      <c r="S928" s="41" t="e">
        <f t="shared" si="31"/>
        <v>#REF!</v>
      </c>
      <c r="T928" s="34"/>
      <c r="U928" s="41" t="e">
        <f>#REF!</f>
        <v>#REF!</v>
      </c>
      <c r="V928" s="36"/>
      <c r="W928" s="42" t="e">
        <f>#REF!</f>
        <v>#REF!</v>
      </c>
    </row>
    <row r="929" spans="1:23" ht="39.75" customHeight="1" x14ac:dyDescent="0.25">
      <c r="A929" s="37">
        <f t="shared" si="24"/>
        <v>916</v>
      </c>
      <c r="B929" s="50" t="e">
        <f>#REF!</f>
        <v>#REF!</v>
      </c>
      <c r="C929" s="51" t="e">
        <f>#REF!</f>
        <v>#REF!</v>
      </c>
      <c r="D929" s="39" t="e">
        <f>#REF!</f>
        <v>#REF!</v>
      </c>
      <c r="E929" s="133" t="e">
        <f t="shared" si="25"/>
        <v>#REF!</v>
      </c>
      <c r="F929" s="134"/>
      <c r="G929" s="129" t="e">
        <f t="shared" si="26"/>
        <v>#REF!</v>
      </c>
      <c r="H929" s="130"/>
      <c r="I929" s="135" t="e">
        <f t="shared" si="27"/>
        <v>#REF!</v>
      </c>
      <c r="J929" s="134"/>
      <c r="K929" s="132" t="e">
        <f t="shared" si="28"/>
        <v>#REF!</v>
      </c>
      <c r="L929" s="130"/>
      <c r="M929" s="135" t="e">
        <f t="shared" si="29"/>
        <v>#REF!</v>
      </c>
      <c r="N929" s="134"/>
      <c r="O929" s="40" t="e">
        <f>'3TREATMENT DISCHARGE'!D930</f>
        <v>#REF!</v>
      </c>
      <c r="P929" s="34"/>
      <c r="Q929" s="44" t="e">
        <f t="shared" si="30"/>
        <v>#REF!</v>
      </c>
      <c r="R929" s="36" t="s">
        <v>108</v>
      </c>
      <c r="S929" s="41" t="e">
        <f t="shared" si="31"/>
        <v>#REF!</v>
      </c>
      <c r="T929" s="34"/>
      <c r="U929" s="41" t="e">
        <f>#REF!</f>
        <v>#REF!</v>
      </c>
      <c r="V929" s="36"/>
      <c r="W929" s="42" t="e">
        <f>#REF!</f>
        <v>#REF!</v>
      </c>
    </row>
    <row r="930" spans="1:23" ht="39.75" customHeight="1" x14ac:dyDescent="0.25">
      <c r="A930" s="37">
        <f t="shared" si="24"/>
        <v>917</v>
      </c>
      <c r="B930" s="50" t="e">
        <f>#REF!</f>
        <v>#REF!</v>
      </c>
      <c r="C930" s="38" t="e">
        <f>#REF!</f>
        <v>#REF!</v>
      </c>
      <c r="D930" s="39" t="e">
        <f>#REF!</f>
        <v>#REF!</v>
      </c>
      <c r="E930" s="128" t="e">
        <f t="shared" si="25"/>
        <v>#REF!</v>
      </c>
      <c r="F930" s="118"/>
      <c r="G930" s="129" t="e">
        <f t="shared" si="26"/>
        <v>#REF!</v>
      </c>
      <c r="H930" s="130"/>
      <c r="I930" s="131" t="e">
        <f t="shared" si="27"/>
        <v>#REF!</v>
      </c>
      <c r="J930" s="118"/>
      <c r="K930" s="132" t="e">
        <f t="shared" si="28"/>
        <v>#REF!</v>
      </c>
      <c r="L930" s="130"/>
      <c r="M930" s="131" t="e">
        <f t="shared" si="29"/>
        <v>#REF!</v>
      </c>
      <c r="N930" s="118"/>
      <c r="O930" s="40" t="e">
        <f>'3TREATMENT DISCHARGE'!D931</f>
        <v>#REF!</v>
      </c>
      <c r="P930" s="34"/>
      <c r="Q930" s="41" t="e">
        <f t="shared" si="30"/>
        <v>#REF!</v>
      </c>
      <c r="R930" s="36" t="s">
        <v>109</v>
      </c>
      <c r="S930" s="41" t="e">
        <f t="shared" si="31"/>
        <v>#REF!</v>
      </c>
      <c r="T930" s="34"/>
      <c r="U930" s="41" t="e">
        <f>#REF!</f>
        <v>#REF!</v>
      </c>
      <c r="V930" s="36"/>
      <c r="W930" s="42" t="e">
        <f>#REF!</f>
        <v>#REF!</v>
      </c>
    </row>
    <row r="931" spans="1:23" ht="39.75" customHeight="1" x14ac:dyDescent="0.25">
      <c r="A931" s="37">
        <f t="shared" si="24"/>
        <v>918</v>
      </c>
      <c r="B931" s="50" t="e">
        <f>#REF!</f>
        <v>#REF!</v>
      </c>
      <c r="C931" s="51" t="e">
        <f>#REF!</f>
        <v>#REF!</v>
      </c>
      <c r="D931" s="39" t="e">
        <f>#REF!</f>
        <v>#REF!</v>
      </c>
      <c r="E931" s="133" t="e">
        <f t="shared" si="25"/>
        <v>#REF!</v>
      </c>
      <c r="F931" s="134"/>
      <c r="G931" s="129" t="e">
        <f t="shared" si="26"/>
        <v>#REF!</v>
      </c>
      <c r="H931" s="130"/>
      <c r="I931" s="135" t="e">
        <f t="shared" si="27"/>
        <v>#REF!</v>
      </c>
      <c r="J931" s="134"/>
      <c r="K931" s="132" t="e">
        <f t="shared" si="28"/>
        <v>#REF!</v>
      </c>
      <c r="L931" s="130"/>
      <c r="M931" s="135" t="e">
        <f t="shared" si="29"/>
        <v>#REF!</v>
      </c>
      <c r="N931" s="134"/>
      <c r="O931" s="40" t="e">
        <f>'3TREATMENT DISCHARGE'!D932</f>
        <v>#REF!</v>
      </c>
      <c r="P931" s="34"/>
      <c r="Q931" s="44" t="e">
        <f t="shared" si="30"/>
        <v>#REF!</v>
      </c>
      <c r="R931" s="36" t="s">
        <v>108</v>
      </c>
      <c r="S931" s="41" t="e">
        <f t="shared" si="31"/>
        <v>#REF!</v>
      </c>
      <c r="T931" s="34"/>
      <c r="U931" s="41" t="e">
        <f>#REF!</f>
        <v>#REF!</v>
      </c>
      <c r="V931" s="36"/>
      <c r="W931" s="42" t="e">
        <f>#REF!</f>
        <v>#REF!</v>
      </c>
    </row>
    <row r="932" spans="1:23" ht="39.75" customHeight="1" x14ac:dyDescent="0.25">
      <c r="A932" s="37">
        <f t="shared" si="24"/>
        <v>919</v>
      </c>
      <c r="B932" s="50" t="e">
        <f>#REF!</f>
        <v>#REF!</v>
      </c>
      <c r="C932" s="38" t="e">
        <f>#REF!</f>
        <v>#REF!</v>
      </c>
      <c r="D932" s="39" t="e">
        <f>#REF!</f>
        <v>#REF!</v>
      </c>
      <c r="E932" s="128" t="e">
        <f t="shared" si="25"/>
        <v>#REF!</v>
      </c>
      <c r="F932" s="118"/>
      <c r="G932" s="129" t="e">
        <f t="shared" si="26"/>
        <v>#REF!</v>
      </c>
      <c r="H932" s="130"/>
      <c r="I932" s="131" t="e">
        <f t="shared" si="27"/>
        <v>#REF!</v>
      </c>
      <c r="J932" s="118"/>
      <c r="K932" s="132" t="e">
        <f t="shared" si="28"/>
        <v>#REF!</v>
      </c>
      <c r="L932" s="130"/>
      <c r="M932" s="131" t="e">
        <f t="shared" si="29"/>
        <v>#REF!</v>
      </c>
      <c r="N932" s="118"/>
      <c r="O932" s="40" t="e">
        <f>'3TREATMENT DISCHARGE'!D933</f>
        <v>#REF!</v>
      </c>
      <c r="P932" s="34"/>
      <c r="Q932" s="41" t="e">
        <f t="shared" si="30"/>
        <v>#REF!</v>
      </c>
      <c r="R932" s="36" t="s">
        <v>109</v>
      </c>
      <c r="S932" s="41" t="e">
        <f t="shared" si="31"/>
        <v>#REF!</v>
      </c>
      <c r="T932" s="34"/>
      <c r="U932" s="41" t="e">
        <f>#REF!</f>
        <v>#REF!</v>
      </c>
      <c r="V932" s="36"/>
      <c r="W932" s="42" t="e">
        <f>#REF!</f>
        <v>#REF!</v>
      </c>
    </row>
    <row r="933" spans="1:23" ht="39.75" customHeight="1" x14ac:dyDescent="0.25">
      <c r="A933" s="37">
        <f t="shared" si="24"/>
        <v>920</v>
      </c>
      <c r="B933" s="50" t="e">
        <f>#REF!</f>
        <v>#REF!</v>
      </c>
      <c r="C933" s="51" t="e">
        <f>#REF!</f>
        <v>#REF!</v>
      </c>
      <c r="D933" s="39" t="e">
        <f>#REF!</f>
        <v>#REF!</v>
      </c>
      <c r="E933" s="133" t="e">
        <f t="shared" si="25"/>
        <v>#REF!</v>
      </c>
      <c r="F933" s="134"/>
      <c r="G933" s="129" t="e">
        <f t="shared" si="26"/>
        <v>#REF!</v>
      </c>
      <c r="H933" s="130"/>
      <c r="I933" s="135" t="e">
        <f t="shared" si="27"/>
        <v>#REF!</v>
      </c>
      <c r="J933" s="134"/>
      <c r="K933" s="132" t="e">
        <f t="shared" si="28"/>
        <v>#REF!</v>
      </c>
      <c r="L933" s="130"/>
      <c r="M933" s="135" t="e">
        <f t="shared" si="29"/>
        <v>#REF!</v>
      </c>
      <c r="N933" s="134"/>
      <c r="O933" s="40" t="e">
        <f>'3TREATMENT DISCHARGE'!D934</f>
        <v>#REF!</v>
      </c>
      <c r="P933" s="34"/>
      <c r="Q933" s="44" t="e">
        <f t="shared" si="30"/>
        <v>#REF!</v>
      </c>
      <c r="R933" s="36" t="s">
        <v>108</v>
      </c>
      <c r="S933" s="41" t="e">
        <f t="shared" si="31"/>
        <v>#REF!</v>
      </c>
      <c r="T933" s="34"/>
      <c r="U933" s="41" t="e">
        <f>#REF!</f>
        <v>#REF!</v>
      </c>
      <c r="V933" s="36"/>
      <c r="W933" s="42" t="e">
        <f>#REF!</f>
        <v>#REF!</v>
      </c>
    </row>
    <row r="934" spans="1:23" ht="39.75" customHeight="1" x14ac:dyDescent="0.25">
      <c r="A934" s="37">
        <f t="shared" si="24"/>
        <v>921</v>
      </c>
      <c r="B934" s="50" t="e">
        <f>#REF!</f>
        <v>#REF!</v>
      </c>
      <c r="C934" s="38" t="e">
        <f>#REF!</f>
        <v>#REF!</v>
      </c>
      <c r="D934" s="39" t="e">
        <f>#REF!</f>
        <v>#REF!</v>
      </c>
      <c r="E934" s="128" t="e">
        <f t="shared" si="25"/>
        <v>#REF!</v>
      </c>
      <c r="F934" s="118"/>
      <c r="G934" s="129" t="e">
        <f t="shared" si="26"/>
        <v>#REF!</v>
      </c>
      <c r="H934" s="130"/>
      <c r="I934" s="131" t="e">
        <f t="shared" si="27"/>
        <v>#REF!</v>
      </c>
      <c r="J934" s="118"/>
      <c r="K934" s="132" t="e">
        <f t="shared" si="28"/>
        <v>#REF!</v>
      </c>
      <c r="L934" s="130"/>
      <c r="M934" s="131" t="e">
        <f t="shared" si="29"/>
        <v>#REF!</v>
      </c>
      <c r="N934" s="118"/>
      <c r="O934" s="40" t="e">
        <f>'3TREATMENT DISCHARGE'!D935</f>
        <v>#REF!</v>
      </c>
      <c r="P934" s="34"/>
      <c r="Q934" s="41" t="e">
        <f t="shared" si="30"/>
        <v>#REF!</v>
      </c>
      <c r="R934" s="36" t="s">
        <v>109</v>
      </c>
      <c r="S934" s="41" t="e">
        <f t="shared" si="31"/>
        <v>#REF!</v>
      </c>
      <c r="T934" s="34"/>
      <c r="U934" s="41" t="e">
        <f>#REF!</f>
        <v>#REF!</v>
      </c>
      <c r="V934" s="36"/>
      <c r="W934" s="42" t="e">
        <f>#REF!</f>
        <v>#REF!</v>
      </c>
    </row>
    <row r="935" spans="1:23" ht="39.75" customHeight="1" x14ac:dyDescent="0.25">
      <c r="A935" s="37">
        <f t="shared" si="24"/>
        <v>922</v>
      </c>
      <c r="B935" s="50" t="e">
        <f>#REF!</f>
        <v>#REF!</v>
      </c>
      <c r="C935" s="51" t="e">
        <f>#REF!</f>
        <v>#REF!</v>
      </c>
      <c r="D935" s="39" t="e">
        <f>#REF!</f>
        <v>#REF!</v>
      </c>
      <c r="E935" s="133" t="e">
        <f t="shared" si="25"/>
        <v>#REF!</v>
      </c>
      <c r="F935" s="134"/>
      <c r="G935" s="129" t="e">
        <f t="shared" si="26"/>
        <v>#REF!</v>
      </c>
      <c r="H935" s="130"/>
      <c r="I935" s="135" t="e">
        <f t="shared" si="27"/>
        <v>#REF!</v>
      </c>
      <c r="J935" s="134"/>
      <c r="K935" s="132" t="e">
        <f t="shared" si="28"/>
        <v>#REF!</v>
      </c>
      <c r="L935" s="130"/>
      <c r="M935" s="135" t="e">
        <f t="shared" si="29"/>
        <v>#REF!</v>
      </c>
      <c r="N935" s="134"/>
      <c r="O935" s="40" t="e">
        <f>'3TREATMENT DISCHARGE'!D936</f>
        <v>#REF!</v>
      </c>
      <c r="P935" s="34"/>
      <c r="Q935" s="44" t="e">
        <f t="shared" si="30"/>
        <v>#REF!</v>
      </c>
      <c r="R935" s="36" t="s">
        <v>108</v>
      </c>
      <c r="S935" s="41" t="e">
        <f t="shared" si="31"/>
        <v>#REF!</v>
      </c>
      <c r="T935" s="34"/>
      <c r="U935" s="41" t="e">
        <f>#REF!</f>
        <v>#REF!</v>
      </c>
      <c r="V935" s="36"/>
      <c r="W935" s="42" t="e">
        <f>#REF!</f>
        <v>#REF!</v>
      </c>
    </row>
    <row r="936" spans="1:23" ht="39.75" customHeight="1" x14ac:dyDescent="0.25">
      <c r="A936" s="37">
        <f t="shared" si="24"/>
        <v>923</v>
      </c>
      <c r="B936" s="50" t="e">
        <f>#REF!</f>
        <v>#REF!</v>
      </c>
      <c r="C936" s="38" t="e">
        <f>#REF!</f>
        <v>#REF!</v>
      </c>
      <c r="D936" s="39" t="e">
        <f>#REF!</f>
        <v>#REF!</v>
      </c>
      <c r="E936" s="128" t="e">
        <f t="shared" si="25"/>
        <v>#REF!</v>
      </c>
      <c r="F936" s="118"/>
      <c r="G936" s="129" t="e">
        <f t="shared" si="26"/>
        <v>#REF!</v>
      </c>
      <c r="H936" s="130"/>
      <c r="I936" s="131" t="e">
        <f t="shared" si="27"/>
        <v>#REF!</v>
      </c>
      <c r="J936" s="118"/>
      <c r="K936" s="132" t="e">
        <f t="shared" si="28"/>
        <v>#REF!</v>
      </c>
      <c r="L936" s="130"/>
      <c r="M936" s="131" t="e">
        <f t="shared" si="29"/>
        <v>#REF!</v>
      </c>
      <c r="N936" s="118"/>
      <c r="O936" s="40" t="e">
        <f>'3TREATMENT DISCHARGE'!D937</f>
        <v>#REF!</v>
      </c>
      <c r="P936" s="34"/>
      <c r="Q936" s="41" t="e">
        <f t="shared" si="30"/>
        <v>#REF!</v>
      </c>
      <c r="R936" s="36" t="s">
        <v>109</v>
      </c>
      <c r="S936" s="41" t="e">
        <f t="shared" si="31"/>
        <v>#REF!</v>
      </c>
      <c r="T936" s="34"/>
      <c r="U936" s="41" t="e">
        <f>#REF!</f>
        <v>#REF!</v>
      </c>
      <c r="V936" s="36"/>
      <c r="W936" s="42" t="e">
        <f>#REF!</f>
        <v>#REF!</v>
      </c>
    </row>
    <row r="937" spans="1:23" ht="39.75" customHeight="1" x14ac:dyDescent="0.25">
      <c r="A937" s="37">
        <f t="shared" si="24"/>
        <v>924</v>
      </c>
      <c r="B937" s="50" t="e">
        <f>#REF!</f>
        <v>#REF!</v>
      </c>
      <c r="C937" s="51" t="e">
        <f>#REF!</f>
        <v>#REF!</v>
      </c>
      <c r="D937" s="39" t="e">
        <f>#REF!</f>
        <v>#REF!</v>
      </c>
      <c r="E937" s="133" t="e">
        <f t="shared" si="25"/>
        <v>#REF!</v>
      </c>
      <c r="F937" s="134"/>
      <c r="G937" s="129" t="e">
        <f t="shared" si="26"/>
        <v>#REF!</v>
      </c>
      <c r="H937" s="130"/>
      <c r="I937" s="135" t="e">
        <f t="shared" si="27"/>
        <v>#REF!</v>
      </c>
      <c r="J937" s="134"/>
      <c r="K937" s="132" t="e">
        <f t="shared" si="28"/>
        <v>#REF!</v>
      </c>
      <c r="L937" s="130"/>
      <c r="M937" s="135" t="e">
        <f t="shared" si="29"/>
        <v>#REF!</v>
      </c>
      <c r="N937" s="134"/>
      <c r="O937" s="40" t="e">
        <f>'3TREATMENT DISCHARGE'!D938</f>
        <v>#REF!</v>
      </c>
      <c r="P937" s="34"/>
      <c r="Q937" s="44" t="e">
        <f t="shared" si="30"/>
        <v>#REF!</v>
      </c>
      <c r="R937" s="36" t="s">
        <v>108</v>
      </c>
      <c r="S937" s="41" t="e">
        <f t="shared" si="31"/>
        <v>#REF!</v>
      </c>
      <c r="T937" s="34"/>
      <c r="U937" s="41" t="e">
        <f>#REF!</f>
        <v>#REF!</v>
      </c>
      <c r="V937" s="36"/>
      <c r="W937" s="42" t="e">
        <f>#REF!</f>
        <v>#REF!</v>
      </c>
    </row>
    <row r="938" spans="1:23" ht="39.75" customHeight="1" x14ac:dyDescent="0.25">
      <c r="A938" s="37">
        <f t="shared" si="24"/>
        <v>925</v>
      </c>
      <c r="B938" s="50" t="e">
        <f>#REF!</f>
        <v>#REF!</v>
      </c>
      <c r="C938" s="38" t="e">
        <f>#REF!</f>
        <v>#REF!</v>
      </c>
      <c r="D938" s="39" t="e">
        <f>#REF!</f>
        <v>#REF!</v>
      </c>
      <c r="E938" s="128" t="e">
        <f t="shared" si="25"/>
        <v>#REF!</v>
      </c>
      <c r="F938" s="118"/>
      <c r="G938" s="129" t="e">
        <f t="shared" si="26"/>
        <v>#REF!</v>
      </c>
      <c r="H938" s="130"/>
      <c r="I938" s="131" t="e">
        <f t="shared" si="27"/>
        <v>#REF!</v>
      </c>
      <c r="J938" s="118"/>
      <c r="K938" s="132" t="e">
        <f t="shared" si="28"/>
        <v>#REF!</v>
      </c>
      <c r="L938" s="130"/>
      <c r="M938" s="131" t="e">
        <f t="shared" si="29"/>
        <v>#REF!</v>
      </c>
      <c r="N938" s="118"/>
      <c r="O938" s="40" t="e">
        <f>'3TREATMENT DISCHARGE'!D939</f>
        <v>#REF!</v>
      </c>
      <c r="P938" s="34"/>
      <c r="Q938" s="41" t="e">
        <f t="shared" si="30"/>
        <v>#REF!</v>
      </c>
      <c r="R938" s="36" t="s">
        <v>109</v>
      </c>
      <c r="S938" s="41" t="e">
        <f t="shared" si="31"/>
        <v>#REF!</v>
      </c>
      <c r="T938" s="34"/>
      <c r="U938" s="41" t="e">
        <f>#REF!</f>
        <v>#REF!</v>
      </c>
      <c r="V938" s="36"/>
      <c r="W938" s="42" t="e">
        <f>#REF!</f>
        <v>#REF!</v>
      </c>
    </row>
    <row r="939" spans="1:23" ht="39.75" customHeight="1" x14ac:dyDescent="0.25">
      <c r="A939" s="37">
        <f t="shared" si="24"/>
        <v>926</v>
      </c>
      <c r="B939" s="50" t="e">
        <f>#REF!</f>
        <v>#REF!</v>
      </c>
      <c r="C939" s="51" t="e">
        <f>#REF!</f>
        <v>#REF!</v>
      </c>
      <c r="D939" s="39" t="e">
        <f>#REF!</f>
        <v>#REF!</v>
      </c>
      <c r="E939" s="133" t="e">
        <f t="shared" si="25"/>
        <v>#REF!</v>
      </c>
      <c r="F939" s="134"/>
      <c r="G939" s="129" t="e">
        <f t="shared" si="26"/>
        <v>#REF!</v>
      </c>
      <c r="H939" s="130"/>
      <c r="I939" s="135" t="e">
        <f t="shared" si="27"/>
        <v>#REF!</v>
      </c>
      <c r="J939" s="134"/>
      <c r="K939" s="132" t="e">
        <f t="shared" si="28"/>
        <v>#REF!</v>
      </c>
      <c r="L939" s="130"/>
      <c r="M939" s="135" t="e">
        <f t="shared" si="29"/>
        <v>#REF!</v>
      </c>
      <c r="N939" s="134"/>
      <c r="O939" s="40" t="e">
        <f>'3TREATMENT DISCHARGE'!D940</f>
        <v>#REF!</v>
      </c>
      <c r="P939" s="34"/>
      <c r="Q939" s="44" t="e">
        <f t="shared" si="30"/>
        <v>#REF!</v>
      </c>
      <c r="R939" s="36" t="s">
        <v>108</v>
      </c>
      <c r="S939" s="41" t="e">
        <f t="shared" si="31"/>
        <v>#REF!</v>
      </c>
      <c r="T939" s="34"/>
      <c r="U939" s="41" t="e">
        <f>#REF!</f>
        <v>#REF!</v>
      </c>
      <c r="V939" s="36"/>
      <c r="W939" s="42" t="e">
        <f>#REF!</f>
        <v>#REF!</v>
      </c>
    </row>
    <row r="940" spans="1:23" ht="39.75" customHeight="1" x14ac:dyDescent="0.25">
      <c r="A940" s="37">
        <f t="shared" si="24"/>
        <v>927</v>
      </c>
      <c r="B940" s="50" t="e">
        <f>#REF!</f>
        <v>#REF!</v>
      </c>
      <c r="C940" s="38" t="e">
        <f>#REF!</f>
        <v>#REF!</v>
      </c>
      <c r="D940" s="39" t="e">
        <f>#REF!</f>
        <v>#REF!</v>
      </c>
      <c r="E940" s="128" t="e">
        <f t="shared" si="25"/>
        <v>#REF!</v>
      </c>
      <c r="F940" s="118"/>
      <c r="G940" s="129" t="e">
        <f t="shared" si="26"/>
        <v>#REF!</v>
      </c>
      <c r="H940" s="130"/>
      <c r="I940" s="131" t="e">
        <f t="shared" si="27"/>
        <v>#REF!</v>
      </c>
      <c r="J940" s="118"/>
      <c r="K940" s="132" t="e">
        <f t="shared" si="28"/>
        <v>#REF!</v>
      </c>
      <c r="L940" s="130"/>
      <c r="M940" s="131" t="e">
        <f t="shared" si="29"/>
        <v>#REF!</v>
      </c>
      <c r="N940" s="118"/>
      <c r="O940" s="40" t="e">
        <f>'3TREATMENT DISCHARGE'!D941</f>
        <v>#REF!</v>
      </c>
      <c r="P940" s="34"/>
      <c r="Q940" s="41" t="e">
        <f t="shared" si="30"/>
        <v>#REF!</v>
      </c>
      <c r="R940" s="36" t="s">
        <v>109</v>
      </c>
      <c r="S940" s="41" t="e">
        <f t="shared" si="31"/>
        <v>#REF!</v>
      </c>
      <c r="T940" s="34"/>
      <c r="U940" s="41" t="e">
        <f>#REF!</f>
        <v>#REF!</v>
      </c>
      <c r="V940" s="36"/>
      <c r="W940" s="42" t="e">
        <f>#REF!</f>
        <v>#REF!</v>
      </c>
    </row>
    <row r="941" spans="1:23" ht="39.75" customHeight="1" x14ac:dyDescent="0.25">
      <c r="A941" s="37">
        <f t="shared" si="24"/>
        <v>928</v>
      </c>
      <c r="B941" s="50" t="e">
        <f>#REF!</f>
        <v>#REF!</v>
      </c>
      <c r="C941" s="51" t="e">
        <f>#REF!</f>
        <v>#REF!</v>
      </c>
      <c r="D941" s="39" t="e">
        <f>#REF!</f>
        <v>#REF!</v>
      </c>
      <c r="E941" s="133" t="e">
        <f t="shared" si="25"/>
        <v>#REF!</v>
      </c>
      <c r="F941" s="134"/>
      <c r="G941" s="129" t="e">
        <f t="shared" si="26"/>
        <v>#REF!</v>
      </c>
      <c r="H941" s="130"/>
      <c r="I941" s="135" t="e">
        <f t="shared" si="27"/>
        <v>#REF!</v>
      </c>
      <c r="J941" s="134"/>
      <c r="K941" s="132" t="e">
        <f t="shared" si="28"/>
        <v>#REF!</v>
      </c>
      <c r="L941" s="130"/>
      <c r="M941" s="135" t="e">
        <f t="shared" si="29"/>
        <v>#REF!</v>
      </c>
      <c r="N941" s="134"/>
      <c r="O941" s="40" t="e">
        <f>'3TREATMENT DISCHARGE'!D942</f>
        <v>#REF!</v>
      </c>
      <c r="P941" s="34"/>
      <c r="Q941" s="44" t="e">
        <f t="shared" si="30"/>
        <v>#REF!</v>
      </c>
      <c r="R941" s="36" t="s">
        <v>108</v>
      </c>
      <c r="S941" s="41" t="e">
        <f t="shared" si="31"/>
        <v>#REF!</v>
      </c>
      <c r="T941" s="34"/>
      <c r="U941" s="41" t="e">
        <f>#REF!</f>
        <v>#REF!</v>
      </c>
      <c r="V941" s="36"/>
      <c r="W941" s="42" t="e">
        <f>#REF!</f>
        <v>#REF!</v>
      </c>
    </row>
    <row r="942" spans="1:23" ht="39.75" customHeight="1" x14ac:dyDescent="0.25">
      <c r="A942" s="37">
        <f t="shared" si="24"/>
        <v>929</v>
      </c>
      <c r="B942" s="50" t="e">
        <f>#REF!</f>
        <v>#REF!</v>
      </c>
      <c r="C942" s="38" t="e">
        <f>#REF!</f>
        <v>#REF!</v>
      </c>
      <c r="D942" s="39" t="e">
        <f>#REF!</f>
        <v>#REF!</v>
      </c>
      <c r="E942" s="128" t="e">
        <f t="shared" si="25"/>
        <v>#REF!</v>
      </c>
      <c r="F942" s="118"/>
      <c r="G942" s="129" t="e">
        <f t="shared" si="26"/>
        <v>#REF!</v>
      </c>
      <c r="H942" s="130"/>
      <c r="I942" s="131" t="e">
        <f t="shared" si="27"/>
        <v>#REF!</v>
      </c>
      <c r="J942" s="118"/>
      <c r="K942" s="132" t="e">
        <f t="shared" si="28"/>
        <v>#REF!</v>
      </c>
      <c r="L942" s="130"/>
      <c r="M942" s="131" t="e">
        <f t="shared" si="29"/>
        <v>#REF!</v>
      </c>
      <c r="N942" s="118"/>
      <c r="O942" s="40" t="e">
        <f>'3TREATMENT DISCHARGE'!D943</f>
        <v>#REF!</v>
      </c>
      <c r="P942" s="34"/>
      <c r="Q942" s="41" t="e">
        <f t="shared" si="30"/>
        <v>#REF!</v>
      </c>
      <c r="R942" s="36" t="s">
        <v>109</v>
      </c>
      <c r="S942" s="41" t="e">
        <f t="shared" si="31"/>
        <v>#REF!</v>
      </c>
      <c r="T942" s="34"/>
      <c r="U942" s="41" t="e">
        <f>#REF!</f>
        <v>#REF!</v>
      </c>
      <c r="V942" s="36"/>
      <c r="W942" s="42" t="e">
        <f>#REF!</f>
        <v>#REF!</v>
      </c>
    </row>
    <row r="943" spans="1:23" ht="39.75" customHeight="1" x14ac:dyDescent="0.25">
      <c r="A943" s="37">
        <f t="shared" si="24"/>
        <v>930</v>
      </c>
      <c r="B943" s="50" t="e">
        <f>#REF!</f>
        <v>#REF!</v>
      </c>
      <c r="C943" s="51" t="e">
        <f>#REF!</f>
        <v>#REF!</v>
      </c>
      <c r="D943" s="39" t="e">
        <f>#REF!</f>
        <v>#REF!</v>
      </c>
      <c r="E943" s="133" t="e">
        <f t="shared" si="25"/>
        <v>#REF!</v>
      </c>
      <c r="F943" s="134"/>
      <c r="G943" s="129" t="e">
        <f t="shared" si="26"/>
        <v>#REF!</v>
      </c>
      <c r="H943" s="130"/>
      <c r="I943" s="135" t="e">
        <f t="shared" si="27"/>
        <v>#REF!</v>
      </c>
      <c r="J943" s="134"/>
      <c r="K943" s="132" t="e">
        <f t="shared" si="28"/>
        <v>#REF!</v>
      </c>
      <c r="L943" s="130"/>
      <c r="M943" s="135" t="e">
        <f t="shared" si="29"/>
        <v>#REF!</v>
      </c>
      <c r="N943" s="134"/>
      <c r="O943" s="40" t="e">
        <f>'3TREATMENT DISCHARGE'!D944</f>
        <v>#REF!</v>
      </c>
      <c r="P943" s="34"/>
      <c r="Q943" s="44" t="e">
        <f t="shared" si="30"/>
        <v>#REF!</v>
      </c>
      <c r="R943" s="36" t="s">
        <v>108</v>
      </c>
      <c r="S943" s="41" t="e">
        <f t="shared" si="31"/>
        <v>#REF!</v>
      </c>
      <c r="T943" s="34"/>
      <c r="U943" s="41" t="e">
        <f>#REF!</f>
        <v>#REF!</v>
      </c>
      <c r="V943" s="36"/>
      <c r="W943" s="42" t="e">
        <f>#REF!</f>
        <v>#REF!</v>
      </c>
    </row>
    <row r="944" spans="1:23" ht="39.75" customHeight="1" x14ac:dyDescent="0.25">
      <c r="A944" s="37">
        <f t="shared" si="24"/>
        <v>931</v>
      </c>
      <c r="B944" s="50" t="e">
        <f>#REF!</f>
        <v>#REF!</v>
      </c>
      <c r="C944" s="38" t="e">
        <f>#REF!</f>
        <v>#REF!</v>
      </c>
      <c r="D944" s="39" t="e">
        <f>#REF!</f>
        <v>#REF!</v>
      </c>
      <c r="E944" s="128" t="e">
        <f t="shared" si="25"/>
        <v>#REF!</v>
      </c>
      <c r="F944" s="118"/>
      <c r="G944" s="129" t="e">
        <f t="shared" si="26"/>
        <v>#REF!</v>
      </c>
      <c r="H944" s="130"/>
      <c r="I944" s="131" t="e">
        <f t="shared" si="27"/>
        <v>#REF!</v>
      </c>
      <c r="J944" s="118"/>
      <c r="K944" s="132" t="e">
        <f t="shared" si="28"/>
        <v>#REF!</v>
      </c>
      <c r="L944" s="130"/>
      <c r="M944" s="131" t="e">
        <f t="shared" si="29"/>
        <v>#REF!</v>
      </c>
      <c r="N944" s="118"/>
      <c r="O944" s="40" t="e">
        <f>'3TREATMENT DISCHARGE'!D945</f>
        <v>#REF!</v>
      </c>
      <c r="P944" s="34"/>
      <c r="Q944" s="41" t="e">
        <f t="shared" si="30"/>
        <v>#REF!</v>
      </c>
      <c r="R944" s="36" t="s">
        <v>109</v>
      </c>
      <c r="S944" s="41" t="e">
        <f t="shared" si="31"/>
        <v>#REF!</v>
      </c>
      <c r="T944" s="34"/>
      <c r="U944" s="41" t="e">
        <f>#REF!</f>
        <v>#REF!</v>
      </c>
      <c r="V944" s="36"/>
      <c r="W944" s="42" t="e">
        <f>#REF!</f>
        <v>#REF!</v>
      </c>
    </row>
    <row r="945" spans="1:23" ht="39.75" customHeight="1" x14ac:dyDescent="0.25">
      <c r="A945" s="37">
        <f t="shared" si="24"/>
        <v>932</v>
      </c>
      <c r="B945" s="50" t="e">
        <f>#REF!</f>
        <v>#REF!</v>
      </c>
      <c r="C945" s="51" t="e">
        <f>#REF!</f>
        <v>#REF!</v>
      </c>
      <c r="D945" s="39" t="e">
        <f>#REF!</f>
        <v>#REF!</v>
      </c>
      <c r="E945" s="133" t="e">
        <f t="shared" si="25"/>
        <v>#REF!</v>
      </c>
      <c r="F945" s="134"/>
      <c r="G945" s="129" t="e">
        <f t="shared" si="26"/>
        <v>#REF!</v>
      </c>
      <c r="H945" s="130"/>
      <c r="I945" s="135" t="e">
        <f t="shared" si="27"/>
        <v>#REF!</v>
      </c>
      <c r="J945" s="134"/>
      <c r="K945" s="132" t="e">
        <f t="shared" si="28"/>
        <v>#REF!</v>
      </c>
      <c r="L945" s="130"/>
      <c r="M945" s="135" t="e">
        <f t="shared" si="29"/>
        <v>#REF!</v>
      </c>
      <c r="N945" s="134"/>
      <c r="O945" s="40" t="e">
        <f>'3TREATMENT DISCHARGE'!D946</f>
        <v>#REF!</v>
      </c>
      <c r="P945" s="34"/>
      <c r="Q945" s="44" t="e">
        <f t="shared" si="30"/>
        <v>#REF!</v>
      </c>
      <c r="R945" s="36" t="s">
        <v>108</v>
      </c>
      <c r="S945" s="41" t="e">
        <f t="shared" si="31"/>
        <v>#REF!</v>
      </c>
      <c r="T945" s="34"/>
      <c r="U945" s="41" t="e">
        <f>#REF!</f>
        <v>#REF!</v>
      </c>
      <c r="V945" s="36"/>
      <c r="W945" s="42" t="e">
        <f>#REF!</f>
        <v>#REF!</v>
      </c>
    </row>
    <row r="946" spans="1:23" ht="39.75" customHeight="1" x14ac:dyDescent="0.25">
      <c r="A946" s="37">
        <f t="shared" si="24"/>
        <v>933</v>
      </c>
      <c r="B946" s="50" t="e">
        <f>#REF!</f>
        <v>#REF!</v>
      </c>
      <c r="C946" s="38" t="e">
        <f>#REF!</f>
        <v>#REF!</v>
      </c>
      <c r="D946" s="39" t="e">
        <f>#REF!</f>
        <v>#REF!</v>
      </c>
      <c r="E946" s="128" t="e">
        <f t="shared" si="25"/>
        <v>#REF!</v>
      </c>
      <c r="F946" s="118"/>
      <c r="G946" s="129" t="e">
        <f t="shared" si="26"/>
        <v>#REF!</v>
      </c>
      <c r="H946" s="130"/>
      <c r="I946" s="131" t="e">
        <f t="shared" si="27"/>
        <v>#REF!</v>
      </c>
      <c r="J946" s="118"/>
      <c r="K946" s="132" t="e">
        <f t="shared" si="28"/>
        <v>#REF!</v>
      </c>
      <c r="L946" s="130"/>
      <c r="M946" s="131" t="e">
        <f t="shared" si="29"/>
        <v>#REF!</v>
      </c>
      <c r="N946" s="118"/>
      <c r="O946" s="40" t="e">
        <f>'3TREATMENT DISCHARGE'!D947</f>
        <v>#REF!</v>
      </c>
      <c r="P946" s="34"/>
      <c r="Q946" s="41" t="e">
        <f t="shared" si="30"/>
        <v>#REF!</v>
      </c>
      <c r="R946" s="36" t="s">
        <v>109</v>
      </c>
      <c r="S946" s="41" t="e">
        <f t="shared" si="31"/>
        <v>#REF!</v>
      </c>
      <c r="T946" s="34"/>
      <c r="U946" s="41" t="e">
        <f>#REF!</f>
        <v>#REF!</v>
      </c>
      <c r="V946" s="36"/>
      <c r="W946" s="42" t="e">
        <f>#REF!</f>
        <v>#REF!</v>
      </c>
    </row>
    <row r="947" spans="1:23" ht="39.75" customHeight="1" x14ac:dyDescent="0.25">
      <c r="A947" s="37">
        <f t="shared" si="24"/>
        <v>934</v>
      </c>
      <c r="B947" s="50" t="e">
        <f>#REF!</f>
        <v>#REF!</v>
      </c>
      <c r="C947" s="51" t="e">
        <f>#REF!</f>
        <v>#REF!</v>
      </c>
      <c r="D947" s="39" t="e">
        <f>#REF!</f>
        <v>#REF!</v>
      </c>
      <c r="E947" s="133" t="e">
        <f t="shared" si="25"/>
        <v>#REF!</v>
      </c>
      <c r="F947" s="134"/>
      <c r="G947" s="129" t="e">
        <f t="shared" si="26"/>
        <v>#REF!</v>
      </c>
      <c r="H947" s="130"/>
      <c r="I947" s="135" t="e">
        <f t="shared" si="27"/>
        <v>#REF!</v>
      </c>
      <c r="J947" s="134"/>
      <c r="K947" s="132" t="e">
        <f t="shared" si="28"/>
        <v>#REF!</v>
      </c>
      <c r="L947" s="130"/>
      <c r="M947" s="135" t="e">
        <f t="shared" si="29"/>
        <v>#REF!</v>
      </c>
      <c r="N947" s="134"/>
      <c r="O947" s="40" t="e">
        <f>'3TREATMENT DISCHARGE'!D948</f>
        <v>#REF!</v>
      </c>
      <c r="P947" s="34"/>
      <c r="Q947" s="44" t="e">
        <f t="shared" si="30"/>
        <v>#REF!</v>
      </c>
      <c r="R947" s="36" t="s">
        <v>108</v>
      </c>
      <c r="S947" s="41" t="e">
        <f t="shared" si="31"/>
        <v>#REF!</v>
      </c>
      <c r="T947" s="34"/>
      <c r="U947" s="41" t="e">
        <f>#REF!</f>
        <v>#REF!</v>
      </c>
      <c r="V947" s="36"/>
      <c r="W947" s="42" t="e">
        <f>#REF!</f>
        <v>#REF!</v>
      </c>
    </row>
    <row r="948" spans="1:23" ht="39.75" customHeight="1" x14ac:dyDescent="0.25">
      <c r="A948" s="37">
        <f t="shared" si="24"/>
        <v>935</v>
      </c>
      <c r="B948" s="50" t="e">
        <f>#REF!</f>
        <v>#REF!</v>
      </c>
      <c r="C948" s="38" t="e">
        <f>#REF!</f>
        <v>#REF!</v>
      </c>
      <c r="D948" s="39" t="e">
        <f>#REF!</f>
        <v>#REF!</v>
      </c>
      <c r="E948" s="128" t="e">
        <f t="shared" si="25"/>
        <v>#REF!</v>
      </c>
      <c r="F948" s="118"/>
      <c r="G948" s="129" t="e">
        <f t="shared" si="26"/>
        <v>#REF!</v>
      </c>
      <c r="H948" s="130"/>
      <c r="I948" s="131" t="e">
        <f t="shared" si="27"/>
        <v>#REF!</v>
      </c>
      <c r="J948" s="118"/>
      <c r="K948" s="132" t="e">
        <f t="shared" si="28"/>
        <v>#REF!</v>
      </c>
      <c r="L948" s="130"/>
      <c r="M948" s="131" t="e">
        <f t="shared" si="29"/>
        <v>#REF!</v>
      </c>
      <c r="N948" s="118"/>
      <c r="O948" s="40" t="e">
        <f>'3TREATMENT DISCHARGE'!D949</f>
        <v>#REF!</v>
      </c>
      <c r="P948" s="34"/>
      <c r="Q948" s="41" t="e">
        <f t="shared" si="30"/>
        <v>#REF!</v>
      </c>
      <c r="R948" s="36" t="s">
        <v>109</v>
      </c>
      <c r="S948" s="41" t="e">
        <f t="shared" si="31"/>
        <v>#REF!</v>
      </c>
      <c r="T948" s="34"/>
      <c r="U948" s="41" t="e">
        <f>#REF!</f>
        <v>#REF!</v>
      </c>
      <c r="V948" s="36"/>
      <c r="W948" s="42" t="e">
        <f>#REF!</f>
        <v>#REF!</v>
      </c>
    </row>
    <row r="949" spans="1:23" ht="39.75" customHeight="1" x14ac:dyDescent="0.25">
      <c r="A949" s="37">
        <f t="shared" si="24"/>
        <v>936</v>
      </c>
      <c r="B949" s="50" t="e">
        <f>#REF!</f>
        <v>#REF!</v>
      </c>
      <c r="C949" s="51" t="e">
        <f>#REF!</f>
        <v>#REF!</v>
      </c>
      <c r="D949" s="39" t="e">
        <f>#REF!</f>
        <v>#REF!</v>
      </c>
      <c r="E949" s="133" t="e">
        <f t="shared" si="25"/>
        <v>#REF!</v>
      </c>
      <c r="F949" s="134"/>
      <c r="G949" s="129" t="e">
        <f t="shared" si="26"/>
        <v>#REF!</v>
      </c>
      <c r="H949" s="130"/>
      <c r="I949" s="135" t="e">
        <f t="shared" si="27"/>
        <v>#REF!</v>
      </c>
      <c r="J949" s="134"/>
      <c r="K949" s="132" t="e">
        <f t="shared" si="28"/>
        <v>#REF!</v>
      </c>
      <c r="L949" s="130"/>
      <c r="M949" s="135" t="e">
        <f t="shared" si="29"/>
        <v>#REF!</v>
      </c>
      <c r="N949" s="134"/>
      <c r="O949" s="40" t="e">
        <f>'3TREATMENT DISCHARGE'!D950</f>
        <v>#REF!</v>
      </c>
      <c r="P949" s="34"/>
      <c r="Q949" s="44" t="e">
        <f t="shared" si="30"/>
        <v>#REF!</v>
      </c>
      <c r="R949" s="36" t="s">
        <v>108</v>
      </c>
      <c r="S949" s="41" t="e">
        <f t="shared" si="31"/>
        <v>#REF!</v>
      </c>
      <c r="T949" s="34"/>
      <c r="U949" s="41" t="e">
        <f>#REF!</f>
        <v>#REF!</v>
      </c>
      <c r="V949" s="36"/>
      <c r="W949" s="42" t="e">
        <f>#REF!</f>
        <v>#REF!</v>
      </c>
    </row>
    <row r="950" spans="1:23" ht="39.75" customHeight="1" x14ac:dyDescent="0.25">
      <c r="A950" s="37">
        <f t="shared" si="24"/>
        <v>937</v>
      </c>
      <c r="B950" s="50" t="e">
        <f>#REF!</f>
        <v>#REF!</v>
      </c>
      <c r="C950" s="38" t="e">
        <f>#REF!</f>
        <v>#REF!</v>
      </c>
      <c r="D950" s="39" t="e">
        <f>#REF!</f>
        <v>#REF!</v>
      </c>
      <c r="E950" s="128" t="e">
        <f t="shared" si="25"/>
        <v>#REF!</v>
      </c>
      <c r="F950" s="118"/>
      <c r="G950" s="129" t="e">
        <f t="shared" si="26"/>
        <v>#REF!</v>
      </c>
      <c r="H950" s="130"/>
      <c r="I950" s="131" t="e">
        <f t="shared" si="27"/>
        <v>#REF!</v>
      </c>
      <c r="J950" s="118"/>
      <c r="K950" s="132" t="e">
        <f t="shared" si="28"/>
        <v>#REF!</v>
      </c>
      <c r="L950" s="130"/>
      <c r="M950" s="131" t="e">
        <f t="shared" si="29"/>
        <v>#REF!</v>
      </c>
      <c r="N950" s="118"/>
      <c r="O950" s="40" t="e">
        <f>'3TREATMENT DISCHARGE'!D951</f>
        <v>#REF!</v>
      </c>
      <c r="P950" s="34"/>
      <c r="Q950" s="41" t="e">
        <f t="shared" si="30"/>
        <v>#REF!</v>
      </c>
      <c r="R950" s="36" t="s">
        <v>109</v>
      </c>
      <c r="S950" s="41" t="e">
        <f t="shared" si="31"/>
        <v>#REF!</v>
      </c>
      <c r="T950" s="34"/>
      <c r="U950" s="41" t="e">
        <f>#REF!</f>
        <v>#REF!</v>
      </c>
      <c r="V950" s="36"/>
      <c r="W950" s="42" t="e">
        <f>#REF!</f>
        <v>#REF!</v>
      </c>
    </row>
    <row r="951" spans="1:23" ht="39.75" customHeight="1" x14ac:dyDescent="0.25">
      <c r="A951" s="37">
        <f t="shared" si="24"/>
        <v>938</v>
      </c>
      <c r="B951" s="50" t="e">
        <f>#REF!</f>
        <v>#REF!</v>
      </c>
      <c r="C951" s="51" t="e">
        <f>#REF!</f>
        <v>#REF!</v>
      </c>
      <c r="D951" s="39" t="e">
        <f>#REF!</f>
        <v>#REF!</v>
      </c>
      <c r="E951" s="133" t="e">
        <f t="shared" si="25"/>
        <v>#REF!</v>
      </c>
      <c r="F951" s="134"/>
      <c r="G951" s="129" t="e">
        <f t="shared" si="26"/>
        <v>#REF!</v>
      </c>
      <c r="H951" s="130"/>
      <c r="I951" s="135" t="e">
        <f t="shared" si="27"/>
        <v>#REF!</v>
      </c>
      <c r="J951" s="134"/>
      <c r="K951" s="132" t="e">
        <f t="shared" si="28"/>
        <v>#REF!</v>
      </c>
      <c r="L951" s="130"/>
      <c r="M951" s="135" t="e">
        <f t="shared" si="29"/>
        <v>#REF!</v>
      </c>
      <c r="N951" s="134"/>
      <c r="O951" s="40" t="e">
        <f>'3TREATMENT DISCHARGE'!D952</f>
        <v>#REF!</v>
      </c>
      <c r="P951" s="34"/>
      <c r="Q951" s="44" t="e">
        <f t="shared" si="30"/>
        <v>#REF!</v>
      </c>
      <c r="R951" s="36" t="s">
        <v>108</v>
      </c>
      <c r="S951" s="41" t="e">
        <f t="shared" si="31"/>
        <v>#REF!</v>
      </c>
      <c r="T951" s="34"/>
      <c r="U951" s="41" t="e">
        <f>#REF!</f>
        <v>#REF!</v>
      </c>
      <c r="V951" s="36"/>
      <c r="W951" s="42" t="e">
        <f>#REF!</f>
        <v>#REF!</v>
      </c>
    </row>
    <row r="952" spans="1:23" ht="39.75" customHeight="1" x14ac:dyDescent="0.25">
      <c r="A952" s="37">
        <f t="shared" si="24"/>
        <v>939</v>
      </c>
      <c r="B952" s="50" t="e">
        <f>#REF!</f>
        <v>#REF!</v>
      </c>
      <c r="C952" s="38" t="e">
        <f>#REF!</f>
        <v>#REF!</v>
      </c>
      <c r="D952" s="39" t="e">
        <f>#REF!</f>
        <v>#REF!</v>
      </c>
      <c r="E952" s="128" t="e">
        <f t="shared" si="25"/>
        <v>#REF!</v>
      </c>
      <c r="F952" s="118"/>
      <c r="G952" s="129" t="e">
        <f t="shared" si="26"/>
        <v>#REF!</v>
      </c>
      <c r="H952" s="130"/>
      <c r="I952" s="131" t="e">
        <f t="shared" si="27"/>
        <v>#REF!</v>
      </c>
      <c r="J952" s="118"/>
      <c r="K952" s="132" t="e">
        <f t="shared" si="28"/>
        <v>#REF!</v>
      </c>
      <c r="L952" s="130"/>
      <c r="M952" s="131" t="e">
        <f t="shared" si="29"/>
        <v>#REF!</v>
      </c>
      <c r="N952" s="118"/>
      <c r="O952" s="40" t="e">
        <f>'3TREATMENT DISCHARGE'!D953</f>
        <v>#REF!</v>
      </c>
      <c r="P952" s="34"/>
      <c r="Q952" s="41" t="e">
        <f t="shared" si="30"/>
        <v>#REF!</v>
      </c>
      <c r="R952" s="36" t="s">
        <v>109</v>
      </c>
      <c r="S952" s="41" t="e">
        <f t="shared" si="31"/>
        <v>#REF!</v>
      </c>
      <c r="T952" s="34"/>
      <c r="U952" s="41" t="e">
        <f>#REF!</f>
        <v>#REF!</v>
      </c>
      <c r="V952" s="36"/>
      <c r="W952" s="42" t="e">
        <f>#REF!</f>
        <v>#REF!</v>
      </c>
    </row>
    <row r="953" spans="1:23" ht="39.75" customHeight="1" x14ac:dyDescent="0.25">
      <c r="A953" s="37">
        <f t="shared" si="24"/>
        <v>940</v>
      </c>
      <c r="B953" s="50" t="e">
        <f>#REF!</f>
        <v>#REF!</v>
      </c>
      <c r="C953" s="51" t="e">
        <f>#REF!</f>
        <v>#REF!</v>
      </c>
      <c r="D953" s="39" t="e">
        <f>#REF!</f>
        <v>#REF!</v>
      </c>
      <c r="E953" s="133" t="e">
        <f t="shared" si="25"/>
        <v>#REF!</v>
      </c>
      <c r="F953" s="134"/>
      <c r="G953" s="129" t="e">
        <f t="shared" si="26"/>
        <v>#REF!</v>
      </c>
      <c r="H953" s="130"/>
      <c r="I953" s="135" t="e">
        <f t="shared" si="27"/>
        <v>#REF!</v>
      </c>
      <c r="J953" s="134"/>
      <c r="K953" s="132" t="e">
        <f t="shared" si="28"/>
        <v>#REF!</v>
      </c>
      <c r="L953" s="130"/>
      <c r="M953" s="135" t="e">
        <f t="shared" si="29"/>
        <v>#REF!</v>
      </c>
      <c r="N953" s="134"/>
      <c r="O953" s="40" t="e">
        <f>'3TREATMENT DISCHARGE'!D954</f>
        <v>#REF!</v>
      </c>
      <c r="P953" s="34"/>
      <c r="Q953" s="44" t="e">
        <f t="shared" si="30"/>
        <v>#REF!</v>
      </c>
      <c r="R953" s="36" t="s">
        <v>108</v>
      </c>
      <c r="S953" s="41" t="e">
        <f t="shared" si="31"/>
        <v>#REF!</v>
      </c>
      <c r="T953" s="34"/>
      <c r="U953" s="41" t="e">
        <f>#REF!</f>
        <v>#REF!</v>
      </c>
      <c r="V953" s="36"/>
      <c r="W953" s="42" t="e">
        <f>#REF!</f>
        <v>#REF!</v>
      </c>
    </row>
    <row r="954" spans="1:23" ht="39.75" customHeight="1" x14ac:dyDescent="0.25">
      <c r="A954" s="37">
        <f t="shared" si="24"/>
        <v>941</v>
      </c>
      <c r="B954" s="50" t="e">
        <f>#REF!</f>
        <v>#REF!</v>
      </c>
      <c r="C954" s="38" t="e">
        <f>#REF!</f>
        <v>#REF!</v>
      </c>
      <c r="D954" s="39" t="e">
        <f>#REF!</f>
        <v>#REF!</v>
      </c>
      <c r="E954" s="128" t="e">
        <f t="shared" si="25"/>
        <v>#REF!</v>
      </c>
      <c r="F954" s="118"/>
      <c r="G954" s="129" t="e">
        <f t="shared" si="26"/>
        <v>#REF!</v>
      </c>
      <c r="H954" s="130"/>
      <c r="I954" s="131" t="e">
        <f t="shared" si="27"/>
        <v>#REF!</v>
      </c>
      <c r="J954" s="118"/>
      <c r="K954" s="132" t="e">
        <f t="shared" si="28"/>
        <v>#REF!</v>
      </c>
      <c r="L954" s="130"/>
      <c r="M954" s="131" t="e">
        <f t="shared" si="29"/>
        <v>#REF!</v>
      </c>
      <c r="N954" s="118"/>
      <c r="O954" s="40" t="e">
        <f>'3TREATMENT DISCHARGE'!D955</f>
        <v>#REF!</v>
      </c>
      <c r="P954" s="34"/>
      <c r="Q954" s="41" t="e">
        <f t="shared" si="30"/>
        <v>#REF!</v>
      </c>
      <c r="R954" s="36" t="s">
        <v>109</v>
      </c>
      <c r="S954" s="41" t="e">
        <f t="shared" si="31"/>
        <v>#REF!</v>
      </c>
      <c r="T954" s="34"/>
      <c r="U954" s="41" t="e">
        <f>#REF!</f>
        <v>#REF!</v>
      </c>
      <c r="V954" s="36"/>
      <c r="W954" s="42" t="e">
        <f>#REF!</f>
        <v>#REF!</v>
      </c>
    </row>
    <row r="955" spans="1:23" ht="39.75" customHeight="1" x14ac:dyDescent="0.25">
      <c r="A955" s="37">
        <f t="shared" si="24"/>
        <v>942</v>
      </c>
      <c r="B955" s="50" t="e">
        <f>#REF!</f>
        <v>#REF!</v>
      </c>
      <c r="C955" s="51" t="e">
        <f>#REF!</f>
        <v>#REF!</v>
      </c>
      <c r="D955" s="39" t="e">
        <f>#REF!</f>
        <v>#REF!</v>
      </c>
      <c r="E955" s="133" t="e">
        <f t="shared" si="25"/>
        <v>#REF!</v>
      </c>
      <c r="F955" s="134"/>
      <c r="G955" s="129" t="e">
        <f t="shared" si="26"/>
        <v>#REF!</v>
      </c>
      <c r="H955" s="130"/>
      <c r="I955" s="135" t="e">
        <f t="shared" si="27"/>
        <v>#REF!</v>
      </c>
      <c r="J955" s="134"/>
      <c r="K955" s="132" t="e">
        <f t="shared" si="28"/>
        <v>#REF!</v>
      </c>
      <c r="L955" s="130"/>
      <c r="M955" s="135" t="e">
        <f t="shared" si="29"/>
        <v>#REF!</v>
      </c>
      <c r="N955" s="134"/>
      <c r="O955" s="40" t="e">
        <f>'3TREATMENT DISCHARGE'!D956</f>
        <v>#REF!</v>
      </c>
      <c r="P955" s="34"/>
      <c r="Q955" s="44" t="e">
        <f t="shared" si="30"/>
        <v>#REF!</v>
      </c>
      <c r="R955" s="36" t="s">
        <v>108</v>
      </c>
      <c r="S955" s="41" t="e">
        <f t="shared" si="31"/>
        <v>#REF!</v>
      </c>
      <c r="T955" s="34"/>
      <c r="U955" s="41" t="e">
        <f>#REF!</f>
        <v>#REF!</v>
      </c>
      <c r="V955" s="36"/>
      <c r="W955" s="42" t="e">
        <f>#REF!</f>
        <v>#REF!</v>
      </c>
    </row>
    <row r="956" spans="1:23" ht="39.75" customHeight="1" x14ac:dyDescent="0.25">
      <c r="A956" s="37">
        <f t="shared" si="24"/>
        <v>943</v>
      </c>
      <c r="B956" s="50" t="e">
        <f>#REF!</f>
        <v>#REF!</v>
      </c>
      <c r="C956" s="38" t="e">
        <f>#REF!</f>
        <v>#REF!</v>
      </c>
      <c r="D956" s="39" t="e">
        <f>#REF!</f>
        <v>#REF!</v>
      </c>
      <c r="E956" s="128" t="e">
        <f t="shared" si="25"/>
        <v>#REF!</v>
      </c>
      <c r="F956" s="118"/>
      <c r="G956" s="129" t="e">
        <f t="shared" si="26"/>
        <v>#REF!</v>
      </c>
      <c r="H956" s="130"/>
      <c r="I956" s="131" t="e">
        <f t="shared" si="27"/>
        <v>#REF!</v>
      </c>
      <c r="J956" s="118"/>
      <c r="K956" s="132" t="e">
        <f t="shared" si="28"/>
        <v>#REF!</v>
      </c>
      <c r="L956" s="130"/>
      <c r="M956" s="131" t="e">
        <f t="shared" si="29"/>
        <v>#REF!</v>
      </c>
      <c r="N956" s="118"/>
      <c r="O956" s="40" t="e">
        <f>'3TREATMENT DISCHARGE'!D957</f>
        <v>#REF!</v>
      </c>
      <c r="P956" s="34"/>
      <c r="Q956" s="41" t="e">
        <f t="shared" si="30"/>
        <v>#REF!</v>
      </c>
      <c r="R956" s="36" t="s">
        <v>109</v>
      </c>
      <c r="S956" s="41" t="e">
        <f t="shared" si="31"/>
        <v>#REF!</v>
      </c>
      <c r="T956" s="34"/>
      <c r="U956" s="41" t="e">
        <f>#REF!</f>
        <v>#REF!</v>
      </c>
      <c r="V956" s="36"/>
      <c r="W956" s="42" t="e">
        <f>#REF!</f>
        <v>#REF!</v>
      </c>
    </row>
    <row r="957" spans="1:23" ht="39.75" customHeight="1" x14ac:dyDescent="0.25">
      <c r="A957" s="37">
        <f t="shared" si="24"/>
        <v>944</v>
      </c>
      <c r="B957" s="50" t="e">
        <f>#REF!</f>
        <v>#REF!</v>
      </c>
      <c r="C957" s="51" t="e">
        <f>#REF!</f>
        <v>#REF!</v>
      </c>
      <c r="D957" s="39" t="e">
        <f>#REF!</f>
        <v>#REF!</v>
      </c>
      <c r="E957" s="133" t="e">
        <f t="shared" si="25"/>
        <v>#REF!</v>
      </c>
      <c r="F957" s="134"/>
      <c r="G957" s="129" t="e">
        <f t="shared" si="26"/>
        <v>#REF!</v>
      </c>
      <c r="H957" s="130"/>
      <c r="I957" s="135" t="e">
        <f t="shared" si="27"/>
        <v>#REF!</v>
      </c>
      <c r="J957" s="134"/>
      <c r="K957" s="132" t="e">
        <f t="shared" si="28"/>
        <v>#REF!</v>
      </c>
      <c r="L957" s="130"/>
      <c r="M957" s="135" t="e">
        <f t="shared" si="29"/>
        <v>#REF!</v>
      </c>
      <c r="N957" s="134"/>
      <c r="O957" s="40" t="e">
        <f>'3TREATMENT DISCHARGE'!D958</f>
        <v>#REF!</v>
      </c>
      <c r="P957" s="34"/>
      <c r="Q957" s="44" t="e">
        <f t="shared" si="30"/>
        <v>#REF!</v>
      </c>
      <c r="R957" s="36" t="s">
        <v>108</v>
      </c>
      <c r="S957" s="41" t="e">
        <f t="shared" si="31"/>
        <v>#REF!</v>
      </c>
      <c r="T957" s="34"/>
      <c r="U957" s="41" t="e">
        <f>#REF!</f>
        <v>#REF!</v>
      </c>
      <c r="V957" s="36"/>
      <c r="W957" s="42" t="e">
        <f>#REF!</f>
        <v>#REF!</v>
      </c>
    </row>
    <row r="958" spans="1:23" ht="39.75" customHeight="1" x14ac:dyDescent="0.25">
      <c r="A958" s="37">
        <f t="shared" si="24"/>
        <v>945</v>
      </c>
      <c r="B958" s="50" t="e">
        <f>#REF!</f>
        <v>#REF!</v>
      </c>
      <c r="C958" s="38" t="e">
        <f>#REF!</f>
        <v>#REF!</v>
      </c>
      <c r="D958" s="39" t="e">
        <f>#REF!</f>
        <v>#REF!</v>
      </c>
      <c r="E958" s="128" t="e">
        <f t="shared" si="25"/>
        <v>#REF!</v>
      </c>
      <c r="F958" s="118"/>
      <c r="G958" s="129" t="e">
        <f t="shared" si="26"/>
        <v>#REF!</v>
      </c>
      <c r="H958" s="130"/>
      <c r="I958" s="131" t="e">
        <f t="shared" si="27"/>
        <v>#REF!</v>
      </c>
      <c r="J958" s="118"/>
      <c r="K958" s="132" t="e">
        <f t="shared" si="28"/>
        <v>#REF!</v>
      </c>
      <c r="L958" s="130"/>
      <c r="M958" s="131" t="e">
        <f t="shared" si="29"/>
        <v>#REF!</v>
      </c>
      <c r="N958" s="118"/>
      <c r="O958" s="40" t="e">
        <f>'3TREATMENT DISCHARGE'!D959</f>
        <v>#REF!</v>
      </c>
      <c r="P958" s="34"/>
      <c r="Q958" s="41" t="e">
        <f t="shared" si="30"/>
        <v>#REF!</v>
      </c>
      <c r="R958" s="36" t="s">
        <v>109</v>
      </c>
      <c r="S958" s="41" t="e">
        <f t="shared" si="31"/>
        <v>#REF!</v>
      </c>
      <c r="T958" s="34"/>
      <c r="U958" s="41" t="e">
        <f>#REF!</f>
        <v>#REF!</v>
      </c>
      <c r="V958" s="36"/>
      <c r="W958" s="42" t="e">
        <f>#REF!</f>
        <v>#REF!</v>
      </c>
    </row>
    <row r="959" spans="1:23" ht="39.75" customHeight="1" x14ac:dyDescent="0.25">
      <c r="A959" s="37">
        <f t="shared" si="24"/>
        <v>946</v>
      </c>
      <c r="B959" s="50" t="e">
        <f>#REF!</f>
        <v>#REF!</v>
      </c>
      <c r="C959" s="51" t="e">
        <f>#REF!</f>
        <v>#REF!</v>
      </c>
      <c r="D959" s="39" t="e">
        <f>#REF!</f>
        <v>#REF!</v>
      </c>
      <c r="E959" s="133" t="e">
        <f t="shared" si="25"/>
        <v>#REF!</v>
      </c>
      <c r="F959" s="134"/>
      <c r="G959" s="129" t="e">
        <f t="shared" si="26"/>
        <v>#REF!</v>
      </c>
      <c r="H959" s="130"/>
      <c r="I959" s="135" t="e">
        <f t="shared" si="27"/>
        <v>#REF!</v>
      </c>
      <c r="J959" s="134"/>
      <c r="K959" s="132" t="e">
        <f t="shared" si="28"/>
        <v>#REF!</v>
      </c>
      <c r="L959" s="130"/>
      <c r="M959" s="135" t="e">
        <f t="shared" si="29"/>
        <v>#REF!</v>
      </c>
      <c r="N959" s="134"/>
      <c r="O959" s="40" t="e">
        <f>'3TREATMENT DISCHARGE'!D960</f>
        <v>#REF!</v>
      </c>
      <c r="P959" s="34"/>
      <c r="Q959" s="44" t="e">
        <f t="shared" si="30"/>
        <v>#REF!</v>
      </c>
      <c r="R959" s="36" t="s">
        <v>108</v>
      </c>
      <c r="S959" s="41" t="e">
        <f t="shared" si="31"/>
        <v>#REF!</v>
      </c>
      <c r="T959" s="34"/>
      <c r="U959" s="41" t="e">
        <f>#REF!</f>
        <v>#REF!</v>
      </c>
      <c r="V959" s="36"/>
      <c r="W959" s="42" t="e">
        <f>#REF!</f>
        <v>#REF!</v>
      </c>
    </row>
    <row r="960" spans="1:23" ht="39.75" customHeight="1" x14ac:dyDescent="0.25">
      <c r="A960" s="37">
        <f t="shared" si="24"/>
        <v>947</v>
      </c>
      <c r="B960" s="50" t="e">
        <f>#REF!</f>
        <v>#REF!</v>
      </c>
      <c r="C960" s="38" t="e">
        <f>#REF!</f>
        <v>#REF!</v>
      </c>
      <c r="D960" s="39" t="e">
        <f>#REF!</f>
        <v>#REF!</v>
      </c>
      <c r="E960" s="128" t="e">
        <f t="shared" si="25"/>
        <v>#REF!</v>
      </c>
      <c r="F960" s="118"/>
      <c r="G960" s="129" t="e">
        <f t="shared" si="26"/>
        <v>#REF!</v>
      </c>
      <c r="H960" s="130"/>
      <c r="I960" s="131" t="e">
        <f t="shared" si="27"/>
        <v>#REF!</v>
      </c>
      <c r="J960" s="118"/>
      <c r="K960" s="132" t="e">
        <f t="shared" si="28"/>
        <v>#REF!</v>
      </c>
      <c r="L960" s="130"/>
      <c r="M960" s="131" t="e">
        <f t="shared" si="29"/>
        <v>#REF!</v>
      </c>
      <c r="N960" s="118"/>
      <c r="O960" s="40" t="e">
        <f>'3TREATMENT DISCHARGE'!D961</f>
        <v>#REF!</v>
      </c>
      <c r="P960" s="34"/>
      <c r="Q960" s="41" t="e">
        <f t="shared" si="30"/>
        <v>#REF!</v>
      </c>
      <c r="R960" s="36" t="s">
        <v>109</v>
      </c>
      <c r="S960" s="41" t="e">
        <f t="shared" si="31"/>
        <v>#REF!</v>
      </c>
      <c r="T960" s="34"/>
      <c r="U960" s="41" t="e">
        <f>#REF!</f>
        <v>#REF!</v>
      </c>
      <c r="V960" s="36"/>
      <c r="W960" s="42" t="e">
        <f>#REF!</f>
        <v>#REF!</v>
      </c>
    </row>
    <row r="961" spans="1:23" ht="39.75" customHeight="1" x14ac:dyDescent="0.25">
      <c r="A961" s="37">
        <f t="shared" si="24"/>
        <v>948</v>
      </c>
      <c r="B961" s="50" t="e">
        <f>#REF!</f>
        <v>#REF!</v>
      </c>
      <c r="C961" s="51" t="e">
        <f>#REF!</f>
        <v>#REF!</v>
      </c>
      <c r="D961" s="39" t="e">
        <f>#REF!</f>
        <v>#REF!</v>
      </c>
      <c r="E961" s="133" t="e">
        <f t="shared" si="25"/>
        <v>#REF!</v>
      </c>
      <c r="F961" s="134"/>
      <c r="G961" s="129" t="e">
        <f t="shared" si="26"/>
        <v>#REF!</v>
      </c>
      <c r="H961" s="130"/>
      <c r="I961" s="135" t="e">
        <f t="shared" si="27"/>
        <v>#REF!</v>
      </c>
      <c r="J961" s="134"/>
      <c r="K961" s="132" t="e">
        <f t="shared" si="28"/>
        <v>#REF!</v>
      </c>
      <c r="L961" s="130"/>
      <c r="M961" s="135" t="e">
        <f t="shared" si="29"/>
        <v>#REF!</v>
      </c>
      <c r="N961" s="134"/>
      <c r="O961" s="40" t="e">
        <f>'3TREATMENT DISCHARGE'!D962</f>
        <v>#REF!</v>
      </c>
      <c r="P961" s="34"/>
      <c r="Q961" s="44" t="e">
        <f t="shared" si="30"/>
        <v>#REF!</v>
      </c>
      <c r="R961" s="36" t="s">
        <v>108</v>
      </c>
      <c r="S961" s="41" t="e">
        <f t="shared" si="31"/>
        <v>#REF!</v>
      </c>
      <c r="T961" s="34"/>
      <c r="U961" s="41" t="e">
        <f>#REF!</f>
        <v>#REF!</v>
      </c>
      <c r="V961" s="36"/>
      <c r="W961" s="42" t="e">
        <f>#REF!</f>
        <v>#REF!</v>
      </c>
    </row>
    <row r="962" spans="1:23" ht="39.75" customHeight="1" x14ac:dyDescent="0.25">
      <c r="A962" s="37">
        <f t="shared" si="24"/>
        <v>949</v>
      </c>
      <c r="B962" s="50" t="e">
        <f>#REF!</f>
        <v>#REF!</v>
      </c>
      <c r="C962" s="38" t="e">
        <f>#REF!</f>
        <v>#REF!</v>
      </c>
      <c r="D962" s="39" t="e">
        <f>#REF!</f>
        <v>#REF!</v>
      </c>
      <c r="E962" s="128" t="e">
        <f t="shared" si="25"/>
        <v>#REF!</v>
      </c>
      <c r="F962" s="118"/>
      <c r="G962" s="129" t="e">
        <f t="shared" si="26"/>
        <v>#REF!</v>
      </c>
      <c r="H962" s="130"/>
      <c r="I962" s="131" t="e">
        <f t="shared" si="27"/>
        <v>#REF!</v>
      </c>
      <c r="J962" s="118"/>
      <c r="K962" s="132" t="e">
        <f t="shared" si="28"/>
        <v>#REF!</v>
      </c>
      <c r="L962" s="130"/>
      <c r="M962" s="131" t="e">
        <f t="shared" si="29"/>
        <v>#REF!</v>
      </c>
      <c r="N962" s="118"/>
      <c r="O962" s="40" t="e">
        <f>'3TREATMENT DISCHARGE'!D963</f>
        <v>#REF!</v>
      </c>
      <c r="P962" s="34"/>
      <c r="Q962" s="41" t="e">
        <f t="shared" si="30"/>
        <v>#REF!</v>
      </c>
      <c r="R962" s="36" t="s">
        <v>109</v>
      </c>
      <c r="S962" s="41" t="e">
        <f t="shared" si="31"/>
        <v>#REF!</v>
      </c>
      <c r="T962" s="34"/>
      <c r="U962" s="41" t="e">
        <f>#REF!</f>
        <v>#REF!</v>
      </c>
      <c r="V962" s="36"/>
      <c r="W962" s="42" t="e">
        <f>#REF!</f>
        <v>#REF!</v>
      </c>
    </row>
    <row r="963" spans="1:23" ht="39.75" customHeight="1" x14ac:dyDescent="0.25">
      <c r="A963" s="37">
        <f t="shared" si="24"/>
        <v>950</v>
      </c>
      <c r="B963" s="50" t="e">
        <f>#REF!</f>
        <v>#REF!</v>
      </c>
      <c r="C963" s="51" t="e">
        <f>#REF!</f>
        <v>#REF!</v>
      </c>
      <c r="D963" s="39" t="e">
        <f>#REF!</f>
        <v>#REF!</v>
      </c>
      <c r="E963" s="133" t="e">
        <f t="shared" si="25"/>
        <v>#REF!</v>
      </c>
      <c r="F963" s="134"/>
      <c r="G963" s="129" t="e">
        <f t="shared" si="26"/>
        <v>#REF!</v>
      </c>
      <c r="H963" s="130"/>
      <c r="I963" s="135" t="e">
        <f t="shared" si="27"/>
        <v>#REF!</v>
      </c>
      <c r="J963" s="134"/>
      <c r="K963" s="132" t="e">
        <f t="shared" si="28"/>
        <v>#REF!</v>
      </c>
      <c r="L963" s="130"/>
      <c r="M963" s="135" t="e">
        <f t="shared" si="29"/>
        <v>#REF!</v>
      </c>
      <c r="N963" s="134"/>
      <c r="O963" s="40" t="e">
        <f>'3TREATMENT DISCHARGE'!D964</f>
        <v>#REF!</v>
      </c>
      <c r="P963" s="34"/>
      <c r="Q963" s="44" t="e">
        <f t="shared" si="30"/>
        <v>#REF!</v>
      </c>
      <c r="R963" s="36" t="s">
        <v>108</v>
      </c>
      <c r="S963" s="41" t="e">
        <f t="shared" si="31"/>
        <v>#REF!</v>
      </c>
      <c r="T963" s="34"/>
      <c r="U963" s="41" t="e">
        <f>#REF!</f>
        <v>#REF!</v>
      </c>
      <c r="V963" s="36"/>
      <c r="W963" s="42" t="e">
        <f>#REF!</f>
        <v>#REF!</v>
      </c>
    </row>
    <row r="964" spans="1:23" ht="39.75" customHeight="1" x14ac:dyDescent="0.25">
      <c r="A964" s="37">
        <f t="shared" si="24"/>
        <v>951</v>
      </c>
      <c r="B964" s="50" t="e">
        <f>#REF!</f>
        <v>#REF!</v>
      </c>
      <c r="C964" s="38" t="e">
        <f>#REF!</f>
        <v>#REF!</v>
      </c>
      <c r="D964" s="39" t="e">
        <f>#REF!</f>
        <v>#REF!</v>
      </c>
      <c r="E964" s="128" t="e">
        <f t="shared" si="25"/>
        <v>#REF!</v>
      </c>
      <c r="F964" s="118"/>
      <c r="G964" s="129" t="e">
        <f t="shared" si="26"/>
        <v>#REF!</v>
      </c>
      <c r="H964" s="130"/>
      <c r="I964" s="131" t="e">
        <f t="shared" si="27"/>
        <v>#REF!</v>
      </c>
      <c r="J964" s="118"/>
      <c r="K964" s="132" t="e">
        <f t="shared" si="28"/>
        <v>#REF!</v>
      </c>
      <c r="L964" s="130"/>
      <c r="M964" s="131" t="e">
        <f t="shared" si="29"/>
        <v>#REF!</v>
      </c>
      <c r="N964" s="118"/>
      <c r="O964" s="40" t="e">
        <f>'3TREATMENT DISCHARGE'!D965</f>
        <v>#REF!</v>
      </c>
      <c r="P964" s="34"/>
      <c r="Q964" s="41" t="e">
        <f t="shared" si="30"/>
        <v>#REF!</v>
      </c>
      <c r="R964" s="36" t="s">
        <v>109</v>
      </c>
      <c r="S964" s="41" t="e">
        <f t="shared" si="31"/>
        <v>#REF!</v>
      </c>
      <c r="T964" s="34"/>
      <c r="U964" s="41" t="e">
        <f>#REF!</f>
        <v>#REF!</v>
      </c>
      <c r="V964" s="36"/>
      <c r="W964" s="42" t="e">
        <f>#REF!</f>
        <v>#REF!</v>
      </c>
    </row>
    <row r="965" spans="1:23" ht="39.75" customHeight="1" x14ac:dyDescent="0.25">
      <c r="A965" s="37">
        <f t="shared" si="24"/>
        <v>952</v>
      </c>
      <c r="B965" s="50" t="e">
        <f>#REF!</f>
        <v>#REF!</v>
      </c>
      <c r="C965" s="51" t="e">
        <f>#REF!</f>
        <v>#REF!</v>
      </c>
      <c r="D965" s="39" t="e">
        <f>#REF!</f>
        <v>#REF!</v>
      </c>
      <c r="E965" s="133" t="e">
        <f t="shared" si="25"/>
        <v>#REF!</v>
      </c>
      <c r="F965" s="134"/>
      <c r="G965" s="129" t="e">
        <f t="shared" si="26"/>
        <v>#REF!</v>
      </c>
      <c r="H965" s="130"/>
      <c r="I965" s="135" t="e">
        <f t="shared" si="27"/>
        <v>#REF!</v>
      </c>
      <c r="J965" s="134"/>
      <c r="K965" s="132" t="e">
        <f t="shared" si="28"/>
        <v>#REF!</v>
      </c>
      <c r="L965" s="130"/>
      <c r="M965" s="135" t="e">
        <f t="shared" si="29"/>
        <v>#REF!</v>
      </c>
      <c r="N965" s="134"/>
      <c r="O965" s="40" t="e">
        <f>'3TREATMENT DISCHARGE'!D966</f>
        <v>#REF!</v>
      </c>
      <c r="P965" s="34"/>
      <c r="Q965" s="44" t="e">
        <f t="shared" si="30"/>
        <v>#REF!</v>
      </c>
      <c r="R965" s="36" t="s">
        <v>108</v>
      </c>
      <c r="S965" s="41" t="e">
        <f t="shared" si="31"/>
        <v>#REF!</v>
      </c>
      <c r="T965" s="34"/>
      <c r="U965" s="41" t="e">
        <f>#REF!</f>
        <v>#REF!</v>
      </c>
      <c r="V965" s="36"/>
      <c r="W965" s="42" t="e">
        <f>#REF!</f>
        <v>#REF!</v>
      </c>
    </row>
    <row r="966" spans="1:23" ht="39.75" customHeight="1" x14ac:dyDescent="0.25">
      <c r="A966" s="37">
        <f t="shared" si="24"/>
        <v>953</v>
      </c>
      <c r="B966" s="50" t="e">
        <f>#REF!</f>
        <v>#REF!</v>
      </c>
      <c r="C966" s="38" t="e">
        <f>#REF!</f>
        <v>#REF!</v>
      </c>
      <c r="D966" s="39" t="e">
        <f>#REF!</f>
        <v>#REF!</v>
      </c>
      <c r="E966" s="128" t="e">
        <f t="shared" si="25"/>
        <v>#REF!</v>
      </c>
      <c r="F966" s="118"/>
      <c r="G966" s="129" t="e">
        <f t="shared" si="26"/>
        <v>#REF!</v>
      </c>
      <c r="H966" s="130"/>
      <c r="I966" s="131" t="e">
        <f t="shared" si="27"/>
        <v>#REF!</v>
      </c>
      <c r="J966" s="118"/>
      <c r="K966" s="132" t="e">
        <f t="shared" si="28"/>
        <v>#REF!</v>
      </c>
      <c r="L966" s="130"/>
      <c r="M966" s="131" t="e">
        <f t="shared" si="29"/>
        <v>#REF!</v>
      </c>
      <c r="N966" s="118"/>
      <c r="O966" s="40" t="e">
        <f>'3TREATMENT DISCHARGE'!D967</f>
        <v>#REF!</v>
      </c>
      <c r="P966" s="34"/>
      <c r="Q966" s="41" t="e">
        <f t="shared" si="30"/>
        <v>#REF!</v>
      </c>
      <c r="R966" s="36" t="s">
        <v>109</v>
      </c>
      <c r="S966" s="41" t="e">
        <f t="shared" si="31"/>
        <v>#REF!</v>
      </c>
      <c r="T966" s="34"/>
      <c r="U966" s="41" t="e">
        <f>#REF!</f>
        <v>#REF!</v>
      </c>
      <c r="V966" s="36"/>
      <c r="W966" s="42" t="e">
        <f>#REF!</f>
        <v>#REF!</v>
      </c>
    </row>
    <row r="967" spans="1:23" ht="39.75" customHeight="1" x14ac:dyDescent="0.25">
      <c r="A967" s="37">
        <f t="shared" si="24"/>
        <v>954</v>
      </c>
      <c r="B967" s="50" t="e">
        <f>#REF!</f>
        <v>#REF!</v>
      </c>
      <c r="C967" s="51" t="e">
        <f>#REF!</f>
        <v>#REF!</v>
      </c>
      <c r="D967" s="39" t="e">
        <f>#REF!</f>
        <v>#REF!</v>
      </c>
      <c r="E967" s="133" t="e">
        <f t="shared" si="25"/>
        <v>#REF!</v>
      </c>
      <c r="F967" s="134"/>
      <c r="G967" s="129" t="e">
        <f t="shared" si="26"/>
        <v>#REF!</v>
      </c>
      <c r="H967" s="130"/>
      <c r="I967" s="135" t="e">
        <f t="shared" si="27"/>
        <v>#REF!</v>
      </c>
      <c r="J967" s="134"/>
      <c r="K967" s="132" t="e">
        <f t="shared" si="28"/>
        <v>#REF!</v>
      </c>
      <c r="L967" s="130"/>
      <c r="M967" s="135" t="e">
        <f t="shared" si="29"/>
        <v>#REF!</v>
      </c>
      <c r="N967" s="134"/>
      <c r="O967" s="40" t="e">
        <f>'3TREATMENT DISCHARGE'!D968</f>
        <v>#REF!</v>
      </c>
      <c r="P967" s="34"/>
      <c r="Q967" s="44" t="e">
        <f t="shared" si="30"/>
        <v>#REF!</v>
      </c>
      <c r="R967" s="36" t="s">
        <v>108</v>
      </c>
      <c r="S967" s="41" t="e">
        <f t="shared" si="31"/>
        <v>#REF!</v>
      </c>
      <c r="T967" s="34"/>
      <c r="U967" s="41" t="e">
        <f>#REF!</f>
        <v>#REF!</v>
      </c>
      <c r="V967" s="36"/>
      <c r="W967" s="42" t="e">
        <f>#REF!</f>
        <v>#REF!</v>
      </c>
    </row>
    <row r="968" spans="1:23" ht="39.75" customHeight="1" x14ac:dyDescent="0.25">
      <c r="A968" s="37">
        <f t="shared" si="24"/>
        <v>955</v>
      </c>
      <c r="B968" s="50" t="e">
        <f>#REF!</f>
        <v>#REF!</v>
      </c>
      <c r="C968" s="38" t="e">
        <f>#REF!</f>
        <v>#REF!</v>
      </c>
      <c r="D968" s="39" t="e">
        <f>#REF!</f>
        <v>#REF!</v>
      </c>
      <c r="E968" s="128" t="e">
        <f t="shared" si="25"/>
        <v>#REF!</v>
      </c>
      <c r="F968" s="118"/>
      <c r="G968" s="129" t="e">
        <f t="shared" si="26"/>
        <v>#REF!</v>
      </c>
      <c r="H968" s="130"/>
      <c r="I968" s="131" t="e">
        <f t="shared" si="27"/>
        <v>#REF!</v>
      </c>
      <c r="J968" s="118"/>
      <c r="K968" s="132" t="e">
        <f t="shared" si="28"/>
        <v>#REF!</v>
      </c>
      <c r="L968" s="130"/>
      <c r="M968" s="131" t="e">
        <f t="shared" si="29"/>
        <v>#REF!</v>
      </c>
      <c r="N968" s="118"/>
      <c r="O968" s="40" t="e">
        <f>'3TREATMENT DISCHARGE'!D969</f>
        <v>#REF!</v>
      </c>
      <c r="P968" s="34"/>
      <c r="Q968" s="41" t="e">
        <f t="shared" si="30"/>
        <v>#REF!</v>
      </c>
      <c r="R968" s="36" t="s">
        <v>109</v>
      </c>
      <c r="S968" s="41" t="e">
        <f t="shared" si="31"/>
        <v>#REF!</v>
      </c>
      <c r="T968" s="34"/>
      <c r="U968" s="41" t="e">
        <f>#REF!</f>
        <v>#REF!</v>
      </c>
      <c r="V968" s="36"/>
      <c r="W968" s="42" t="e">
        <f>#REF!</f>
        <v>#REF!</v>
      </c>
    </row>
    <row r="969" spans="1:23" ht="39.75" customHeight="1" x14ac:dyDescent="0.25">
      <c r="A969" s="37">
        <f t="shared" si="24"/>
        <v>956</v>
      </c>
      <c r="B969" s="50" t="e">
        <f>#REF!</f>
        <v>#REF!</v>
      </c>
      <c r="C969" s="51" t="e">
        <f>#REF!</f>
        <v>#REF!</v>
      </c>
      <c r="D969" s="39" t="e">
        <f>#REF!</f>
        <v>#REF!</v>
      </c>
      <c r="E969" s="133" t="e">
        <f t="shared" si="25"/>
        <v>#REF!</v>
      </c>
      <c r="F969" s="134"/>
      <c r="G969" s="129" t="e">
        <f t="shared" si="26"/>
        <v>#REF!</v>
      </c>
      <c r="H969" s="130"/>
      <c r="I969" s="135" t="e">
        <f t="shared" si="27"/>
        <v>#REF!</v>
      </c>
      <c r="J969" s="134"/>
      <c r="K969" s="132" t="e">
        <f t="shared" si="28"/>
        <v>#REF!</v>
      </c>
      <c r="L969" s="130"/>
      <c r="M969" s="135" t="e">
        <f t="shared" si="29"/>
        <v>#REF!</v>
      </c>
      <c r="N969" s="134"/>
      <c r="O969" s="40" t="e">
        <f>'3TREATMENT DISCHARGE'!D970</f>
        <v>#REF!</v>
      </c>
      <c r="P969" s="34"/>
      <c r="Q969" s="44" t="e">
        <f t="shared" si="30"/>
        <v>#REF!</v>
      </c>
      <c r="R969" s="36" t="s">
        <v>108</v>
      </c>
      <c r="S969" s="41" t="e">
        <f t="shared" si="31"/>
        <v>#REF!</v>
      </c>
      <c r="T969" s="34"/>
      <c r="U969" s="41" t="e">
        <f>#REF!</f>
        <v>#REF!</v>
      </c>
      <c r="V969" s="36"/>
      <c r="W969" s="42" t="e">
        <f>#REF!</f>
        <v>#REF!</v>
      </c>
    </row>
    <row r="970" spans="1:23" ht="39.75" customHeight="1" x14ac:dyDescent="0.25">
      <c r="A970" s="37">
        <f t="shared" si="24"/>
        <v>957</v>
      </c>
      <c r="B970" s="50" t="e">
        <f>#REF!</f>
        <v>#REF!</v>
      </c>
      <c r="C970" s="38" t="e">
        <f>#REF!</f>
        <v>#REF!</v>
      </c>
      <c r="D970" s="39" t="e">
        <f>#REF!</f>
        <v>#REF!</v>
      </c>
      <c r="E970" s="128" t="e">
        <f t="shared" si="25"/>
        <v>#REF!</v>
      </c>
      <c r="F970" s="118"/>
      <c r="G970" s="129" t="e">
        <f t="shared" si="26"/>
        <v>#REF!</v>
      </c>
      <c r="H970" s="130"/>
      <c r="I970" s="131" t="e">
        <f t="shared" si="27"/>
        <v>#REF!</v>
      </c>
      <c r="J970" s="118"/>
      <c r="K970" s="132" t="e">
        <f t="shared" si="28"/>
        <v>#REF!</v>
      </c>
      <c r="L970" s="130"/>
      <c r="M970" s="131" t="e">
        <f t="shared" si="29"/>
        <v>#REF!</v>
      </c>
      <c r="N970" s="118"/>
      <c r="O970" s="40" t="e">
        <f>'3TREATMENT DISCHARGE'!D971</f>
        <v>#REF!</v>
      </c>
      <c r="P970" s="34"/>
      <c r="Q970" s="41" t="e">
        <f t="shared" si="30"/>
        <v>#REF!</v>
      </c>
      <c r="R970" s="36" t="s">
        <v>109</v>
      </c>
      <c r="S970" s="41" t="e">
        <f t="shared" si="31"/>
        <v>#REF!</v>
      </c>
      <c r="T970" s="34"/>
      <c r="U970" s="41" t="e">
        <f>#REF!</f>
        <v>#REF!</v>
      </c>
      <c r="V970" s="36"/>
      <c r="W970" s="42" t="e">
        <f>#REF!</f>
        <v>#REF!</v>
      </c>
    </row>
    <row r="971" spans="1:23" ht="39.75" customHeight="1" x14ac:dyDescent="0.25">
      <c r="A971" s="37">
        <f t="shared" si="24"/>
        <v>958</v>
      </c>
      <c r="B971" s="50" t="e">
        <f>#REF!</f>
        <v>#REF!</v>
      </c>
      <c r="C971" s="51" t="e">
        <f>#REF!</f>
        <v>#REF!</v>
      </c>
      <c r="D971" s="39" t="e">
        <f>#REF!</f>
        <v>#REF!</v>
      </c>
      <c r="E971" s="133" t="e">
        <f t="shared" si="25"/>
        <v>#REF!</v>
      </c>
      <c r="F971" s="134"/>
      <c r="G971" s="129" t="e">
        <f t="shared" si="26"/>
        <v>#REF!</v>
      </c>
      <c r="H971" s="130"/>
      <c r="I971" s="135" t="e">
        <f t="shared" si="27"/>
        <v>#REF!</v>
      </c>
      <c r="J971" s="134"/>
      <c r="K971" s="132" t="e">
        <f t="shared" si="28"/>
        <v>#REF!</v>
      </c>
      <c r="L971" s="130"/>
      <c r="M971" s="135" t="e">
        <f t="shared" si="29"/>
        <v>#REF!</v>
      </c>
      <c r="N971" s="134"/>
      <c r="O971" s="40" t="e">
        <f>'3TREATMENT DISCHARGE'!D972</f>
        <v>#REF!</v>
      </c>
      <c r="P971" s="34"/>
      <c r="Q971" s="44" t="e">
        <f t="shared" si="30"/>
        <v>#REF!</v>
      </c>
      <c r="R971" s="36" t="s">
        <v>108</v>
      </c>
      <c r="S971" s="41" t="e">
        <f t="shared" si="31"/>
        <v>#REF!</v>
      </c>
      <c r="T971" s="34"/>
      <c r="U971" s="41" t="e">
        <f>#REF!</f>
        <v>#REF!</v>
      </c>
      <c r="V971" s="36"/>
      <c r="W971" s="42" t="e">
        <f>#REF!</f>
        <v>#REF!</v>
      </c>
    </row>
    <row r="972" spans="1:23" ht="39.75" customHeight="1" x14ac:dyDescent="0.25">
      <c r="A972" s="37">
        <f t="shared" si="24"/>
        <v>959</v>
      </c>
      <c r="B972" s="50" t="e">
        <f>#REF!</f>
        <v>#REF!</v>
      </c>
      <c r="C972" s="38" t="e">
        <f>#REF!</f>
        <v>#REF!</v>
      </c>
      <c r="D972" s="39" t="e">
        <f>#REF!</f>
        <v>#REF!</v>
      </c>
      <c r="E972" s="128" t="e">
        <f t="shared" si="25"/>
        <v>#REF!</v>
      </c>
      <c r="F972" s="118"/>
      <c r="G972" s="129" t="e">
        <f t="shared" si="26"/>
        <v>#REF!</v>
      </c>
      <c r="H972" s="130"/>
      <c r="I972" s="131" t="e">
        <f t="shared" si="27"/>
        <v>#REF!</v>
      </c>
      <c r="J972" s="118"/>
      <c r="K972" s="132" t="e">
        <f t="shared" si="28"/>
        <v>#REF!</v>
      </c>
      <c r="L972" s="130"/>
      <c r="M972" s="131" t="e">
        <f t="shared" si="29"/>
        <v>#REF!</v>
      </c>
      <c r="N972" s="118"/>
      <c r="O972" s="40" t="e">
        <f>'3TREATMENT DISCHARGE'!D973</f>
        <v>#REF!</v>
      </c>
      <c r="P972" s="34"/>
      <c r="Q972" s="41" t="e">
        <f t="shared" si="30"/>
        <v>#REF!</v>
      </c>
      <c r="R972" s="36" t="s">
        <v>109</v>
      </c>
      <c r="S972" s="41" t="e">
        <f t="shared" si="31"/>
        <v>#REF!</v>
      </c>
      <c r="T972" s="34"/>
      <c r="U972" s="41" t="e">
        <f>#REF!</f>
        <v>#REF!</v>
      </c>
      <c r="V972" s="36"/>
      <c r="W972" s="42" t="e">
        <f>#REF!</f>
        <v>#REF!</v>
      </c>
    </row>
    <row r="973" spans="1:23" ht="39.75" customHeight="1" x14ac:dyDescent="0.25">
      <c r="A973" s="37">
        <f t="shared" si="24"/>
        <v>960</v>
      </c>
      <c r="B973" s="50" t="e">
        <f>#REF!</f>
        <v>#REF!</v>
      </c>
      <c r="C973" s="51" t="e">
        <f>#REF!</f>
        <v>#REF!</v>
      </c>
      <c r="D973" s="39" t="e">
        <f>#REF!</f>
        <v>#REF!</v>
      </c>
      <c r="E973" s="133" t="e">
        <f t="shared" si="25"/>
        <v>#REF!</v>
      </c>
      <c r="F973" s="134"/>
      <c r="G973" s="129" t="e">
        <f t="shared" si="26"/>
        <v>#REF!</v>
      </c>
      <c r="H973" s="130"/>
      <c r="I973" s="135" t="e">
        <f t="shared" si="27"/>
        <v>#REF!</v>
      </c>
      <c r="J973" s="134"/>
      <c r="K973" s="132" t="e">
        <f t="shared" si="28"/>
        <v>#REF!</v>
      </c>
      <c r="L973" s="130"/>
      <c r="M973" s="135" t="e">
        <f t="shared" si="29"/>
        <v>#REF!</v>
      </c>
      <c r="N973" s="134"/>
      <c r="O973" s="40" t="e">
        <f>'3TREATMENT DISCHARGE'!D974</f>
        <v>#REF!</v>
      </c>
      <c r="P973" s="34"/>
      <c r="Q973" s="44" t="e">
        <f t="shared" si="30"/>
        <v>#REF!</v>
      </c>
      <c r="R973" s="36" t="s">
        <v>108</v>
      </c>
      <c r="S973" s="41" t="e">
        <f t="shared" si="31"/>
        <v>#REF!</v>
      </c>
      <c r="T973" s="34"/>
      <c r="U973" s="41" t="e">
        <f>#REF!</f>
        <v>#REF!</v>
      </c>
      <c r="V973" s="36"/>
      <c r="W973" s="42" t="e">
        <f>#REF!</f>
        <v>#REF!</v>
      </c>
    </row>
    <row r="974" spans="1:23" ht="39.75" customHeight="1" x14ac:dyDescent="0.25">
      <c r="A974" s="37">
        <f t="shared" si="24"/>
        <v>961</v>
      </c>
      <c r="B974" s="50" t="e">
        <f>#REF!</f>
        <v>#REF!</v>
      </c>
      <c r="C974" s="38" t="e">
        <f>#REF!</f>
        <v>#REF!</v>
      </c>
      <c r="D974" s="39" t="e">
        <f>#REF!</f>
        <v>#REF!</v>
      </c>
      <c r="E974" s="128" t="e">
        <f t="shared" si="25"/>
        <v>#REF!</v>
      </c>
      <c r="F974" s="118"/>
      <c r="G974" s="129" t="e">
        <f t="shared" si="26"/>
        <v>#REF!</v>
      </c>
      <c r="H974" s="130"/>
      <c r="I974" s="131" t="e">
        <f t="shared" si="27"/>
        <v>#REF!</v>
      </c>
      <c r="J974" s="118"/>
      <c r="K974" s="132" t="e">
        <f t="shared" si="28"/>
        <v>#REF!</v>
      </c>
      <c r="L974" s="130"/>
      <c r="M974" s="131" t="e">
        <f t="shared" si="29"/>
        <v>#REF!</v>
      </c>
      <c r="N974" s="118"/>
      <c r="O974" s="40" t="e">
        <f>'3TREATMENT DISCHARGE'!D975</f>
        <v>#REF!</v>
      </c>
      <c r="P974" s="34"/>
      <c r="Q974" s="41" t="e">
        <f t="shared" si="30"/>
        <v>#REF!</v>
      </c>
      <c r="R974" s="36" t="s">
        <v>109</v>
      </c>
      <c r="S974" s="41" t="e">
        <f t="shared" si="31"/>
        <v>#REF!</v>
      </c>
      <c r="T974" s="34"/>
      <c r="U974" s="41" t="e">
        <f>#REF!</f>
        <v>#REF!</v>
      </c>
      <c r="V974" s="36"/>
      <c r="W974" s="42" t="e">
        <f>#REF!</f>
        <v>#REF!</v>
      </c>
    </row>
    <row r="975" spans="1:23" ht="39.75" customHeight="1" x14ac:dyDescent="0.25">
      <c r="A975" s="37">
        <f t="shared" si="24"/>
        <v>962</v>
      </c>
      <c r="B975" s="50" t="e">
        <f>#REF!</f>
        <v>#REF!</v>
      </c>
      <c r="C975" s="51" t="e">
        <f>#REF!</f>
        <v>#REF!</v>
      </c>
      <c r="D975" s="39" t="e">
        <f>#REF!</f>
        <v>#REF!</v>
      </c>
      <c r="E975" s="133" t="e">
        <f t="shared" si="25"/>
        <v>#REF!</v>
      </c>
      <c r="F975" s="134"/>
      <c r="G975" s="129" t="e">
        <f t="shared" si="26"/>
        <v>#REF!</v>
      </c>
      <c r="H975" s="130"/>
      <c r="I975" s="135" t="e">
        <f t="shared" si="27"/>
        <v>#REF!</v>
      </c>
      <c r="J975" s="134"/>
      <c r="K975" s="132" t="e">
        <f t="shared" si="28"/>
        <v>#REF!</v>
      </c>
      <c r="L975" s="130"/>
      <c r="M975" s="135" t="e">
        <f t="shared" si="29"/>
        <v>#REF!</v>
      </c>
      <c r="N975" s="134"/>
      <c r="O975" s="40" t="e">
        <f>'3TREATMENT DISCHARGE'!D976</f>
        <v>#REF!</v>
      </c>
      <c r="P975" s="34"/>
      <c r="Q975" s="44" t="e">
        <f t="shared" si="30"/>
        <v>#REF!</v>
      </c>
      <c r="R975" s="36" t="s">
        <v>108</v>
      </c>
      <c r="S975" s="41" t="e">
        <f t="shared" si="31"/>
        <v>#REF!</v>
      </c>
      <c r="T975" s="34"/>
      <c r="U975" s="41" t="e">
        <f>#REF!</f>
        <v>#REF!</v>
      </c>
      <c r="V975" s="36"/>
      <c r="W975" s="42" t="e">
        <f>#REF!</f>
        <v>#REF!</v>
      </c>
    </row>
    <row r="976" spans="1:23" ht="39.75" customHeight="1" x14ac:dyDescent="0.25">
      <c r="A976" s="37">
        <f t="shared" si="24"/>
        <v>963</v>
      </c>
      <c r="B976" s="50" t="e">
        <f>#REF!</f>
        <v>#REF!</v>
      </c>
      <c r="C976" s="38" t="e">
        <f>#REF!</f>
        <v>#REF!</v>
      </c>
      <c r="D976" s="39" t="e">
        <f>#REF!</f>
        <v>#REF!</v>
      </c>
      <c r="E976" s="128" t="e">
        <f t="shared" si="25"/>
        <v>#REF!</v>
      </c>
      <c r="F976" s="118"/>
      <c r="G976" s="129" t="e">
        <f t="shared" si="26"/>
        <v>#REF!</v>
      </c>
      <c r="H976" s="130"/>
      <c r="I976" s="131" t="e">
        <f t="shared" si="27"/>
        <v>#REF!</v>
      </c>
      <c r="J976" s="118"/>
      <c r="K976" s="132" t="e">
        <f t="shared" si="28"/>
        <v>#REF!</v>
      </c>
      <c r="L976" s="130"/>
      <c r="M976" s="131" t="e">
        <f t="shared" si="29"/>
        <v>#REF!</v>
      </c>
      <c r="N976" s="118"/>
      <c r="O976" s="40" t="e">
        <f>'3TREATMENT DISCHARGE'!D977</f>
        <v>#REF!</v>
      </c>
      <c r="P976" s="34"/>
      <c r="Q976" s="41" t="e">
        <f t="shared" si="30"/>
        <v>#REF!</v>
      </c>
      <c r="R976" s="36" t="s">
        <v>109</v>
      </c>
      <c r="S976" s="41" t="e">
        <f t="shared" si="31"/>
        <v>#REF!</v>
      </c>
      <c r="T976" s="34"/>
      <c r="U976" s="41" t="e">
        <f>#REF!</f>
        <v>#REF!</v>
      </c>
      <c r="V976" s="36"/>
      <c r="W976" s="42" t="e">
        <f>#REF!</f>
        <v>#REF!</v>
      </c>
    </row>
    <row r="977" spans="1:23" ht="39.75" customHeight="1" x14ac:dyDescent="0.25">
      <c r="A977" s="37">
        <f t="shared" si="24"/>
        <v>964</v>
      </c>
      <c r="B977" s="50" t="e">
        <f>#REF!</f>
        <v>#REF!</v>
      </c>
      <c r="C977" s="51" t="e">
        <f>#REF!</f>
        <v>#REF!</v>
      </c>
      <c r="D977" s="39" t="e">
        <f>#REF!</f>
        <v>#REF!</v>
      </c>
      <c r="E977" s="133" t="e">
        <f t="shared" si="25"/>
        <v>#REF!</v>
      </c>
      <c r="F977" s="134"/>
      <c r="G977" s="129" t="e">
        <f t="shared" si="26"/>
        <v>#REF!</v>
      </c>
      <c r="H977" s="130"/>
      <c r="I977" s="135" t="e">
        <f t="shared" si="27"/>
        <v>#REF!</v>
      </c>
      <c r="J977" s="134"/>
      <c r="K977" s="132" t="e">
        <f t="shared" si="28"/>
        <v>#REF!</v>
      </c>
      <c r="L977" s="130"/>
      <c r="M977" s="135" t="e">
        <f t="shared" si="29"/>
        <v>#REF!</v>
      </c>
      <c r="N977" s="134"/>
      <c r="O977" s="40" t="e">
        <f>'3TREATMENT DISCHARGE'!D978</f>
        <v>#REF!</v>
      </c>
      <c r="P977" s="34"/>
      <c r="Q977" s="44" t="e">
        <f t="shared" si="30"/>
        <v>#REF!</v>
      </c>
      <c r="R977" s="36" t="s">
        <v>108</v>
      </c>
      <c r="S977" s="41" t="e">
        <f t="shared" si="31"/>
        <v>#REF!</v>
      </c>
      <c r="T977" s="34"/>
      <c r="U977" s="41" t="e">
        <f>#REF!</f>
        <v>#REF!</v>
      </c>
      <c r="V977" s="36"/>
      <c r="W977" s="42" t="e">
        <f>#REF!</f>
        <v>#REF!</v>
      </c>
    </row>
    <row r="978" spans="1:23" ht="39.75" customHeight="1" x14ac:dyDescent="0.25">
      <c r="A978" s="37">
        <f t="shared" si="24"/>
        <v>965</v>
      </c>
      <c r="B978" s="50" t="e">
        <f>#REF!</f>
        <v>#REF!</v>
      </c>
      <c r="C978" s="38" t="e">
        <f>#REF!</f>
        <v>#REF!</v>
      </c>
      <c r="D978" s="39" t="e">
        <f>#REF!</f>
        <v>#REF!</v>
      </c>
      <c r="E978" s="128" t="e">
        <f t="shared" si="25"/>
        <v>#REF!</v>
      </c>
      <c r="F978" s="118"/>
      <c r="G978" s="129" t="e">
        <f t="shared" si="26"/>
        <v>#REF!</v>
      </c>
      <c r="H978" s="130"/>
      <c r="I978" s="131" t="e">
        <f t="shared" si="27"/>
        <v>#REF!</v>
      </c>
      <c r="J978" s="118"/>
      <c r="K978" s="132" t="e">
        <f t="shared" si="28"/>
        <v>#REF!</v>
      </c>
      <c r="L978" s="130"/>
      <c r="M978" s="131" t="e">
        <f t="shared" si="29"/>
        <v>#REF!</v>
      </c>
      <c r="N978" s="118"/>
      <c r="O978" s="40" t="e">
        <f>'3TREATMENT DISCHARGE'!D979</f>
        <v>#REF!</v>
      </c>
      <c r="P978" s="34"/>
      <c r="Q978" s="41" t="e">
        <f t="shared" si="30"/>
        <v>#REF!</v>
      </c>
      <c r="R978" s="36" t="s">
        <v>109</v>
      </c>
      <c r="S978" s="41" t="e">
        <f t="shared" si="31"/>
        <v>#REF!</v>
      </c>
      <c r="T978" s="34"/>
      <c r="U978" s="41" t="e">
        <f>#REF!</f>
        <v>#REF!</v>
      </c>
      <c r="V978" s="36"/>
      <c r="W978" s="42" t="e">
        <f>#REF!</f>
        <v>#REF!</v>
      </c>
    </row>
    <row r="979" spans="1:23" ht="39.75" customHeight="1" x14ac:dyDescent="0.25">
      <c r="A979" s="37">
        <f t="shared" si="24"/>
        <v>966</v>
      </c>
      <c r="B979" s="50" t="e">
        <f>#REF!</f>
        <v>#REF!</v>
      </c>
      <c r="C979" s="51" t="e">
        <f>#REF!</f>
        <v>#REF!</v>
      </c>
      <c r="D979" s="39" t="e">
        <f>#REF!</f>
        <v>#REF!</v>
      </c>
      <c r="E979" s="133" t="e">
        <f t="shared" si="25"/>
        <v>#REF!</v>
      </c>
      <c r="F979" s="134"/>
      <c r="G979" s="129" t="e">
        <f t="shared" si="26"/>
        <v>#REF!</v>
      </c>
      <c r="H979" s="130"/>
      <c r="I979" s="135" t="e">
        <f t="shared" si="27"/>
        <v>#REF!</v>
      </c>
      <c r="J979" s="134"/>
      <c r="K979" s="132" t="e">
        <f t="shared" si="28"/>
        <v>#REF!</v>
      </c>
      <c r="L979" s="130"/>
      <c r="M979" s="135" t="e">
        <f t="shared" si="29"/>
        <v>#REF!</v>
      </c>
      <c r="N979" s="134"/>
      <c r="O979" s="40" t="e">
        <f>'3TREATMENT DISCHARGE'!D980</f>
        <v>#REF!</v>
      </c>
      <c r="P979" s="34"/>
      <c r="Q979" s="44" t="e">
        <f t="shared" si="30"/>
        <v>#REF!</v>
      </c>
      <c r="R979" s="36" t="s">
        <v>108</v>
      </c>
      <c r="S979" s="41" t="e">
        <f t="shared" si="31"/>
        <v>#REF!</v>
      </c>
      <c r="T979" s="34"/>
      <c r="U979" s="41" t="e">
        <f>#REF!</f>
        <v>#REF!</v>
      </c>
      <c r="V979" s="36"/>
      <c r="W979" s="42" t="e">
        <f>#REF!</f>
        <v>#REF!</v>
      </c>
    </row>
    <row r="980" spans="1:23" ht="39.75" customHeight="1" x14ac:dyDescent="0.25">
      <c r="A980" s="37">
        <f t="shared" si="24"/>
        <v>967</v>
      </c>
      <c r="B980" s="50" t="e">
        <f>#REF!</f>
        <v>#REF!</v>
      </c>
      <c r="C980" s="38" t="e">
        <f>#REF!</f>
        <v>#REF!</v>
      </c>
      <c r="D980" s="39" t="e">
        <f>#REF!</f>
        <v>#REF!</v>
      </c>
      <c r="E980" s="128" t="e">
        <f t="shared" si="25"/>
        <v>#REF!</v>
      </c>
      <c r="F980" s="118"/>
      <c r="G980" s="129" t="e">
        <f t="shared" si="26"/>
        <v>#REF!</v>
      </c>
      <c r="H980" s="130"/>
      <c r="I980" s="131" t="e">
        <f t="shared" si="27"/>
        <v>#REF!</v>
      </c>
      <c r="J980" s="118"/>
      <c r="K980" s="132" t="e">
        <f t="shared" si="28"/>
        <v>#REF!</v>
      </c>
      <c r="L980" s="130"/>
      <c r="M980" s="131" t="e">
        <f t="shared" si="29"/>
        <v>#REF!</v>
      </c>
      <c r="N980" s="118"/>
      <c r="O980" s="40" t="e">
        <f>'3TREATMENT DISCHARGE'!D981</f>
        <v>#REF!</v>
      </c>
      <c r="P980" s="34"/>
      <c r="Q980" s="41" t="e">
        <f t="shared" si="30"/>
        <v>#REF!</v>
      </c>
      <c r="R980" s="36" t="s">
        <v>109</v>
      </c>
      <c r="S980" s="41" t="e">
        <f t="shared" si="31"/>
        <v>#REF!</v>
      </c>
      <c r="T980" s="34"/>
      <c r="U980" s="41" t="e">
        <f>#REF!</f>
        <v>#REF!</v>
      </c>
      <c r="V980" s="36"/>
      <c r="W980" s="42" t="e">
        <f>#REF!</f>
        <v>#REF!</v>
      </c>
    </row>
    <row r="981" spans="1:23" ht="39.75" customHeight="1" x14ac:dyDescent="0.25">
      <c r="A981" s="37">
        <f t="shared" si="24"/>
        <v>968</v>
      </c>
      <c r="B981" s="50" t="e">
        <f>#REF!</f>
        <v>#REF!</v>
      </c>
      <c r="C981" s="51" t="e">
        <f>#REF!</f>
        <v>#REF!</v>
      </c>
      <c r="D981" s="39" t="e">
        <f>#REF!</f>
        <v>#REF!</v>
      </c>
      <c r="E981" s="133" t="e">
        <f t="shared" si="25"/>
        <v>#REF!</v>
      </c>
      <c r="F981" s="134"/>
      <c r="G981" s="129" t="e">
        <f t="shared" si="26"/>
        <v>#REF!</v>
      </c>
      <c r="H981" s="130"/>
      <c r="I981" s="135" t="e">
        <f t="shared" si="27"/>
        <v>#REF!</v>
      </c>
      <c r="J981" s="134"/>
      <c r="K981" s="132" t="e">
        <f t="shared" si="28"/>
        <v>#REF!</v>
      </c>
      <c r="L981" s="130"/>
      <c r="M981" s="135" t="e">
        <f t="shared" si="29"/>
        <v>#REF!</v>
      </c>
      <c r="N981" s="134"/>
      <c r="O981" s="40" t="e">
        <f>'3TREATMENT DISCHARGE'!D982</f>
        <v>#REF!</v>
      </c>
      <c r="P981" s="34"/>
      <c r="Q981" s="44" t="e">
        <f t="shared" si="30"/>
        <v>#REF!</v>
      </c>
      <c r="R981" s="36" t="s">
        <v>108</v>
      </c>
      <c r="S981" s="41" t="e">
        <f t="shared" si="31"/>
        <v>#REF!</v>
      </c>
      <c r="T981" s="34"/>
      <c r="U981" s="41" t="e">
        <f>#REF!</f>
        <v>#REF!</v>
      </c>
      <c r="V981" s="36"/>
      <c r="W981" s="42" t="e">
        <f>#REF!</f>
        <v>#REF!</v>
      </c>
    </row>
    <row r="982" spans="1:23" ht="39.75" customHeight="1" x14ac:dyDescent="0.25">
      <c r="A982" s="37">
        <f t="shared" si="24"/>
        <v>969</v>
      </c>
      <c r="B982" s="50" t="e">
        <f>#REF!</f>
        <v>#REF!</v>
      </c>
      <c r="C982" s="38" t="e">
        <f>#REF!</f>
        <v>#REF!</v>
      </c>
      <c r="D982" s="39" t="e">
        <f>#REF!</f>
        <v>#REF!</v>
      </c>
      <c r="E982" s="128" t="e">
        <f t="shared" si="25"/>
        <v>#REF!</v>
      </c>
      <c r="F982" s="118"/>
      <c r="G982" s="129" t="e">
        <f t="shared" si="26"/>
        <v>#REF!</v>
      </c>
      <c r="H982" s="130"/>
      <c r="I982" s="131" t="e">
        <f t="shared" si="27"/>
        <v>#REF!</v>
      </c>
      <c r="J982" s="118"/>
      <c r="K982" s="132" t="e">
        <f t="shared" si="28"/>
        <v>#REF!</v>
      </c>
      <c r="L982" s="130"/>
      <c r="M982" s="131" t="e">
        <f t="shared" si="29"/>
        <v>#REF!</v>
      </c>
      <c r="N982" s="118"/>
      <c r="O982" s="40" t="e">
        <f>'3TREATMENT DISCHARGE'!D983</f>
        <v>#REF!</v>
      </c>
      <c r="P982" s="34"/>
      <c r="Q982" s="41" t="e">
        <f t="shared" si="30"/>
        <v>#REF!</v>
      </c>
      <c r="R982" s="36" t="s">
        <v>109</v>
      </c>
      <c r="S982" s="41" t="e">
        <f t="shared" si="31"/>
        <v>#REF!</v>
      </c>
      <c r="T982" s="34"/>
      <c r="U982" s="41" t="e">
        <f>#REF!</f>
        <v>#REF!</v>
      </c>
      <c r="V982" s="36"/>
      <c r="W982" s="42" t="e">
        <f>#REF!</f>
        <v>#REF!</v>
      </c>
    </row>
    <row r="983" spans="1:23" ht="39.75" customHeight="1" x14ac:dyDescent="0.25">
      <c r="A983" s="37">
        <f t="shared" si="24"/>
        <v>970</v>
      </c>
      <c r="B983" s="50" t="e">
        <f>#REF!</f>
        <v>#REF!</v>
      </c>
      <c r="C983" s="51" t="e">
        <f>#REF!</f>
        <v>#REF!</v>
      </c>
      <c r="D983" s="39" t="e">
        <f>#REF!</f>
        <v>#REF!</v>
      </c>
      <c r="E983" s="133" t="e">
        <f t="shared" si="25"/>
        <v>#REF!</v>
      </c>
      <c r="F983" s="134"/>
      <c r="G983" s="129" t="e">
        <f t="shared" si="26"/>
        <v>#REF!</v>
      </c>
      <c r="H983" s="130"/>
      <c r="I983" s="135" t="e">
        <f t="shared" si="27"/>
        <v>#REF!</v>
      </c>
      <c r="J983" s="134"/>
      <c r="K983" s="132" t="e">
        <f t="shared" si="28"/>
        <v>#REF!</v>
      </c>
      <c r="L983" s="130"/>
      <c r="M983" s="135" t="e">
        <f t="shared" si="29"/>
        <v>#REF!</v>
      </c>
      <c r="N983" s="134"/>
      <c r="O983" s="40" t="e">
        <f>'3TREATMENT DISCHARGE'!D984</f>
        <v>#REF!</v>
      </c>
      <c r="P983" s="34"/>
      <c r="Q983" s="44" t="e">
        <f t="shared" si="30"/>
        <v>#REF!</v>
      </c>
      <c r="R983" s="36" t="s">
        <v>108</v>
      </c>
      <c r="S983" s="41" t="e">
        <f t="shared" si="31"/>
        <v>#REF!</v>
      </c>
      <c r="T983" s="34"/>
      <c r="U983" s="41" t="e">
        <f>#REF!</f>
        <v>#REF!</v>
      </c>
      <c r="V983" s="36"/>
      <c r="W983" s="42" t="e">
        <f>#REF!</f>
        <v>#REF!</v>
      </c>
    </row>
    <row r="984" spans="1:23" ht="39.75" customHeight="1" x14ac:dyDescent="0.25">
      <c r="A984" s="37">
        <f t="shared" si="24"/>
        <v>971</v>
      </c>
      <c r="B984" s="50" t="e">
        <f>#REF!</f>
        <v>#REF!</v>
      </c>
      <c r="C984" s="38" t="e">
        <f>#REF!</f>
        <v>#REF!</v>
      </c>
      <c r="D984" s="39" t="e">
        <f>#REF!</f>
        <v>#REF!</v>
      </c>
      <c r="E984" s="128" t="e">
        <f t="shared" si="25"/>
        <v>#REF!</v>
      </c>
      <c r="F984" s="118"/>
      <c r="G984" s="129" t="e">
        <f t="shared" si="26"/>
        <v>#REF!</v>
      </c>
      <c r="H984" s="130"/>
      <c r="I984" s="131" t="e">
        <f t="shared" si="27"/>
        <v>#REF!</v>
      </c>
      <c r="J984" s="118"/>
      <c r="K984" s="132" t="e">
        <f t="shared" si="28"/>
        <v>#REF!</v>
      </c>
      <c r="L984" s="130"/>
      <c r="M984" s="131" t="e">
        <f t="shared" si="29"/>
        <v>#REF!</v>
      </c>
      <c r="N984" s="118"/>
      <c r="O984" s="40" t="e">
        <f>'3TREATMENT DISCHARGE'!D985</f>
        <v>#REF!</v>
      </c>
      <c r="P984" s="34"/>
      <c r="Q984" s="41" t="e">
        <f t="shared" si="30"/>
        <v>#REF!</v>
      </c>
      <c r="R984" s="36" t="s">
        <v>109</v>
      </c>
      <c r="S984" s="41" t="e">
        <f t="shared" si="31"/>
        <v>#REF!</v>
      </c>
      <c r="T984" s="34"/>
      <c r="U984" s="41" t="e">
        <f>#REF!</f>
        <v>#REF!</v>
      </c>
      <c r="V984" s="36"/>
      <c r="W984" s="42" t="e">
        <f>#REF!</f>
        <v>#REF!</v>
      </c>
    </row>
    <row r="985" spans="1:23" ht="39.75" customHeight="1" x14ac:dyDescent="0.25">
      <c r="A985" s="37">
        <f t="shared" si="24"/>
        <v>972</v>
      </c>
      <c r="B985" s="50" t="e">
        <f>#REF!</f>
        <v>#REF!</v>
      </c>
      <c r="C985" s="51" t="e">
        <f>#REF!</f>
        <v>#REF!</v>
      </c>
      <c r="D985" s="39" t="e">
        <f>#REF!</f>
        <v>#REF!</v>
      </c>
      <c r="E985" s="133" t="e">
        <f t="shared" si="25"/>
        <v>#REF!</v>
      </c>
      <c r="F985" s="134"/>
      <c r="G985" s="129" t="e">
        <f t="shared" si="26"/>
        <v>#REF!</v>
      </c>
      <c r="H985" s="130"/>
      <c r="I985" s="135" t="e">
        <f t="shared" si="27"/>
        <v>#REF!</v>
      </c>
      <c r="J985" s="134"/>
      <c r="K985" s="132" t="e">
        <f t="shared" si="28"/>
        <v>#REF!</v>
      </c>
      <c r="L985" s="130"/>
      <c r="M985" s="135" t="e">
        <f t="shared" si="29"/>
        <v>#REF!</v>
      </c>
      <c r="N985" s="134"/>
      <c r="O985" s="40" t="e">
        <f>'3TREATMENT DISCHARGE'!D986</f>
        <v>#REF!</v>
      </c>
      <c r="P985" s="34"/>
      <c r="Q985" s="44" t="e">
        <f t="shared" si="30"/>
        <v>#REF!</v>
      </c>
      <c r="R985" s="36" t="s">
        <v>108</v>
      </c>
      <c r="S985" s="41" t="e">
        <f t="shared" si="31"/>
        <v>#REF!</v>
      </c>
      <c r="T985" s="34"/>
      <c r="U985" s="41" t="e">
        <f>#REF!</f>
        <v>#REF!</v>
      </c>
      <c r="V985" s="36"/>
      <c r="W985" s="42" t="e">
        <f>#REF!</f>
        <v>#REF!</v>
      </c>
    </row>
    <row r="986" spans="1:23" ht="39.75" customHeight="1" x14ac:dyDescent="0.25">
      <c r="A986" s="37">
        <f t="shared" si="24"/>
        <v>973</v>
      </c>
      <c r="B986" s="50" t="e">
        <f>#REF!</f>
        <v>#REF!</v>
      </c>
      <c r="C986" s="38" t="e">
        <f>#REF!</f>
        <v>#REF!</v>
      </c>
      <c r="D986" s="39" t="e">
        <f>#REF!</f>
        <v>#REF!</v>
      </c>
      <c r="E986" s="128" t="e">
        <f t="shared" si="25"/>
        <v>#REF!</v>
      </c>
      <c r="F986" s="118"/>
      <c r="G986" s="129" t="e">
        <f t="shared" si="26"/>
        <v>#REF!</v>
      </c>
      <c r="H986" s="130"/>
      <c r="I986" s="131" t="e">
        <f t="shared" si="27"/>
        <v>#REF!</v>
      </c>
      <c r="J986" s="118"/>
      <c r="K986" s="132" t="e">
        <f t="shared" si="28"/>
        <v>#REF!</v>
      </c>
      <c r="L986" s="130"/>
      <c r="M986" s="131" t="e">
        <f t="shared" si="29"/>
        <v>#REF!</v>
      </c>
      <c r="N986" s="118"/>
      <c r="O986" s="40" t="e">
        <f>'3TREATMENT DISCHARGE'!D987</f>
        <v>#REF!</v>
      </c>
      <c r="P986" s="34"/>
      <c r="Q986" s="41" t="e">
        <f t="shared" si="30"/>
        <v>#REF!</v>
      </c>
      <c r="R986" s="36" t="s">
        <v>109</v>
      </c>
      <c r="S986" s="41" t="e">
        <f t="shared" si="31"/>
        <v>#REF!</v>
      </c>
      <c r="T986" s="34"/>
      <c r="U986" s="41" t="e">
        <f>#REF!</f>
        <v>#REF!</v>
      </c>
      <c r="V986" s="36"/>
      <c r="W986" s="42" t="e">
        <f>#REF!</f>
        <v>#REF!</v>
      </c>
    </row>
    <row r="987" spans="1:23" ht="39.75" customHeight="1" x14ac:dyDescent="0.25">
      <c r="A987" s="37">
        <f t="shared" si="24"/>
        <v>974</v>
      </c>
      <c r="B987" s="50" t="e">
        <f>#REF!</f>
        <v>#REF!</v>
      </c>
      <c r="C987" s="51" t="e">
        <f>#REF!</f>
        <v>#REF!</v>
      </c>
      <c r="D987" s="39" t="e">
        <f>#REF!</f>
        <v>#REF!</v>
      </c>
      <c r="E987" s="133" t="e">
        <f t="shared" si="25"/>
        <v>#REF!</v>
      </c>
      <c r="F987" s="134"/>
      <c r="G987" s="129" t="e">
        <f t="shared" si="26"/>
        <v>#REF!</v>
      </c>
      <c r="H987" s="130"/>
      <c r="I987" s="135" t="e">
        <f t="shared" si="27"/>
        <v>#REF!</v>
      </c>
      <c r="J987" s="134"/>
      <c r="K987" s="132" t="e">
        <f t="shared" si="28"/>
        <v>#REF!</v>
      </c>
      <c r="L987" s="130"/>
      <c r="M987" s="135" t="e">
        <f t="shared" si="29"/>
        <v>#REF!</v>
      </c>
      <c r="N987" s="134"/>
      <c r="O987" s="40" t="e">
        <f>'3TREATMENT DISCHARGE'!D988</f>
        <v>#REF!</v>
      </c>
      <c r="P987" s="34"/>
      <c r="Q987" s="44" t="e">
        <f t="shared" si="30"/>
        <v>#REF!</v>
      </c>
      <c r="R987" s="36" t="s">
        <v>108</v>
      </c>
      <c r="S987" s="41" t="e">
        <f t="shared" si="31"/>
        <v>#REF!</v>
      </c>
      <c r="T987" s="34"/>
      <c r="U987" s="41" t="e">
        <f>#REF!</f>
        <v>#REF!</v>
      </c>
      <c r="V987" s="36"/>
      <c r="W987" s="42" t="e">
        <f>#REF!</f>
        <v>#REF!</v>
      </c>
    </row>
    <row r="988" spans="1:23" ht="39.75" customHeight="1" x14ac:dyDescent="0.25">
      <c r="A988" s="37">
        <f t="shared" si="24"/>
        <v>975</v>
      </c>
      <c r="B988" s="50" t="e">
        <f>#REF!</f>
        <v>#REF!</v>
      </c>
      <c r="C988" s="38" t="e">
        <f>#REF!</f>
        <v>#REF!</v>
      </c>
      <c r="D988" s="39" t="e">
        <f>#REF!</f>
        <v>#REF!</v>
      </c>
      <c r="E988" s="128" t="e">
        <f t="shared" si="25"/>
        <v>#REF!</v>
      </c>
      <c r="F988" s="118"/>
      <c r="G988" s="129" t="e">
        <f t="shared" si="26"/>
        <v>#REF!</v>
      </c>
      <c r="H988" s="130"/>
      <c r="I988" s="131" t="e">
        <f t="shared" si="27"/>
        <v>#REF!</v>
      </c>
      <c r="J988" s="118"/>
      <c r="K988" s="132" t="e">
        <f t="shared" si="28"/>
        <v>#REF!</v>
      </c>
      <c r="L988" s="130"/>
      <c r="M988" s="131" t="e">
        <f t="shared" si="29"/>
        <v>#REF!</v>
      </c>
      <c r="N988" s="118"/>
      <c r="O988" s="40" t="e">
        <f>'3TREATMENT DISCHARGE'!D989</f>
        <v>#REF!</v>
      </c>
      <c r="P988" s="34"/>
      <c r="Q988" s="41" t="e">
        <f t="shared" si="30"/>
        <v>#REF!</v>
      </c>
      <c r="R988" s="36" t="s">
        <v>109</v>
      </c>
      <c r="S988" s="41" t="e">
        <f t="shared" si="31"/>
        <v>#REF!</v>
      </c>
      <c r="T988" s="34"/>
      <c r="U988" s="41" t="e">
        <f>#REF!</f>
        <v>#REF!</v>
      </c>
      <c r="V988" s="36"/>
      <c r="W988" s="42" t="e">
        <f>#REF!</f>
        <v>#REF!</v>
      </c>
    </row>
    <row r="989" spans="1:23" ht="39.75" customHeight="1" x14ac:dyDescent="0.25">
      <c r="A989" s="37">
        <f t="shared" si="24"/>
        <v>976</v>
      </c>
      <c r="B989" s="50" t="e">
        <f>#REF!</f>
        <v>#REF!</v>
      </c>
      <c r="C989" s="51" t="e">
        <f>#REF!</f>
        <v>#REF!</v>
      </c>
      <c r="D989" s="39" t="e">
        <f>#REF!</f>
        <v>#REF!</v>
      </c>
      <c r="E989" s="133" t="e">
        <f t="shared" si="25"/>
        <v>#REF!</v>
      </c>
      <c r="F989" s="134"/>
      <c r="G989" s="129" t="e">
        <f t="shared" si="26"/>
        <v>#REF!</v>
      </c>
      <c r="H989" s="130"/>
      <c r="I989" s="135" t="e">
        <f t="shared" si="27"/>
        <v>#REF!</v>
      </c>
      <c r="J989" s="134"/>
      <c r="K989" s="132" t="e">
        <f t="shared" si="28"/>
        <v>#REF!</v>
      </c>
      <c r="L989" s="130"/>
      <c r="M989" s="135" t="e">
        <f t="shared" si="29"/>
        <v>#REF!</v>
      </c>
      <c r="N989" s="134"/>
      <c r="O989" s="40" t="e">
        <f>'3TREATMENT DISCHARGE'!D990</f>
        <v>#REF!</v>
      </c>
      <c r="P989" s="34"/>
      <c r="Q989" s="44" t="e">
        <f t="shared" si="30"/>
        <v>#REF!</v>
      </c>
      <c r="R989" s="36" t="s">
        <v>108</v>
      </c>
      <c r="S989" s="41" t="e">
        <f t="shared" si="31"/>
        <v>#REF!</v>
      </c>
      <c r="T989" s="34"/>
      <c r="U989" s="41" t="e">
        <f>#REF!</f>
        <v>#REF!</v>
      </c>
      <c r="V989" s="36"/>
      <c r="W989" s="42" t="e">
        <f>#REF!</f>
        <v>#REF!</v>
      </c>
    </row>
    <row r="990" spans="1:23" ht="39.75" customHeight="1" x14ac:dyDescent="0.25">
      <c r="A990" s="37">
        <f t="shared" si="24"/>
        <v>977</v>
      </c>
      <c r="B990" s="50" t="e">
        <f>#REF!</f>
        <v>#REF!</v>
      </c>
      <c r="C990" s="38" t="e">
        <f>#REF!</f>
        <v>#REF!</v>
      </c>
      <c r="D990" s="39" t="e">
        <f>#REF!</f>
        <v>#REF!</v>
      </c>
      <c r="E990" s="128" t="e">
        <f t="shared" si="25"/>
        <v>#REF!</v>
      </c>
      <c r="F990" s="118"/>
      <c r="G990" s="129" t="e">
        <f t="shared" si="26"/>
        <v>#REF!</v>
      </c>
      <c r="H990" s="130"/>
      <c r="I990" s="131" t="e">
        <f t="shared" si="27"/>
        <v>#REF!</v>
      </c>
      <c r="J990" s="118"/>
      <c r="K990" s="132" t="e">
        <f t="shared" si="28"/>
        <v>#REF!</v>
      </c>
      <c r="L990" s="130"/>
      <c r="M990" s="131" t="e">
        <f t="shared" si="29"/>
        <v>#REF!</v>
      </c>
      <c r="N990" s="118"/>
      <c r="O990" s="40" t="e">
        <f>'3TREATMENT DISCHARGE'!D991</f>
        <v>#REF!</v>
      </c>
      <c r="P990" s="34"/>
      <c r="Q990" s="41" t="e">
        <f t="shared" si="30"/>
        <v>#REF!</v>
      </c>
      <c r="R990" s="36" t="s">
        <v>109</v>
      </c>
      <c r="S990" s="41" t="e">
        <f t="shared" si="31"/>
        <v>#REF!</v>
      </c>
      <c r="T990" s="34"/>
      <c r="U990" s="41" t="e">
        <f>#REF!</f>
        <v>#REF!</v>
      </c>
      <c r="V990" s="36"/>
      <c r="W990" s="42" t="e">
        <f>#REF!</f>
        <v>#REF!</v>
      </c>
    </row>
    <row r="991" spans="1:23" ht="39.75" customHeight="1" x14ac:dyDescent="0.25">
      <c r="A991" s="37">
        <f t="shared" si="24"/>
        <v>978</v>
      </c>
      <c r="B991" s="50" t="e">
        <f>#REF!</f>
        <v>#REF!</v>
      </c>
      <c r="C991" s="51" t="e">
        <f>#REF!</f>
        <v>#REF!</v>
      </c>
      <c r="D991" s="39" t="e">
        <f>#REF!</f>
        <v>#REF!</v>
      </c>
      <c r="E991" s="133" t="e">
        <f t="shared" si="25"/>
        <v>#REF!</v>
      </c>
      <c r="F991" s="134"/>
      <c r="G991" s="129" t="e">
        <f t="shared" si="26"/>
        <v>#REF!</v>
      </c>
      <c r="H991" s="130"/>
      <c r="I991" s="135" t="e">
        <f t="shared" si="27"/>
        <v>#REF!</v>
      </c>
      <c r="J991" s="134"/>
      <c r="K991" s="132" t="e">
        <f t="shared" si="28"/>
        <v>#REF!</v>
      </c>
      <c r="L991" s="130"/>
      <c r="M991" s="135" t="e">
        <f t="shared" si="29"/>
        <v>#REF!</v>
      </c>
      <c r="N991" s="134"/>
      <c r="O991" s="40" t="e">
        <f>'3TREATMENT DISCHARGE'!D992</f>
        <v>#REF!</v>
      </c>
      <c r="P991" s="34"/>
      <c r="Q991" s="44" t="e">
        <f t="shared" si="30"/>
        <v>#REF!</v>
      </c>
      <c r="R991" s="36" t="s">
        <v>108</v>
      </c>
      <c r="S991" s="41" t="e">
        <f t="shared" si="31"/>
        <v>#REF!</v>
      </c>
      <c r="T991" s="34"/>
      <c r="U991" s="41" t="e">
        <f>#REF!</f>
        <v>#REF!</v>
      </c>
      <c r="V991" s="36"/>
      <c r="W991" s="42" t="e">
        <f>#REF!</f>
        <v>#REF!</v>
      </c>
    </row>
    <row r="992" spans="1:23" ht="39.75" customHeight="1" x14ac:dyDescent="0.25">
      <c r="A992" s="37">
        <f t="shared" si="24"/>
        <v>979</v>
      </c>
      <c r="B992" s="50" t="e">
        <f>#REF!</f>
        <v>#REF!</v>
      </c>
      <c r="C992" s="38" t="e">
        <f>#REF!</f>
        <v>#REF!</v>
      </c>
      <c r="D992" s="39" t="e">
        <f>#REF!</f>
        <v>#REF!</v>
      </c>
      <c r="E992" s="128" t="e">
        <f t="shared" si="25"/>
        <v>#REF!</v>
      </c>
      <c r="F992" s="118"/>
      <c r="G992" s="129" t="e">
        <f t="shared" si="26"/>
        <v>#REF!</v>
      </c>
      <c r="H992" s="130"/>
      <c r="I992" s="131" t="e">
        <f t="shared" si="27"/>
        <v>#REF!</v>
      </c>
      <c r="J992" s="118"/>
      <c r="K992" s="132" t="e">
        <f t="shared" si="28"/>
        <v>#REF!</v>
      </c>
      <c r="L992" s="130"/>
      <c r="M992" s="131" t="e">
        <f t="shared" si="29"/>
        <v>#REF!</v>
      </c>
      <c r="N992" s="118"/>
      <c r="O992" s="40" t="e">
        <f>'3TREATMENT DISCHARGE'!D993</f>
        <v>#REF!</v>
      </c>
      <c r="P992" s="34"/>
      <c r="Q992" s="41" t="e">
        <f t="shared" si="30"/>
        <v>#REF!</v>
      </c>
      <c r="R992" s="36" t="s">
        <v>109</v>
      </c>
      <c r="S992" s="41" t="e">
        <f t="shared" si="31"/>
        <v>#REF!</v>
      </c>
      <c r="T992" s="34"/>
      <c r="U992" s="41" t="e">
        <f>#REF!</f>
        <v>#REF!</v>
      </c>
      <c r="V992" s="36"/>
      <c r="W992" s="42" t="e">
        <f>#REF!</f>
        <v>#REF!</v>
      </c>
    </row>
    <row r="993" spans="1:23" ht="39.75" customHeight="1" x14ac:dyDescent="0.25">
      <c r="A993" s="37">
        <f t="shared" si="24"/>
        <v>980</v>
      </c>
      <c r="B993" s="50" t="e">
        <f>#REF!</f>
        <v>#REF!</v>
      </c>
      <c r="C993" s="51" t="e">
        <f>#REF!</f>
        <v>#REF!</v>
      </c>
      <c r="D993" s="39" t="e">
        <f>#REF!</f>
        <v>#REF!</v>
      </c>
      <c r="E993" s="133" t="e">
        <f t="shared" si="25"/>
        <v>#REF!</v>
      </c>
      <c r="F993" s="134"/>
      <c r="G993" s="129" t="e">
        <f t="shared" si="26"/>
        <v>#REF!</v>
      </c>
      <c r="H993" s="130"/>
      <c r="I993" s="135" t="e">
        <f t="shared" si="27"/>
        <v>#REF!</v>
      </c>
      <c r="J993" s="134"/>
      <c r="K993" s="132" t="e">
        <f t="shared" si="28"/>
        <v>#REF!</v>
      </c>
      <c r="L993" s="130"/>
      <c r="M993" s="135" t="e">
        <f t="shared" si="29"/>
        <v>#REF!</v>
      </c>
      <c r="N993" s="134"/>
      <c r="O993" s="40" t="e">
        <f>'3TREATMENT DISCHARGE'!D994</f>
        <v>#REF!</v>
      </c>
      <c r="P993" s="34"/>
      <c r="Q993" s="44" t="e">
        <f t="shared" si="30"/>
        <v>#REF!</v>
      </c>
      <c r="R993" s="36" t="s">
        <v>108</v>
      </c>
      <c r="S993" s="41" t="e">
        <f t="shared" si="31"/>
        <v>#REF!</v>
      </c>
      <c r="T993" s="34"/>
      <c r="U993" s="41" t="e">
        <f>#REF!</f>
        <v>#REF!</v>
      </c>
      <c r="V993" s="36"/>
      <c r="W993" s="42" t="e">
        <f>#REF!</f>
        <v>#REF!</v>
      </c>
    </row>
    <row r="994" spans="1:23" ht="39.75" customHeight="1" x14ac:dyDescent="0.25">
      <c r="A994" s="37">
        <f t="shared" si="24"/>
        <v>981</v>
      </c>
      <c r="B994" s="50" t="e">
        <f>#REF!</f>
        <v>#REF!</v>
      </c>
      <c r="C994" s="38" t="e">
        <f>#REF!</f>
        <v>#REF!</v>
      </c>
      <c r="D994" s="39" t="e">
        <f>#REF!</f>
        <v>#REF!</v>
      </c>
      <c r="E994" s="128" t="e">
        <f t="shared" si="25"/>
        <v>#REF!</v>
      </c>
      <c r="F994" s="118"/>
      <c r="G994" s="129" t="e">
        <f t="shared" si="26"/>
        <v>#REF!</v>
      </c>
      <c r="H994" s="130"/>
      <c r="I994" s="131" t="e">
        <f t="shared" si="27"/>
        <v>#REF!</v>
      </c>
      <c r="J994" s="118"/>
      <c r="K994" s="132" t="e">
        <f t="shared" si="28"/>
        <v>#REF!</v>
      </c>
      <c r="L994" s="130"/>
      <c r="M994" s="131" t="e">
        <f t="shared" si="29"/>
        <v>#REF!</v>
      </c>
      <c r="N994" s="118"/>
      <c r="O994" s="40" t="e">
        <f>'3TREATMENT DISCHARGE'!D995</f>
        <v>#REF!</v>
      </c>
      <c r="P994" s="34"/>
      <c r="Q994" s="41" t="e">
        <f t="shared" si="30"/>
        <v>#REF!</v>
      </c>
      <c r="R994" s="36" t="s">
        <v>109</v>
      </c>
      <c r="S994" s="41" t="e">
        <f t="shared" si="31"/>
        <v>#REF!</v>
      </c>
      <c r="T994" s="34"/>
      <c r="U994" s="41" t="e">
        <f>#REF!</f>
        <v>#REF!</v>
      </c>
      <c r="V994" s="36"/>
      <c r="W994" s="42" t="e">
        <f>#REF!</f>
        <v>#REF!</v>
      </c>
    </row>
    <row r="995" spans="1:23" ht="39.75" customHeight="1" x14ac:dyDescent="0.25">
      <c r="A995" s="37">
        <f t="shared" si="24"/>
        <v>982</v>
      </c>
      <c r="B995" s="50" t="e">
        <f>#REF!</f>
        <v>#REF!</v>
      </c>
      <c r="C995" s="51" t="e">
        <f>#REF!</f>
        <v>#REF!</v>
      </c>
      <c r="D995" s="39" t="e">
        <f>#REF!</f>
        <v>#REF!</v>
      </c>
      <c r="E995" s="133" t="e">
        <f t="shared" si="25"/>
        <v>#REF!</v>
      </c>
      <c r="F995" s="134"/>
      <c r="G995" s="129" t="e">
        <f t="shared" si="26"/>
        <v>#REF!</v>
      </c>
      <c r="H995" s="130"/>
      <c r="I995" s="135" t="e">
        <f t="shared" si="27"/>
        <v>#REF!</v>
      </c>
      <c r="J995" s="134"/>
      <c r="K995" s="132" t="e">
        <f t="shared" si="28"/>
        <v>#REF!</v>
      </c>
      <c r="L995" s="130"/>
      <c r="M995" s="135" t="e">
        <f t="shared" si="29"/>
        <v>#REF!</v>
      </c>
      <c r="N995" s="134"/>
      <c r="O995" s="40" t="e">
        <f>'3TREATMENT DISCHARGE'!D996</f>
        <v>#REF!</v>
      </c>
      <c r="P995" s="34"/>
      <c r="Q995" s="44" t="e">
        <f t="shared" si="30"/>
        <v>#REF!</v>
      </c>
      <c r="R995" s="36" t="s">
        <v>108</v>
      </c>
      <c r="S995" s="41" t="e">
        <f t="shared" si="31"/>
        <v>#REF!</v>
      </c>
      <c r="T995" s="34"/>
      <c r="U995" s="41" t="e">
        <f>#REF!</f>
        <v>#REF!</v>
      </c>
      <c r="V995" s="36"/>
      <c r="W995" s="42" t="e">
        <f>#REF!</f>
        <v>#REF!</v>
      </c>
    </row>
    <row r="996" spans="1:23" ht="39.75" customHeight="1" x14ac:dyDescent="0.25">
      <c r="A996" s="37">
        <f t="shared" si="24"/>
        <v>983</v>
      </c>
      <c r="B996" s="50" t="e">
        <f>#REF!</f>
        <v>#REF!</v>
      </c>
      <c r="C996" s="38" t="e">
        <f>#REF!</f>
        <v>#REF!</v>
      </c>
      <c r="D996" s="39" t="e">
        <f>#REF!</f>
        <v>#REF!</v>
      </c>
      <c r="E996" s="128" t="e">
        <f t="shared" si="25"/>
        <v>#REF!</v>
      </c>
      <c r="F996" s="118"/>
      <c r="G996" s="129" t="e">
        <f t="shared" si="26"/>
        <v>#REF!</v>
      </c>
      <c r="H996" s="130"/>
      <c r="I996" s="131" t="e">
        <f t="shared" si="27"/>
        <v>#REF!</v>
      </c>
      <c r="J996" s="118"/>
      <c r="K996" s="132" t="e">
        <f t="shared" si="28"/>
        <v>#REF!</v>
      </c>
      <c r="L996" s="130"/>
      <c r="M996" s="131" t="e">
        <f t="shared" si="29"/>
        <v>#REF!</v>
      </c>
      <c r="N996" s="118"/>
      <c r="O996" s="40" t="e">
        <f>'3TREATMENT DISCHARGE'!D997</f>
        <v>#REF!</v>
      </c>
      <c r="P996" s="34"/>
      <c r="Q996" s="41" t="e">
        <f t="shared" si="30"/>
        <v>#REF!</v>
      </c>
      <c r="R996" s="36" t="s">
        <v>109</v>
      </c>
      <c r="S996" s="41" t="e">
        <f t="shared" si="31"/>
        <v>#REF!</v>
      </c>
      <c r="T996" s="34"/>
      <c r="U996" s="41" t="e">
        <f>#REF!</f>
        <v>#REF!</v>
      </c>
      <c r="V996" s="36"/>
      <c r="W996" s="42" t="e">
        <f>#REF!</f>
        <v>#REF!</v>
      </c>
    </row>
    <row r="997" spans="1:23" ht="39.75" customHeight="1" x14ac:dyDescent="0.25">
      <c r="A997" s="37">
        <f t="shared" si="24"/>
        <v>984</v>
      </c>
      <c r="B997" s="50" t="e">
        <f>#REF!</f>
        <v>#REF!</v>
      </c>
      <c r="C997" s="51" t="e">
        <f>#REF!</f>
        <v>#REF!</v>
      </c>
      <c r="D997" s="39" t="e">
        <f>#REF!</f>
        <v>#REF!</v>
      </c>
      <c r="E997" s="133" t="e">
        <f t="shared" si="25"/>
        <v>#REF!</v>
      </c>
      <c r="F997" s="134"/>
      <c r="G997" s="129" t="e">
        <f t="shared" si="26"/>
        <v>#REF!</v>
      </c>
      <c r="H997" s="130"/>
      <c r="I997" s="135" t="e">
        <f t="shared" si="27"/>
        <v>#REF!</v>
      </c>
      <c r="J997" s="134"/>
      <c r="K997" s="132" t="e">
        <f t="shared" si="28"/>
        <v>#REF!</v>
      </c>
      <c r="L997" s="130"/>
      <c r="M997" s="135" t="e">
        <f t="shared" si="29"/>
        <v>#REF!</v>
      </c>
      <c r="N997" s="134"/>
      <c r="O997" s="40" t="e">
        <f>'3TREATMENT DISCHARGE'!D998</f>
        <v>#REF!</v>
      </c>
      <c r="P997" s="34"/>
      <c r="Q997" s="44" t="e">
        <f t="shared" si="30"/>
        <v>#REF!</v>
      </c>
      <c r="R997" s="36" t="s">
        <v>108</v>
      </c>
      <c r="S997" s="41" t="e">
        <f t="shared" si="31"/>
        <v>#REF!</v>
      </c>
      <c r="T997" s="34"/>
      <c r="U997" s="41" t="e">
        <f>#REF!</f>
        <v>#REF!</v>
      </c>
      <c r="V997" s="36"/>
      <c r="W997" s="42" t="e">
        <f>#REF!</f>
        <v>#REF!</v>
      </c>
    </row>
    <row r="998" spans="1:23" ht="39.75" customHeight="1" x14ac:dyDescent="0.25">
      <c r="A998" s="37">
        <f t="shared" si="24"/>
        <v>985</v>
      </c>
      <c r="B998" s="50" t="e">
        <f>#REF!</f>
        <v>#REF!</v>
      </c>
      <c r="C998" s="38" t="e">
        <f>#REF!</f>
        <v>#REF!</v>
      </c>
      <c r="D998" s="39" t="e">
        <f>#REF!</f>
        <v>#REF!</v>
      </c>
      <c r="E998" s="128" t="e">
        <f t="shared" si="25"/>
        <v>#REF!</v>
      </c>
      <c r="F998" s="118"/>
      <c r="G998" s="129" t="e">
        <f t="shared" si="26"/>
        <v>#REF!</v>
      </c>
      <c r="H998" s="130"/>
      <c r="I998" s="131" t="e">
        <f t="shared" si="27"/>
        <v>#REF!</v>
      </c>
      <c r="J998" s="118"/>
      <c r="K998" s="132" t="e">
        <f t="shared" si="28"/>
        <v>#REF!</v>
      </c>
      <c r="L998" s="130"/>
      <c r="M998" s="131" t="e">
        <f t="shared" si="29"/>
        <v>#REF!</v>
      </c>
      <c r="N998" s="118"/>
      <c r="O998" s="40" t="e">
        <f>'3TREATMENT DISCHARGE'!D999</f>
        <v>#REF!</v>
      </c>
      <c r="P998" s="34"/>
      <c r="Q998" s="41" t="e">
        <f t="shared" si="30"/>
        <v>#REF!</v>
      </c>
      <c r="R998" s="36" t="s">
        <v>109</v>
      </c>
      <c r="S998" s="41" t="e">
        <f t="shared" si="31"/>
        <v>#REF!</v>
      </c>
      <c r="T998" s="34"/>
      <c r="U998" s="41" t="e">
        <f>#REF!</f>
        <v>#REF!</v>
      </c>
      <c r="V998" s="36"/>
      <c r="W998" s="42" t="e">
        <f>#REF!</f>
        <v>#REF!</v>
      </c>
    </row>
    <row r="999" spans="1:23" ht="39.75" customHeight="1" x14ac:dyDescent="0.25">
      <c r="A999" s="37">
        <f t="shared" si="24"/>
        <v>986</v>
      </c>
      <c r="B999" s="50" t="e">
        <f>#REF!</f>
        <v>#REF!</v>
      </c>
      <c r="C999" s="51" t="e">
        <f>#REF!</f>
        <v>#REF!</v>
      </c>
      <c r="D999" s="39" t="e">
        <f>#REF!</f>
        <v>#REF!</v>
      </c>
      <c r="E999" s="133" t="e">
        <f t="shared" si="25"/>
        <v>#REF!</v>
      </c>
      <c r="F999" s="134"/>
      <c r="G999" s="129" t="e">
        <f t="shared" si="26"/>
        <v>#REF!</v>
      </c>
      <c r="H999" s="130"/>
      <c r="I999" s="135" t="e">
        <f t="shared" si="27"/>
        <v>#REF!</v>
      </c>
      <c r="J999" s="134"/>
      <c r="K999" s="132" t="e">
        <f t="shared" si="28"/>
        <v>#REF!</v>
      </c>
      <c r="L999" s="130"/>
      <c r="M999" s="135" t="e">
        <f t="shared" si="29"/>
        <v>#REF!</v>
      </c>
      <c r="N999" s="134"/>
      <c r="O999" s="40" t="e">
        <f>'3TREATMENT DISCHARGE'!D1000</f>
        <v>#REF!</v>
      </c>
      <c r="P999" s="34"/>
      <c r="Q999" s="44" t="e">
        <f t="shared" si="30"/>
        <v>#REF!</v>
      </c>
      <c r="R999" s="36" t="s">
        <v>108</v>
      </c>
      <c r="S999" s="41" t="e">
        <f t="shared" si="31"/>
        <v>#REF!</v>
      </c>
      <c r="T999" s="34"/>
      <c r="U999" s="41" t="e">
        <f>#REF!</f>
        <v>#REF!</v>
      </c>
      <c r="V999" s="36"/>
      <c r="W999" s="42" t="e">
        <f>#REF!</f>
        <v>#REF!</v>
      </c>
    </row>
    <row r="1000" spans="1:23" ht="39.75" customHeight="1" x14ac:dyDescent="0.25">
      <c r="A1000" s="37">
        <f t="shared" si="24"/>
        <v>987</v>
      </c>
      <c r="B1000" s="50" t="e">
        <f>#REF!</f>
        <v>#REF!</v>
      </c>
      <c r="C1000" s="38" t="e">
        <f>#REF!</f>
        <v>#REF!</v>
      </c>
      <c r="D1000" s="39" t="e">
        <f>#REF!</f>
        <v>#REF!</v>
      </c>
      <c r="E1000" s="128" t="e">
        <f t="shared" si="25"/>
        <v>#REF!</v>
      </c>
      <c r="F1000" s="118"/>
      <c r="G1000" s="129" t="e">
        <f t="shared" si="26"/>
        <v>#REF!</v>
      </c>
      <c r="H1000" s="130"/>
      <c r="I1000" s="131" t="e">
        <f t="shared" si="27"/>
        <v>#REF!</v>
      </c>
      <c r="J1000" s="118"/>
      <c r="K1000" s="132" t="e">
        <f t="shared" si="28"/>
        <v>#REF!</v>
      </c>
      <c r="L1000" s="130"/>
      <c r="M1000" s="131" t="e">
        <f t="shared" si="29"/>
        <v>#REF!</v>
      </c>
      <c r="N1000" s="118"/>
      <c r="O1000" s="40" t="e">
        <f>'3TREATMENT DISCHARGE'!D1001</f>
        <v>#REF!</v>
      </c>
      <c r="P1000" s="34"/>
      <c r="Q1000" s="41" t="e">
        <f t="shared" si="30"/>
        <v>#REF!</v>
      </c>
      <c r="R1000" s="36" t="s">
        <v>109</v>
      </c>
      <c r="S1000" s="41" t="e">
        <f t="shared" si="31"/>
        <v>#REF!</v>
      </c>
      <c r="T1000" s="34"/>
      <c r="U1000" s="41" t="e">
        <f>#REF!</f>
        <v>#REF!</v>
      </c>
      <c r="V1000" s="36"/>
      <c r="W1000" s="42" t="e">
        <f>#REF!</f>
        <v>#REF!</v>
      </c>
    </row>
    <row r="1001" spans="1:23" ht="39.75" customHeight="1" x14ac:dyDescent="0.25">
      <c r="A1001" s="37">
        <f t="shared" si="24"/>
        <v>988</v>
      </c>
      <c r="B1001" s="50" t="e">
        <f>#REF!</f>
        <v>#REF!</v>
      </c>
      <c r="C1001" s="51" t="e">
        <f>#REF!</f>
        <v>#REF!</v>
      </c>
      <c r="D1001" s="39" t="e">
        <f>#REF!</f>
        <v>#REF!</v>
      </c>
      <c r="E1001" s="133" t="e">
        <f t="shared" si="25"/>
        <v>#REF!</v>
      </c>
      <c r="F1001" s="134"/>
      <c r="G1001" s="129" t="e">
        <f t="shared" si="26"/>
        <v>#REF!</v>
      </c>
      <c r="H1001" s="130"/>
      <c r="I1001" s="135" t="e">
        <f t="shared" si="27"/>
        <v>#REF!</v>
      </c>
      <c r="J1001" s="134"/>
      <c r="K1001" s="132" t="e">
        <f t="shared" si="28"/>
        <v>#REF!</v>
      </c>
      <c r="L1001" s="130"/>
      <c r="M1001" s="135" t="e">
        <f t="shared" si="29"/>
        <v>#REF!</v>
      </c>
      <c r="N1001" s="134"/>
      <c r="O1001" s="40" t="e">
        <f>'3TREATMENT DISCHARGE'!D1002</f>
        <v>#REF!</v>
      </c>
      <c r="P1001" s="34"/>
      <c r="Q1001" s="44" t="e">
        <f t="shared" si="30"/>
        <v>#REF!</v>
      </c>
      <c r="R1001" s="36" t="s">
        <v>108</v>
      </c>
      <c r="S1001" s="41" t="e">
        <f t="shared" si="31"/>
        <v>#REF!</v>
      </c>
      <c r="T1001" s="34"/>
      <c r="U1001" s="41" t="e">
        <f>#REF!</f>
        <v>#REF!</v>
      </c>
      <c r="V1001" s="36"/>
      <c r="W1001" s="42" t="e">
        <f>#REF!</f>
        <v>#REF!</v>
      </c>
    </row>
    <row r="1002" spans="1:23" ht="39.75" customHeight="1" x14ac:dyDescent="0.25">
      <c r="A1002" s="37">
        <f t="shared" si="24"/>
        <v>989</v>
      </c>
      <c r="B1002" s="50" t="e">
        <f>#REF!</f>
        <v>#REF!</v>
      </c>
      <c r="C1002" s="38" t="e">
        <f>#REF!</f>
        <v>#REF!</v>
      </c>
      <c r="D1002" s="39" t="e">
        <f>#REF!</f>
        <v>#REF!</v>
      </c>
      <c r="E1002" s="128" t="e">
        <f t="shared" si="25"/>
        <v>#REF!</v>
      </c>
      <c r="F1002" s="118"/>
      <c r="G1002" s="129" t="e">
        <f t="shared" si="26"/>
        <v>#REF!</v>
      </c>
      <c r="H1002" s="130"/>
      <c r="I1002" s="131" t="e">
        <f t="shared" si="27"/>
        <v>#REF!</v>
      </c>
      <c r="J1002" s="118"/>
      <c r="K1002" s="132" t="e">
        <f t="shared" si="28"/>
        <v>#REF!</v>
      </c>
      <c r="L1002" s="130"/>
      <c r="M1002" s="131" t="e">
        <f t="shared" si="29"/>
        <v>#REF!</v>
      </c>
      <c r="N1002" s="118"/>
      <c r="O1002" s="40" t="e">
        <f>'3TREATMENT DISCHARGE'!D1003</f>
        <v>#REF!</v>
      </c>
      <c r="P1002" s="34"/>
      <c r="Q1002" s="41" t="e">
        <f t="shared" si="30"/>
        <v>#REF!</v>
      </c>
      <c r="R1002" s="36" t="s">
        <v>109</v>
      </c>
      <c r="S1002" s="41" t="e">
        <f t="shared" si="31"/>
        <v>#REF!</v>
      </c>
      <c r="T1002" s="34"/>
      <c r="U1002" s="41" t="e">
        <f>#REF!</f>
        <v>#REF!</v>
      </c>
      <c r="V1002" s="36"/>
      <c r="W1002" s="42" t="e">
        <f>#REF!</f>
        <v>#REF!</v>
      </c>
    </row>
    <row r="1003" spans="1:23" ht="39.75" customHeight="1" x14ac:dyDescent="0.25">
      <c r="A1003" s="37">
        <f t="shared" si="24"/>
        <v>990</v>
      </c>
      <c r="B1003" s="50" t="e">
        <f>#REF!</f>
        <v>#REF!</v>
      </c>
      <c r="C1003" s="51" t="e">
        <f>#REF!</f>
        <v>#REF!</v>
      </c>
      <c r="D1003" s="39" t="e">
        <f>#REF!</f>
        <v>#REF!</v>
      </c>
      <c r="E1003" s="133" t="e">
        <f t="shared" si="25"/>
        <v>#REF!</v>
      </c>
      <c r="F1003" s="134"/>
      <c r="G1003" s="129" t="e">
        <f t="shared" si="26"/>
        <v>#REF!</v>
      </c>
      <c r="H1003" s="130"/>
      <c r="I1003" s="135" t="e">
        <f t="shared" si="27"/>
        <v>#REF!</v>
      </c>
      <c r="J1003" s="134"/>
      <c r="K1003" s="132" t="e">
        <f t="shared" si="28"/>
        <v>#REF!</v>
      </c>
      <c r="L1003" s="130"/>
      <c r="M1003" s="135" t="e">
        <f t="shared" si="29"/>
        <v>#REF!</v>
      </c>
      <c r="N1003" s="134"/>
      <c r="O1003" s="40" t="e">
        <f>'3TREATMENT DISCHARGE'!D1004</f>
        <v>#REF!</v>
      </c>
      <c r="P1003" s="34"/>
      <c r="Q1003" s="44" t="e">
        <f t="shared" si="30"/>
        <v>#REF!</v>
      </c>
      <c r="R1003" s="36" t="s">
        <v>108</v>
      </c>
      <c r="S1003" s="41" t="e">
        <f t="shared" si="31"/>
        <v>#REF!</v>
      </c>
      <c r="T1003" s="34"/>
      <c r="U1003" s="41" t="e">
        <f>#REF!</f>
        <v>#REF!</v>
      </c>
      <c r="V1003" s="36"/>
      <c r="W1003" s="42" t="e">
        <f>#REF!</f>
        <v>#REF!</v>
      </c>
    </row>
    <row r="1004" spans="1:23" ht="39.75" customHeight="1" x14ac:dyDescent="0.25">
      <c r="A1004" s="37">
        <f t="shared" si="24"/>
        <v>991</v>
      </c>
      <c r="B1004" s="50" t="e">
        <f>#REF!</f>
        <v>#REF!</v>
      </c>
      <c r="C1004" s="38" t="e">
        <f>#REF!</f>
        <v>#REF!</v>
      </c>
      <c r="D1004" s="39" t="e">
        <f>#REF!</f>
        <v>#REF!</v>
      </c>
      <c r="E1004" s="128" t="e">
        <f t="shared" si="25"/>
        <v>#REF!</v>
      </c>
      <c r="F1004" s="118"/>
      <c r="G1004" s="129" t="e">
        <f t="shared" si="26"/>
        <v>#REF!</v>
      </c>
      <c r="H1004" s="130"/>
      <c r="I1004" s="131" t="e">
        <f t="shared" si="27"/>
        <v>#REF!</v>
      </c>
      <c r="J1004" s="118"/>
      <c r="K1004" s="132" t="e">
        <f t="shared" si="28"/>
        <v>#REF!</v>
      </c>
      <c r="L1004" s="130"/>
      <c r="M1004" s="131" t="e">
        <f t="shared" si="29"/>
        <v>#REF!</v>
      </c>
      <c r="N1004" s="118"/>
      <c r="O1004" s="40" t="e">
        <f>'3TREATMENT DISCHARGE'!D1005</f>
        <v>#REF!</v>
      </c>
      <c r="P1004" s="34"/>
      <c r="Q1004" s="41" t="e">
        <f t="shared" si="30"/>
        <v>#REF!</v>
      </c>
      <c r="R1004" s="36" t="s">
        <v>109</v>
      </c>
      <c r="S1004" s="41" t="e">
        <f t="shared" si="31"/>
        <v>#REF!</v>
      </c>
      <c r="T1004" s="34"/>
      <c r="U1004" s="41" t="e">
        <f>#REF!</f>
        <v>#REF!</v>
      </c>
      <c r="V1004" s="36"/>
      <c r="W1004" s="42" t="e">
        <f>#REF!</f>
        <v>#REF!</v>
      </c>
    </row>
    <row r="1005" spans="1:23" ht="39.75" customHeight="1" x14ac:dyDescent="0.25">
      <c r="A1005" s="37">
        <f t="shared" si="24"/>
        <v>992</v>
      </c>
      <c r="B1005" s="50" t="e">
        <f>#REF!</f>
        <v>#REF!</v>
      </c>
      <c r="C1005" s="51" t="e">
        <f>#REF!</f>
        <v>#REF!</v>
      </c>
      <c r="D1005" s="39" t="e">
        <f>#REF!</f>
        <v>#REF!</v>
      </c>
      <c r="E1005" s="133" t="e">
        <f t="shared" si="25"/>
        <v>#REF!</v>
      </c>
      <c r="F1005" s="134"/>
      <c r="G1005" s="129" t="e">
        <f t="shared" si="26"/>
        <v>#REF!</v>
      </c>
      <c r="H1005" s="130"/>
      <c r="I1005" s="135" t="e">
        <f t="shared" si="27"/>
        <v>#REF!</v>
      </c>
      <c r="J1005" s="134"/>
      <c r="K1005" s="132" t="e">
        <f t="shared" si="28"/>
        <v>#REF!</v>
      </c>
      <c r="L1005" s="130"/>
      <c r="M1005" s="135" t="e">
        <f t="shared" si="29"/>
        <v>#REF!</v>
      </c>
      <c r="N1005" s="134"/>
      <c r="O1005" s="40" t="e">
        <f>'3TREATMENT DISCHARGE'!D1006</f>
        <v>#REF!</v>
      </c>
      <c r="P1005" s="34"/>
      <c r="Q1005" s="44" t="e">
        <f t="shared" si="30"/>
        <v>#REF!</v>
      </c>
      <c r="R1005" s="36" t="s">
        <v>108</v>
      </c>
      <c r="S1005" s="41" t="e">
        <f t="shared" si="31"/>
        <v>#REF!</v>
      </c>
      <c r="T1005" s="34"/>
      <c r="U1005" s="41" t="e">
        <f>#REF!</f>
        <v>#REF!</v>
      </c>
      <c r="V1005" s="36"/>
      <c r="W1005" s="42" t="e">
        <f>#REF!</f>
        <v>#REF!</v>
      </c>
    </row>
    <row r="1006" spans="1:23" ht="39.75" customHeight="1" x14ac:dyDescent="0.25">
      <c r="A1006" s="37">
        <f t="shared" si="24"/>
        <v>993</v>
      </c>
      <c r="B1006" s="50" t="e">
        <f>#REF!</f>
        <v>#REF!</v>
      </c>
      <c r="C1006" s="38" t="e">
        <f>#REF!</f>
        <v>#REF!</v>
      </c>
      <c r="D1006" s="39" t="e">
        <f>#REF!</f>
        <v>#REF!</v>
      </c>
      <c r="E1006" s="128" t="e">
        <f t="shared" si="25"/>
        <v>#REF!</v>
      </c>
      <c r="F1006" s="118"/>
      <c r="G1006" s="129" t="e">
        <f t="shared" si="26"/>
        <v>#REF!</v>
      </c>
      <c r="H1006" s="130"/>
      <c r="I1006" s="131" t="e">
        <f t="shared" si="27"/>
        <v>#REF!</v>
      </c>
      <c r="J1006" s="118"/>
      <c r="K1006" s="132" t="e">
        <f t="shared" si="28"/>
        <v>#REF!</v>
      </c>
      <c r="L1006" s="130"/>
      <c r="M1006" s="131" t="e">
        <f t="shared" si="29"/>
        <v>#REF!</v>
      </c>
      <c r="N1006" s="118"/>
      <c r="O1006" s="40" t="e">
        <f>'3TREATMENT DISCHARGE'!D1007</f>
        <v>#REF!</v>
      </c>
      <c r="P1006" s="34"/>
      <c r="Q1006" s="41" t="e">
        <f t="shared" si="30"/>
        <v>#REF!</v>
      </c>
      <c r="R1006" s="36" t="s">
        <v>109</v>
      </c>
      <c r="S1006" s="41" t="e">
        <f t="shared" si="31"/>
        <v>#REF!</v>
      </c>
      <c r="T1006" s="34"/>
      <c r="U1006" s="41" t="e">
        <f>#REF!</f>
        <v>#REF!</v>
      </c>
      <c r="V1006" s="36"/>
      <c r="W1006" s="42" t="e">
        <f>#REF!</f>
        <v>#REF!</v>
      </c>
    </row>
    <row r="1007" spans="1:23" ht="39.75" customHeight="1" x14ac:dyDescent="0.25">
      <c r="A1007" s="37">
        <f t="shared" si="24"/>
        <v>994</v>
      </c>
      <c r="B1007" s="50" t="e">
        <f>#REF!</f>
        <v>#REF!</v>
      </c>
      <c r="C1007" s="51" t="e">
        <f>#REF!</f>
        <v>#REF!</v>
      </c>
      <c r="D1007" s="39" t="e">
        <f>#REF!</f>
        <v>#REF!</v>
      </c>
      <c r="E1007" s="133" t="e">
        <f t="shared" si="25"/>
        <v>#REF!</v>
      </c>
      <c r="F1007" s="134"/>
      <c r="G1007" s="129" t="e">
        <f t="shared" si="26"/>
        <v>#REF!</v>
      </c>
      <c r="H1007" s="130"/>
      <c r="I1007" s="135" t="e">
        <f t="shared" si="27"/>
        <v>#REF!</v>
      </c>
      <c r="J1007" s="134"/>
      <c r="K1007" s="132" t="e">
        <f t="shared" si="28"/>
        <v>#REF!</v>
      </c>
      <c r="L1007" s="130"/>
      <c r="M1007" s="135" t="e">
        <f t="shared" si="29"/>
        <v>#REF!</v>
      </c>
      <c r="N1007" s="134"/>
      <c r="O1007" s="40" t="e">
        <f>'3TREATMENT DISCHARGE'!D1008</f>
        <v>#REF!</v>
      </c>
      <c r="P1007" s="34"/>
      <c r="Q1007" s="44" t="e">
        <f t="shared" si="30"/>
        <v>#REF!</v>
      </c>
      <c r="R1007" s="36" t="s">
        <v>108</v>
      </c>
      <c r="S1007" s="41" t="e">
        <f t="shared" si="31"/>
        <v>#REF!</v>
      </c>
      <c r="T1007" s="34"/>
      <c r="U1007" s="41" t="e">
        <f>#REF!</f>
        <v>#REF!</v>
      </c>
      <c r="V1007" s="36"/>
      <c r="W1007" s="42" t="e">
        <f>#REF!</f>
        <v>#REF!</v>
      </c>
    </row>
    <row r="1008" spans="1:23" ht="39.75" customHeight="1" x14ac:dyDescent="0.25">
      <c r="A1008" s="37">
        <f t="shared" si="24"/>
        <v>995</v>
      </c>
      <c r="B1008" s="50" t="e">
        <f>#REF!</f>
        <v>#REF!</v>
      </c>
      <c r="C1008" s="38" t="e">
        <f>#REF!</f>
        <v>#REF!</v>
      </c>
      <c r="D1008" s="39" t="e">
        <f>#REF!</f>
        <v>#REF!</v>
      </c>
      <c r="E1008" s="128" t="e">
        <f t="shared" si="25"/>
        <v>#REF!</v>
      </c>
      <c r="F1008" s="118"/>
      <c r="G1008" s="129" t="e">
        <f t="shared" si="26"/>
        <v>#REF!</v>
      </c>
      <c r="H1008" s="130"/>
      <c r="I1008" s="131" t="e">
        <f t="shared" si="27"/>
        <v>#REF!</v>
      </c>
      <c r="J1008" s="118"/>
      <c r="K1008" s="132" t="e">
        <f t="shared" si="28"/>
        <v>#REF!</v>
      </c>
      <c r="L1008" s="130"/>
      <c r="M1008" s="131" t="e">
        <f t="shared" si="29"/>
        <v>#REF!</v>
      </c>
      <c r="N1008" s="118"/>
      <c r="O1008" s="40" t="e">
        <f>'3TREATMENT DISCHARGE'!D1009</f>
        <v>#REF!</v>
      </c>
      <c r="P1008" s="34"/>
      <c r="Q1008" s="41" t="e">
        <f t="shared" si="30"/>
        <v>#REF!</v>
      </c>
      <c r="R1008" s="36" t="s">
        <v>109</v>
      </c>
      <c r="S1008" s="41" t="e">
        <f t="shared" si="31"/>
        <v>#REF!</v>
      </c>
      <c r="T1008" s="34"/>
      <c r="U1008" s="41" t="e">
        <f>#REF!</f>
        <v>#REF!</v>
      </c>
      <c r="V1008" s="36"/>
      <c r="W1008" s="42" t="e">
        <f>#REF!</f>
        <v>#REF!</v>
      </c>
    </row>
    <row r="1009" spans="1:23" ht="39.75" customHeight="1" x14ac:dyDescent="0.25">
      <c r="A1009" s="37">
        <f t="shared" si="24"/>
        <v>996</v>
      </c>
      <c r="B1009" s="50" t="e">
        <f>#REF!</f>
        <v>#REF!</v>
      </c>
      <c r="C1009" s="51" t="e">
        <f>#REF!</f>
        <v>#REF!</v>
      </c>
      <c r="D1009" s="39" t="e">
        <f>#REF!</f>
        <v>#REF!</v>
      </c>
      <c r="E1009" s="133" t="e">
        <f t="shared" si="25"/>
        <v>#REF!</v>
      </c>
      <c r="F1009" s="134"/>
      <c r="G1009" s="129" t="e">
        <f t="shared" si="26"/>
        <v>#REF!</v>
      </c>
      <c r="H1009" s="130"/>
      <c r="I1009" s="135" t="e">
        <f t="shared" si="27"/>
        <v>#REF!</v>
      </c>
      <c r="J1009" s="134"/>
      <c r="K1009" s="132" t="e">
        <f t="shared" si="28"/>
        <v>#REF!</v>
      </c>
      <c r="L1009" s="130"/>
      <c r="M1009" s="135" t="e">
        <f t="shared" si="29"/>
        <v>#REF!</v>
      </c>
      <c r="N1009" s="134"/>
      <c r="O1009" s="40" t="e">
        <f>'3TREATMENT DISCHARGE'!D1010</f>
        <v>#REF!</v>
      </c>
      <c r="P1009" s="34"/>
      <c r="Q1009" s="44" t="e">
        <f t="shared" si="30"/>
        <v>#REF!</v>
      </c>
      <c r="R1009" s="36" t="s">
        <v>108</v>
      </c>
      <c r="S1009" s="41" t="e">
        <f t="shared" si="31"/>
        <v>#REF!</v>
      </c>
      <c r="T1009" s="34"/>
      <c r="U1009" s="41" t="e">
        <f>#REF!</f>
        <v>#REF!</v>
      </c>
      <c r="V1009" s="36"/>
      <c r="W1009" s="42" t="e">
        <f>#REF!</f>
        <v>#REF!</v>
      </c>
    </row>
    <row r="1010" spans="1:23" ht="39.75" customHeight="1" x14ac:dyDescent="0.25">
      <c r="A1010" s="37">
        <f t="shared" si="24"/>
        <v>997</v>
      </c>
      <c r="B1010" s="50" t="e">
        <f>#REF!</f>
        <v>#REF!</v>
      </c>
      <c r="C1010" s="38" t="e">
        <f>#REF!</f>
        <v>#REF!</v>
      </c>
      <c r="D1010" s="39" t="e">
        <f>#REF!</f>
        <v>#REF!</v>
      </c>
      <c r="E1010" s="128" t="e">
        <f t="shared" si="25"/>
        <v>#REF!</v>
      </c>
      <c r="F1010" s="118"/>
      <c r="G1010" s="129" t="e">
        <f t="shared" si="26"/>
        <v>#REF!</v>
      </c>
      <c r="H1010" s="130"/>
      <c r="I1010" s="131" t="e">
        <f t="shared" si="27"/>
        <v>#REF!</v>
      </c>
      <c r="J1010" s="118"/>
      <c r="K1010" s="132" t="e">
        <f t="shared" si="28"/>
        <v>#REF!</v>
      </c>
      <c r="L1010" s="130"/>
      <c r="M1010" s="131" t="e">
        <f t="shared" si="29"/>
        <v>#REF!</v>
      </c>
      <c r="N1010" s="118"/>
      <c r="O1010" s="40" t="e">
        <f>'3TREATMENT DISCHARGE'!D1011</f>
        <v>#REF!</v>
      </c>
      <c r="P1010" s="34"/>
      <c r="Q1010" s="41" t="e">
        <f t="shared" si="30"/>
        <v>#REF!</v>
      </c>
      <c r="R1010" s="36" t="s">
        <v>109</v>
      </c>
      <c r="S1010" s="41" t="e">
        <f t="shared" si="31"/>
        <v>#REF!</v>
      </c>
      <c r="T1010" s="34"/>
      <c r="U1010" s="41" t="e">
        <f>#REF!</f>
        <v>#REF!</v>
      </c>
      <c r="V1010" s="36"/>
      <c r="W1010" s="42" t="e">
        <f>#REF!</f>
        <v>#REF!</v>
      </c>
    </row>
    <row r="1011" spans="1:23" ht="39.75" customHeight="1" x14ac:dyDescent="0.25">
      <c r="A1011" s="37">
        <f t="shared" si="24"/>
        <v>998</v>
      </c>
      <c r="B1011" s="50" t="e">
        <f>#REF!</f>
        <v>#REF!</v>
      </c>
      <c r="C1011" s="51" t="e">
        <f>#REF!</f>
        <v>#REF!</v>
      </c>
      <c r="D1011" s="39" t="e">
        <f>#REF!</f>
        <v>#REF!</v>
      </c>
      <c r="E1011" s="133" t="e">
        <f t="shared" si="25"/>
        <v>#REF!</v>
      </c>
      <c r="F1011" s="134"/>
      <c r="G1011" s="129" t="e">
        <f t="shared" si="26"/>
        <v>#REF!</v>
      </c>
      <c r="H1011" s="130"/>
      <c r="I1011" s="135" t="e">
        <f t="shared" si="27"/>
        <v>#REF!</v>
      </c>
      <c r="J1011" s="134"/>
      <c r="K1011" s="132" t="e">
        <f t="shared" si="28"/>
        <v>#REF!</v>
      </c>
      <c r="L1011" s="130"/>
      <c r="M1011" s="135" t="e">
        <f t="shared" si="29"/>
        <v>#REF!</v>
      </c>
      <c r="N1011" s="134"/>
      <c r="O1011" s="40" t="e">
        <f>'3TREATMENT DISCHARGE'!D1012</f>
        <v>#REF!</v>
      </c>
      <c r="P1011" s="34"/>
      <c r="Q1011" s="44" t="e">
        <f t="shared" si="30"/>
        <v>#REF!</v>
      </c>
      <c r="R1011" s="36" t="s">
        <v>108</v>
      </c>
      <c r="S1011" s="41" t="e">
        <f t="shared" si="31"/>
        <v>#REF!</v>
      </c>
      <c r="T1011" s="34"/>
      <c r="U1011" s="41" t="e">
        <f>#REF!</f>
        <v>#REF!</v>
      </c>
      <c r="V1011" s="36"/>
      <c r="W1011" s="42" t="e">
        <f>#REF!</f>
        <v>#REF!</v>
      </c>
    </row>
    <row r="1012" spans="1:23" ht="39.75" customHeight="1" x14ac:dyDescent="0.25">
      <c r="A1012" s="37">
        <f t="shared" si="24"/>
        <v>999</v>
      </c>
      <c r="B1012" s="50" t="e">
        <f>#REF!</f>
        <v>#REF!</v>
      </c>
      <c r="C1012" s="38" t="e">
        <f>#REF!</f>
        <v>#REF!</v>
      </c>
      <c r="D1012" s="39" t="e">
        <f>#REF!</f>
        <v>#REF!</v>
      </c>
      <c r="E1012" s="128" t="e">
        <f t="shared" si="25"/>
        <v>#REF!</v>
      </c>
      <c r="F1012" s="118"/>
      <c r="G1012" s="129" t="e">
        <f t="shared" si="26"/>
        <v>#REF!</v>
      </c>
      <c r="H1012" s="130"/>
      <c r="I1012" s="131" t="e">
        <f t="shared" si="27"/>
        <v>#REF!</v>
      </c>
      <c r="J1012" s="118"/>
      <c r="K1012" s="132" t="e">
        <f t="shared" si="28"/>
        <v>#REF!</v>
      </c>
      <c r="L1012" s="130"/>
      <c r="M1012" s="131" t="e">
        <f t="shared" si="29"/>
        <v>#REF!</v>
      </c>
      <c r="N1012" s="118"/>
      <c r="O1012" s="40" t="e">
        <f>'3TREATMENT DISCHARGE'!D1013</f>
        <v>#REF!</v>
      </c>
      <c r="P1012" s="34"/>
      <c r="Q1012" s="41" t="e">
        <f t="shared" si="30"/>
        <v>#REF!</v>
      </c>
      <c r="R1012" s="36" t="s">
        <v>109</v>
      </c>
      <c r="S1012" s="41" t="e">
        <f t="shared" si="31"/>
        <v>#REF!</v>
      </c>
      <c r="T1012" s="34"/>
      <c r="U1012" s="41" t="e">
        <f>#REF!</f>
        <v>#REF!</v>
      </c>
      <c r="V1012" s="36"/>
      <c r="W1012" s="42" t="e">
        <f>#REF!</f>
        <v>#REF!</v>
      </c>
    </row>
    <row r="1013" spans="1:23" ht="39.75" customHeight="1" x14ac:dyDescent="0.25">
      <c r="A1013" s="37">
        <f t="shared" si="24"/>
        <v>1000</v>
      </c>
      <c r="B1013" s="50" t="e">
        <f>#REF!</f>
        <v>#REF!</v>
      </c>
      <c r="C1013" s="51" t="e">
        <f>#REF!</f>
        <v>#REF!</v>
      </c>
      <c r="D1013" s="39" t="e">
        <f>#REF!</f>
        <v>#REF!</v>
      </c>
      <c r="E1013" s="133" t="e">
        <f t="shared" si="25"/>
        <v>#REF!</v>
      </c>
      <c r="F1013" s="134"/>
      <c r="G1013" s="129" t="e">
        <f t="shared" si="26"/>
        <v>#REF!</v>
      </c>
      <c r="H1013" s="130"/>
      <c r="I1013" s="135" t="e">
        <f t="shared" si="27"/>
        <v>#REF!</v>
      </c>
      <c r="J1013" s="134"/>
      <c r="K1013" s="132" t="e">
        <f t="shared" si="28"/>
        <v>#REF!</v>
      </c>
      <c r="L1013" s="130"/>
      <c r="M1013" s="135" t="e">
        <f t="shared" si="29"/>
        <v>#REF!</v>
      </c>
      <c r="N1013" s="134"/>
      <c r="O1013" s="40" t="e">
        <f>'3TREATMENT DISCHARGE'!D1014</f>
        <v>#REF!</v>
      </c>
      <c r="P1013" s="34"/>
      <c r="Q1013" s="44" t="e">
        <f t="shared" si="30"/>
        <v>#REF!</v>
      </c>
      <c r="R1013" s="36" t="s">
        <v>108</v>
      </c>
      <c r="S1013" s="41" t="e">
        <f t="shared" si="31"/>
        <v>#REF!</v>
      </c>
      <c r="T1013" s="34"/>
      <c r="U1013" s="41" t="e">
        <f>#REF!</f>
        <v>#REF!</v>
      </c>
      <c r="V1013" s="36"/>
      <c r="W1013" s="42" t="e">
        <f>#REF!</f>
        <v>#REF!</v>
      </c>
    </row>
  </sheetData>
  <mergeCells count="30">
    <mergeCell ref="A2:V2"/>
    <mergeCell ref="A3:V3"/>
    <mergeCell ref="A4:V4"/>
    <mergeCell ref="A5:V5"/>
    <mergeCell ref="E6:J6"/>
    <mergeCell ref="K6:N6"/>
    <mergeCell ref="O6:V6"/>
    <mergeCell ref="K8:N8"/>
    <mergeCell ref="O8:V8"/>
    <mergeCell ref="K9:N9"/>
    <mergeCell ref="O9:V9"/>
    <mergeCell ref="A6:D6"/>
    <mergeCell ref="A7:D7"/>
    <mergeCell ref="E7:J7"/>
    <mergeCell ref="K7:N7"/>
    <mergeCell ref="O7:V7"/>
    <mergeCell ref="A8:D9"/>
    <mergeCell ref="E8:J9"/>
    <mergeCell ref="O10:V10"/>
    <mergeCell ref="A11:V11"/>
    <mergeCell ref="B12:D12"/>
    <mergeCell ref="E12:F12"/>
    <mergeCell ref="O12:V12"/>
    <mergeCell ref="G12:H12"/>
    <mergeCell ref="I12:J12"/>
    <mergeCell ref="K12:L12"/>
    <mergeCell ref="M12:N12"/>
    <mergeCell ref="E10:F10"/>
    <mergeCell ref="G10:J10"/>
    <mergeCell ref="K10:N10"/>
  </mergeCells>
  <conditionalFormatting sqref="A14:W1013">
    <cfRule type="expression" dxfId="3" priority="2">
      <formula>$W14&gt;=6/1/2020</formula>
    </cfRule>
    <cfRule type="expression" dxfId="2" priority="3">
      <formula>" =$W14&gt;=06/01/2020"</formula>
    </cfRule>
    <cfRule type="expression" dxfId="1" priority="4">
      <formula>" =$X14&gt;=06/01/2020"</formula>
    </cfRule>
  </conditionalFormatting>
  <conditionalFormatting sqref="X14:X63">
    <cfRule type="expression" dxfId="0" priority="1">
      <formula>NOT(ISBLANK($X14))</formula>
    </cfRule>
  </conditionalFormatting>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Select an option from drop-down box. " xr:uid="{00000000-0002-0000-0C00-000000000000}">
          <x14:formula1>
            <xm:f>'Pick List '!$E$132:$E$133</xm:f>
          </x14:formula1>
          <xm:sqref>F14:F1013 H14:H1013 J14:J1013 L14:L1013 N14:N1013 P14:P1013 R14:R1013 T14:T1013 V14:V1013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030A0"/>
  </sheetPr>
  <dimension ref="A1:AS1000"/>
  <sheetViews>
    <sheetView workbookViewId="0">
      <pane ySplit="2" topLeftCell="A3" activePane="bottomLeft" state="frozen"/>
      <selection pane="bottomLeft" activeCell="B4" sqref="B4"/>
    </sheetView>
  </sheetViews>
  <sheetFormatPr defaultColWidth="14.42578125" defaultRowHeight="15" customHeight="1" x14ac:dyDescent="0.25"/>
  <cols>
    <col min="1" max="1" width="4.7109375" customWidth="1"/>
    <col min="2" max="42" width="5.7109375" customWidth="1"/>
    <col min="43" max="45" width="8.7109375" customWidth="1"/>
  </cols>
  <sheetData>
    <row r="1" spans="1:37" x14ac:dyDescent="0.25">
      <c r="J1" s="136"/>
      <c r="K1" s="137"/>
      <c r="L1" s="138"/>
      <c r="M1" s="139"/>
      <c r="N1" s="140"/>
      <c r="O1" s="141"/>
    </row>
    <row r="2" spans="1:37" ht="15.75" x14ac:dyDescent="0.25">
      <c r="A2" s="816" t="str">
        <f>'1 BASE GRANTEE INFO &amp; UPDATES'!A1</f>
        <v>WV Bureau for Behavioral Health - SOR - PRSS DOCR Coordinator</v>
      </c>
      <c r="B2" s="488"/>
      <c r="C2" s="488"/>
      <c r="D2" s="488"/>
      <c r="E2" s="488"/>
      <c r="F2" s="488"/>
      <c r="G2" s="488"/>
      <c r="H2" s="488"/>
      <c r="I2" s="488"/>
      <c r="J2" s="488"/>
      <c r="K2" s="488"/>
      <c r="L2" s="488"/>
      <c r="M2" s="488"/>
      <c r="N2" s="488"/>
      <c r="O2" s="488"/>
      <c r="P2" s="488"/>
      <c r="Q2" s="488"/>
      <c r="R2" s="488"/>
      <c r="S2" s="488"/>
      <c r="T2" s="488"/>
      <c r="U2" s="488"/>
      <c r="V2" s="488"/>
      <c r="W2" s="488"/>
      <c r="X2" s="488"/>
      <c r="Y2" s="488"/>
      <c r="Z2" s="488"/>
      <c r="AA2" s="488"/>
      <c r="AB2" s="488"/>
      <c r="AC2" s="488"/>
      <c r="AD2" s="488"/>
      <c r="AE2" s="488"/>
      <c r="AF2" s="488"/>
      <c r="AG2" s="488"/>
      <c r="AH2" s="488"/>
      <c r="AI2" s="488"/>
      <c r="AJ2" s="522"/>
    </row>
    <row r="3" spans="1:37" ht="15.75" x14ac:dyDescent="0.25">
      <c r="A3" s="816">
        <f>'1 BASE GRANTEE INFO &amp; UPDATES'!A3</f>
        <v>0</v>
      </c>
      <c r="B3" s="488"/>
      <c r="C3" s="488"/>
      <c r="D3" s="488"/>
      <c r="E3" s="488"/>
      <c r="F3" s="488"/>
      <c r="G3" s="488"/>
      <c r="H3" s="488"/>
      <c r="I3" s="488"/>
      <c r="J3" s="488"/>
      <c r="K3" s="488"/>
      <c r="L3" s="488"/>
      <c r="M3" s="488"/>
      <c r="N3" s="488"/>
      <c r="O3" s="488"/>
      <c r="P3" s="488"/>
      <c r="Q3" s="488"/>
      <c r="R3" s="488"/>
      <c r="S3" s="488"/>
      <c r="T3" s="488"/>
      <c r="U3" s="488"/>
      <c r="V3" s="488"/>
      <c r="W3" s="488"/>
      <c r="X3" s="488"/>
      <c r="Y3" s="488"/>
      <c r="Z3" s="488"/>
      <c r="AA3" s="488"/>
      <c r="AB3" s="488"/>
      <c r="AC3" s="488"/>
      <c r="AD3" s="488"/>
      <c r="AE3" s="488"/>
      <c r="AF3" s="488"/>
      <c r="AG3" s="488"/>
      <c r="AH3" s="488"/>
      <c r="AI3" s="488"/>
      <c r="AJ3" s="522"/>
    </row>
    <row r="4" spans="1:37" ht="15.75" x14ac:dyDescent="0.25">
      <c r="A4" s="817" t="str">
        <f>'1 BASE GRANTEE INFO &amp; UPDATES'!A2</f>
        <v xml:space="preserve">Program reports need to be submitted electronically, via e-mail to bbhreporting@wv.gov within 25 calendar days of the end of each month </v>
      </c>
      <c r="B4" s="468"/>
      <c r="C4" s="468"/>
      <c r="D4" s="468"/>
      <c r="E4" s="468"/>
      <c r="F4" s="468"/>
      <c r="G4" s="468"/>
      <c r="H4" s="468"/>
      <c r="I4" s="468"/>
      <c r="J4" s="468"/>
      <c r="K4" s="468"/>
      <c r="L4" s="468"/>
      <c r="M4" s="468"/>
      <c r="N4" s="468"/>
      <c r="O4" s="468"/>
      <c r="P4" s="468"/>
      <c r="Q4" s="468"/>
      <c r="R4" s="468"/>
      <c r="S4" s="468"/>
      <c r="T4" s="468"/>
      <c r="U4" s="468"/>
      <c r="V4" s="468"/>
      <c r="W4" s="468"/>
      <c r="X4" s="468"/>
      <c r="Y4" s="468"/>
      <c r="Z4" s="468"/>
      <c r="AA4" s="468"/>
      <c r="AB4" s="468"/>
      <c r="AC4" s="468"/>
      <c r="AD4" s="468"/>
      <c r="AE4" s="468"/>
      <c r="AF4" s="468"/>
      <c r="AG4" s="468"/>
      <c r="AH4" s="468"/>
      <c r="AI4" s="468"/>
      <c r="AJ4" s="493"/>
    </row>
    <row r="5" spans="1:37" ht="19.5" customHeight="1" x14ac:dyDescent="0.25">
      <c r="A5" s="813" t="s">
        <v>560</v>
      </c>
      <c r="B5" s="483"/>
      <c r="C5" s="483"/>
      <c r="D5" s="483"/>
      <c r="E5" s="483"/>
      <c r="F5" s="483"/>
      <c r="G5" s="483"/>
      <c r="H5" s="483"/>
      <c r="I5" s="483"/>
      <c r="J5" s="483"/>
      <c r="K5" s="483"/>
      <c r="L5" s="483"/>
      <c r="M5" s="483"/>
      <c r="N5" s="483"/>
      <c r="O5" s="483"/>
      <c r="P5" s="483"/>
      <c r="Q5" s="483"/>
      <c r="R5" s="483"/>
      <c r="S5" s="483"/>
      <c r="T5" s="483"/>
      <c r="U5" s="483"/>
      <c r="V5" s="483"/>
      <c r="W5" s="483"/>
      <c r="X5" s="483"/>
      <c r="Y5" s="483"/>
      <c r="Z5" s="483"/>
      <c r="AA5" s="483"/>
      <c r="AB5" s="483"/>
      <c r="AC5" s="483"/>
      <c r="AD5" s="483"/>
      <c r="AE5" s="483"/>
      <c r="AF5" s="483"/>
      <c r="AG5" s="483"/>
      <c r="AH5" s="483"/>
      <c r="AI5" s="483"/>
      <c r="AJ5" s="484"/>
    </row>
    <row r="6" spans="1:37" ht="19.5" customHeight="1" x14ac:dyDescent="0.25">
      <c r="A6" s="809" t="s">
        <v>561</v>
      </c>
      <c r="B6" s="483"/>
      <c r="C6" s="483"/>
      <c r="D6" s="483"/>
      <c r="E6" s="483"/>
      <c r="F6" s="483"/>
      <c r="G6" s="483"/>
      <c r="H6" s="483"/>
      <c r="I6" s="484"/>
      <c r="J6" s="818" t="str">
        <f>'1 BASE GRANTEE INFO &amp; UPDATES'!E5</f>
        <v>PRSS DOCR Coordinator</v>
      </c>
      <c r="K6" s="483"/>
      <c r="L6" s="483"/>
      <c r="M6" s="483"/>
      <c r="N6" s="483"/>
      <c r="O6" s="483"/>
      <c r="P6" s="483"/>
      <c r="Q6" s="483"/>
      <c r="R6" s="484"/>
      <c r="S6" s="819" t="s">
        <v>0</v>
      </c>
      <c r="T6" s="483"/>
      <c r="U6" s="483"/>
      <c r="V6" s="483"/>
      <c r="W6" s="483"/>
      <c r="X6" s="483"/>
      <c r="Y6" s="483"/>
      <c r="Z6" s="484"/>
      <c r="AA6" s="820" t="str">
        <f>'1 BASE GRANTEE INFO &amp; UPDATES'!O5</f>
        <v>Legal Name of Agency</v>
      </c>
      <c r="AB6" s="483"/>
      <c r="AC6" s="483"/>
      <c r="AD6" s="483"/>
      <c r="AE6" s="483"/>
      <c r="AF6" s="483"/>
      <c r="AG6" s="483"/>
      <c r="AH6" s="483"/>
      <c r="AI6" s="483"/>
      <c r="AJ6" s="484"/>
    </row>
    <row r="7" spans="1:37" ht="19.5" customHeight="1" x14ac:dyDescent="0.25">
      <c r="A7" s="809" t="s">
        <v>562</v>
      </c>
      <c r="B7" s="483"/>
      <c r="C7" s="483"/>
      <c r="D7" s="483"/>
      <c r="E7" s="483"/>
      <c r="F7" s="483"/>
      <c r="G7" s="483"/>
      <c r="H7" s="483"/>
      <c r="I7" s="484"/>
      <c r="J7" s="822" t="e">
        <f>'1 BASE GRANTEE INFO &amp; UPDATES'!#REF!</f>
        <v>#REF!</v>
      </c>
      <c r="K7" s="483"/>
      <c r="L7" s="483"/>
      <c r="M7" s="483"/>
      <c r="N7" s="483"/>
      <c r="O7" s="483"/>
      <c r="P7" s="483"/>
      <c r="Q7" s="483"/>
      <c r="R7" s="484"/>
      <c r="S7" s="819" t="s">
        <v>1</v>
      </c>
      <c r="T7" s="483"/>
      <c r="U7" s="483"/>
      <c r="V7" s="483"/>
      <c r="W7" s="483"/>
      <c r="X7" s="483"/>
      <c r="Y7" s="483"/>
      <c r="Z7" s="484"/>
      <c r="AA7" s="820" t="e">
        <f>'1 BASE GRANTEE INFO &amp; UPDATES'!#REF!</f>
        <v>#REF!</v>
      </c>
      <c r="AB7" s="483"/>
      <c r="AC7" s="483"/>
      <c r="AD7" s="483"/>
      <c r="AE7" s="483"/>
      <c r="AF7" s="483"/>
      <c r="AG7" s="483"/>
      <c r="AH7" s="483"/>
      <c r="AI7" s="483"/>
      <c r="AJ7" s="484"/>
    </row>
    <row r="8" spans="1:37" ht="19.5" customHeight="1" x14ac:dyDescent="0.25">
      <c r="A8" s="823" t="s">
        <v>2</v>
      </c>
      <c r="B8" s="483"/>
      <c r="C8" s="483"/>
      <c r="D8" s="483"/>
      <c r="E8" s="483"/>
      <c r="F8" s="483"/>
      <c r="G8" s="483"/>
      <c r="H8" s="483"/>
      <c r="I8" s="484"/>
      <c r="J8" s="821" t="e">
        <f>'1 BASE GRANTEE INFO &amp; UPDATES'!#REF!</f>
        <v>#REF!</v>
      </c>
      <c r="K8" s="507"/>
      <c r="L8" s="507"/>
      <c r="M8" s="507"/>
      <c r="N8" s="507"/>
      <c r="O8" s="507"/>
      <c r="P8" s="507"/>
      <c r="Q8" s="507"/>
      <c r="R8" s="508"/>
      <c r="S8" s="819" t="s">
        <v>3</v>
      </c>
      <c r="T8" s="483"/>
      <c r="U8" s="483"/>
      <c r="V8" s="483"/>
      <c r="W8" s="483"/>
      <c r="X8" s="483"/>
      <c r="Y8" s="483"/>
      <c r="Z8" s="484"/>
      <c r="AA8" s="820" t="e">
        <f>'1 BASE GRANTEE INFO &amp; UPDATES'!#REF!</f>
        <v>#REF!</v>
      </c>
      <c r="AB8" s="483"/>
      <c r="AC8" s="483"/>
      <c r="AD8" s="483"/>
      <c r="AE8" s="483"/>
      <c r="AF8" s="483"/>
      <c r="AG8" s="483"/>
      <c r="AH8" s="483"/>
      <c r="AI8" s="483"/>
      <c r="AJ8" s="484"/>
    </row>
    <row r="9" spans="1:37" ht="19.5" customHeight="1" x14ac:dyDescent="0.25">
      <c r="A9" s="823"/>
      <c r="B9" s="483"/>
      <c r="C9" s="483"/>
      <c r="D9" s="483"/>
      <c r="E9" s="483"/>
      <c r="F9" s="483"/>
      <c r="G9" s="483"/>
      <c r="H9" s="483"/>
      <c r="I9" s="484"/>
      <c r="J9" s="509"/>
      <c r="K9" s="510"/>
      <c r="L9" s="510"/>
      <c r="M9" s="510"/>
      <c r="N9" s="510"/>
      <c r="O9" s="510"/>
      <c r="P9" s="510"/>
      <c r="Q9" s="510"/>
      <c r="R9" s="511"/>
      <c r="S9" s="811" t="s">
        <v>563</v>
      </c>
      <c r="T9" s="483"/>
      <c r="U9" s="483"/>
      <c r="V9" s="483"/>
      <c r="W9" s="483"/>
      <c r="X9" s="483"/>
      <c r="Y9" s="483"/>
      <c r="Z9" s="484"/>
      <c r="AA9" s="820" t="e">
        <f>'1 BASE GRANTEE INFO &amp; UPDATES'!#REF!</f>
        <v>#REF!</v>
      </c>
      <c r="AB9" s="483"/>
      <c r="AC9" s="483"/>
      <c r="AD9" s="483"/>
      <c r="AE9" s="483"/>
      <c r="AF9" s="483"/>
      <c r="AG9" s="483"/>
      <c r="AH9" s="483"/>
      <c r="AI9" s="483"/>
      <c r="AJ9" s="484"/>
    </row>
    <row r="10" spans="1:37" x14ac:dyDescent="0.25">
      <c r="A10" s="809" t="s">
        <v>564</v>
      </c>
      <c r="B10" s="483"/>
      <c r="C10" s="483"/>
      <c r="D10" s="483"/>
      <c r="E10" s="483"/>
      <c r="F10" s="483"/>
      <c r="G10" s="483"/>
      <c r="H10" s="483"/>
      <c r="I10" s="484"/>
      <c r="J10" s="675" t="str">
        <f>'1 BASE GRANTEE INFO &amp; UPDATES'!E9</f>
        <v>October 1 - 31</v>
      </c>
      <c r="K10" s="483"/>
      <c r="L10" s="483"/>
      <c r="M10" s="483"/>
      <c r="N10" s="484"/>
      <c r="O10" s="810">
        <f>'1 BASE GRANTEE INFO &amp; UPDATES'!I9</f>
        <v>2025</v>
      </c>
      <c r="P10" s="483"/>
      <c r="Q10" s="483"/>
      <c r="R10" s="484"/>
      <c r="S10" s="811" t="s">
        <v>565</v>
      </c>
      <c r="T10" s="483"/>
      <c r="U10" s="483"/>
      <c r="V10" s="483"/>
      <c r="W10" s="483"/>
      <c r="X10" s="483"/>
      <c r="Y10" s="483"/>
      <c r="Z10" s="484"/>
      <c r="AA10" s="812" t="e">
        <f>'1 BASE GRANTEE INFO &amp; UPDATES'!#REF!</f>
        <v>#REF!</v>
      </c>
      <c r="AB10" s="483"/>
      <c r="AC10" s="483"/>
      <c r="AD10" s="483"/>
      <c r="AE10" s="483"/>
      <c r="AF10" s="483"/>
      <c r="AG10" s="483"/>
      <c r="AH10" s="483"/>
      <c r="AI10" s="483"/>
      <c r="AJ10" s="484"/>
    </row>
    <row r="11" spans="1:37" ht="18.75" x14ac:dyDescent="0.25">
      <c r="A11" s="813" t="s">
        <v>566</v>
      </c>
      <c r="B11" s="483"/>
      <c r="C11" s="483"/>
      <c r="D11" s="483"/>
      <c r="E11" s="483"/>
      <c r="F11" s="483"/>
      <c r="G11" s="483"/>
      <c r="H11" s="483"/>
      <c r="I11" s="483"/>
      <c r="J11" s="483"/>
      <c r="K11" s="483"/>
      <c r="L11" s="483"/>
      <c r="M11" s="483"/>
      <c r="N11" s="483"/>
      <c r="O11" s="483"/>
      <c r="P11" s="483"/>
      <c r="Q11" s="483"/>
      <c r="R11" s="483"/>
      <c r="S11" s="483"/>
      <c r="T11" s="483"/>
      <c r="U11" s="483"/>
      <c r="V11" s="483"/>
      <c r="W11" s="483"/>
      <c r="X11" s="483"/>
      <c r="Y11" s="483"/>
      <c r="Z11" s="483"/>
      <c r="AA11" s="483"/>
      <c r="AB11" s="483"/>
      <c r="AC11" s="483"/>
      <c r="AD11" s="483"/>
      <c r="AE11" s="483"/>
      <c r="AF11" s="483"/>
      <c r="AG11" s="483"/>
      <c r="AH11" s="483"/>
      <c r="AI11" s="483"/>
      <c r="AJ11" s="484"/>
    </row>
    <row r="12" spans="1:37" ht="18.75" x14ac:dyDescent="0.25">
      <c r="A12" s="142"/>
      <c r="B12" s="142"/>
      <c r="C12" s="142"/>
      <c r="D12" s="142"/>
      <c r="E12" s="142"/>
      <c r="F12" s="142"/>
      <c r="G12" s="142"/>
      <c r="H12" s="142"/>
      <c r="I12" s="142"/>
      <c r="J12" s="142"/>
      <c r="K12" s="142"/>
      <c r="L12" s="142"/>
      <c r="M12" s="142"/>
      <c r="N12" s="142"/>
      <c r="O12" s="142"/>
      <c r="P12" s="142"/>
      <c r="Q12" s="142"/>
      <c r="R12" s="142"/>
      <c r="S12" s="142"/>
      <c r="T12" s="143"/>
      <c r="U12" s="143"/>
      <c r="V12" s="143"/>
      <c r="W12" s="143"/>
      <c r="X12" s="143"/>
      <c r="Y12" s="143"/>
      <c r="Z12" s="143"/>
      <c r="AA12" s="143"/>
      <c r="AB12" s="143"/>
      <c r="AC12" s="143"/>
      <c r="AD12" s="143"/>
      <c r="AE12" s="143"/>
      <c r="AF12" s="143"/>
      <c r="AG12" s="143"/>
      <c r="AH12" s="143"/>
      <c r="AI12" s="143"/>
      <c r="AJ12" s="143"/>
    </row>
    <row r="13" spans="1:37" ht="30" customHeight="1" x14ac:dyDescent="0.25">
      <c r="A13" s="824" t="s">
        <v>567</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8"/>
      <c r="AG13" s="488"/>
      <c r="AH13" s="488"/>
      <c r="AI13" s="488"/>
      <c r="AJ13" s="660"/>
    </row>
    <row r="14" spans="1:37" x14ac:dyDescent="0.25">
      <c r="AK14" s="98"/>
    </row>
    <row r="15" spans="1:37" ht="15.75" customHeight="1" x14ac:dyDescent="0.25">
      <c r="D15" s="825" t="s">
        <v>568</v>
      </c>
      <c r="E15" s="483"/>
      <c r="F15" s="483"/>
      <c r="G15" s="483"/>
      <c r="H15" s="483"/>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4"/>
      <c r="AK15" s="98"/>
    </row>
    <row r="16" spans="1:37" ht="15.75" customHeight="1" x14ac:dyDescent="0.25">
      <c r="D16" s="826" t="s">
        <v>569</v>
      </c>
      <c r="E16" s="483"/>
      <c r="F16" s="484"/>
      <c r="G16" s="814" t="str">
        <f>'1 BASE GRANTEE INFO &amp; UPDATES'!B18</f>
        <v>Staff's Role with the Grant</v>
      </c>
      <c r="H16" s="484"/>
      <c r="I16" s="815">
        <f>'1 BASE GRANTEE INFO &amp; UPDATES'!B19</f>
        <v>0</v>
      </c>
      <c r="J16" s="484"/>
      <c r="K16" s="814">
        <f>'1 BASE GRANTEE INFO &amp; UPDATES'!B20</f>
        <v>0</v>
      </c>
      <c r="L16" s="484"/>
      <c r="M16" s="815">
        <f>'1 BASE GRANTEE INFO &amp; UPDATES'!B21</f>
        <v>0</v>
      </c>
      <c r="N16" s="484"/>
      <c r="O16" s="814">
        <f>'1 BASE GRANTEE INFO &amp; UPDATES'!B22</f>
        <v>0</v>
      </c>
      <c r="P16" s="484"/>
      <c r="Q16" s="815">
        <f>'1 BASE GRANTEE INFO &amp; UPDATES'!B23</f>
        <v>0</v>
      </c>
      <c r="R16" s="484"/>
      <c r="S16" s="814">
        <f>'1 BASE GRANTEE INFO &amp; UPDATES'!B24</f>
        <v>0</v>
      </c>
      <c r="T16" s="484"/>
      <c r="U16" s="815">
        <f>'1 BASE GRANTEE INFO &amp; UPDATES'!B25</f>
        <v>0</v>
      </c>
      <c r="V16" s="484"/>
      <c r="W16" s="814">
        <f>'1 BASE GRANTEE INFO &amp; UPDATES'!M18</f>
        <v>0</v>
      </c>
      <c r="X16" s="484"/>
      <c r="Y16" s="815">
        <f>'1 BASE GRANTEE INFO &amp; UPDATES'!M19</f>
        <v>0</v>
      </c>
      <c r="Z16" s="484"/>
      <c r="AA16" s="814">
        <f>'1 BASE GRANTEE INFO &amp; UPDATES'!M20</f>
        <v>0</v>
      </c>
      <c r="AB16" s="484"/>
      <c r="AC16" s="815">
        <f>'1 BASE GRANTEE INFO &amp; UPDATES'!M21</f>
        <v>0</v>
      </c>
      <c r="AD16" s="484"/>
      <c r="AE16" s="814">
        <f>'1 BASE GRANTEE INFO &amp; UPDATES'!M22</f>
        <v>0</v>
      </c>
      <c r="AF16" s="484"/>
      <c r="AG16" s="815">
        <f>'1 BASE GRANTEE INFO &amp; UPDATES'!M23</f>
        <v>0</v>
      </c>
      <c r="AH16" s="484"/>
      <c r="AK16" s="98"/>
    </row>
    <row r="17" spans="1:41" x14ac:dyDescent="0.25">
      <c r="D17" s="805" t="s">
        <v>570</v>
      </c>
      <c r="E17" s="483"/>
      <c r="F17" s="484"/>
      <c r="G17" s="806">
        <f>'1 BASE GRANTEE INFO &amp; UPDATES'!C18</f>
        <v>0</v>
      </c>
      <c r="H17" s="484"/>
      <c r="I17" s="807">
        <f>'1 BASE GRANTEE INFO &amp; UPDATES'!C19</f>
        <v>0</v>
      </c>
      <c r="J17" s="484"/>
      <c r="K17" s="808">
        <f>'1 BASE GRANTEE INFO &amp; UPDATES'!C20</f>
        <v>0</v>
      </c>
      <c r="L17" s="484"/>
      <c r="M17" s="807">
        <f>'1 BASE GRANTEE INFO &amp; UPDATES'!C21</f>
        <v>0</v>
      </c>
      <c r="N17" s="484"/>
      <c r="O17" s="808">
        <f>'1 BASE GRANTEE INFO &amp; UPDATES'!C22</f>
        <v>0</v>
      </c>
      <c r="P17" s="484"/>
      <c r="Q17" s="807">
        <f>'1 BASE GRANTEE INFO &amp; UPDATES'!C23</f>
        <v>0</v>
      </c>
      <c r="R17" s="484"/>
      <c r="S17" s="802">
        <f>'1 BASE GRANTEE INFO &amp; UPDATES'!C24</f>
        <v>0</v>
      </c>
      <c r="T17" s="484"/>
      <c r="U17" s="803">
        <f>'1 BASE GRANTEE INFO &amp; UPDATES'!C25</f>
        <v>0</v>
      </c>
      <c r="V17" s="484"/>
      <c r="W17" s="802" t="str">
        <f>'1 BASE GRANTEE INFO &amp; UPDATES'!N18</f>
        <v>WVCBAPP Peer Recovery Certification Date
MM/DD/YYYY</v>
      </c>
      <c r="X17" s="484"/>
      <c r="Y17" s="803">
        <f>'1 BASE GRANTEE INFO &amp; UPDATES'!N19</f>
        <v>0</v>
      </c>
      <c r="Z17" s="484"/>
      <c r="AA17" s="802">
        <f>'1 BASE GRANTEE INFO &amp; UPDATES'!N20</f>
        <v>0</v>
      </c>
      <c r="AB17" s="484"/>
      <c r="AC17" s="803">
        <f>'1 BASE GRANTEE INFO &amp; UPDATES'!N21</f>
        <v>0</v>
      </c>
      <c r="AD17" s="484"/>
      <c r="AE17" s="802">
        <f>'1 BASE GRANTEE INFO &amp; UPDATES'!N22</f>
        <v>0</v>
      </c>
      <c r="AF17" s="484"/>
      <c r="AG17" s="803">
        <f>'1 BASE GRANTEE INFO &amp; UPDATES'!N23</f>
        <v>0</v>
      </c>
      <c r="AH17" s="484"/>
      <c r="AK17" s="98"/>
    </row>
    <row r="18" spans="1:41" x14ac:dyDescent="0.25">
      <c r="D18" s="805" t="s">
        <v>571</v>
      </c>
      <c r="E18" s="483"/>
      <c r="F18" s="484"/>
      <c r="G18" s="806" t="str">
        <f>'1 BASE GRANTEE INFO &amp; UPDATES'!E18</f>
        <v>First/Last Name of Staff</v>
      </c>
      <c r="H18" s="484"/>
      <c r="I18" s="807">
        <f>'1 BASE GRANTEE INFO &amp; UPDATES'!E19</f>
        <v>0</v>
      </c>
      <c r="J18" s="484"/>
      <c r="K18" s="808">
        <f>'1 BASE GRANTEE INFO &amp; UPDATES'!E20</f>
        <v>0</v>
      </c>
      <c r="L18" s="484"/>
      <c r="M18" s="807">
        <f>'1 BASE GRANTEE INFO &amp; UPDATES'!E21</f>
        <v>0</v>
      </c>
      <c r="N18" s="484"/>
      <c r="O18" s="808">
        <f>'1 BASE GRANTEE INFO &amp; UPDATES'!E22</f>
        <v>0</v>
      </c>
      <c r="P18" s="484"/>
      <c r="Q18" s="807">
        <f>'1 BASE GRANTEE INFO &amp; UPDATES'!E23</f>
        <v>0</v>
      </c>
      <c r="R18" s="484"/>
      <c r="S18" s="802">
        <f>'1 BASE GRANTEE INFO &amp; UPDATES'!E24</f>
        <v>0</v>
      </c>
      <c r="T18" s="484"/>
      <c r="U18" s="803">
        <f>'1 BASE GRANTEE INFO &amp; UPDATES'!E25</f>
        <v>0</v>
      </c>
      <c r="V18" s="484"/>
      <c r="W18" s="802" t="str">
        <f>'1 BASE GRANTEE INFO &amp; UPDATES'!P18</f>
        <v>Obtained a National Provider Identifier (NPI)? 
Y/N</v>
      </c>
      <c r="X18" s="484"/>
      <c r="Y18" s="803">
        <f>'1 BASE GRANTEE INFO &amp; UPDATES'!P19</f>
        <v>0</v>
      </c>
      <c r="Z18" s="484"/>
      <c r="AA18" s="802">
        <f>'1 BASE GRANTEE INFO &amp; UPDATES'!P20</f>
        <v>0</v>
      </c>
      <c r="AB18" s="484"/>
      <c r="AC18" s="803">
        <f>'1 BASE GRANTEE INFO &amp; UPDATES'!P21</f>
        <v>0</v>
      </c>
      <c r="AD18" s="484"/>
      <c r="AE18" s="802">
        <f>'1 BASE GRANTEE INFO &amp; UPDATES'!P22</f>
        <v>0</v>
      </c>
      <c r="AF18" s="484"/>
      <c r="AG18" s="803">
        <f>'1 BASE GRANTEE INFO &amp; UPDATES'!P23</f>
        <v>0</v>
      </c>
      <c r="AH18" s="484"/>
      <c r="AK18" s="98"/>
    </row>
    <row r="19" spans="1:41" x14ac:dyDescent="0.25">
      <c r="AK19" s="98"/>
    </row>
    <row r="20" spans="1:41" x14ac:dyDescent="0.25">
      <c r="AK20" s="98"/>
    </row>
    <row r="21" spans="1:41" ht="15.75" customHeight="1" x14ac:dyDescent="0.25">
      <c r="A21" s="804" t="s">
        <v>572</v>
      </c>
      <c r="B21" s="488"/>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660"/>
      <c r="AK21" s="98"/>
    </row>
    <row r="22" spans="1:41" ht="15.75" customHeight="1" x14ac:dyDescent="0.25">
      <c r="AH22" s="144"/>
      <c r="AI22" s="144"/>
      <c r="AJ22" s="144"/>
      <c r="AK22" s="98"/>
      <c r="AL22" s="144"/>
      <c r="AM22" s="144"/>
    </row>
    <row r="23" spans="1:41" ht="19.5" customHeight="1" x14ac:dyDescent="0.25">
      <c r="A23" s="793" t="s">
        <v>573</v>
      </c>
      <c r="B23" s="468"/>
      <c r="C23" s="468"/>
      <c r="D23" s="468"/>
      <c r="E23" s="468"/>
      <c r="F23" s="468"/>
      <c r="G23" s="468"/>
      <c r="H23" s="468"/>
      <c r="I23" s="512"/>
      <c r="J23" s="792"/>
      <c r="K23" s="483"/>
      <c r="L23" s="483"/>
      <c r="M23" s="484"/>
      <c r="N23" s="145"/>
      <c r="O23" s="793" t="s">
        <v>574</v>
      </c>
      <c r="P23" s="468"/>
      <c r="Q23" s="468"/>
      <c r="R23" s="468"/>
      <c r="S23" s="468"/>
      <c r="T23" s="468"/>
      <c r="U23" s="468"/>
      <c r="V23" s="468"/>
      <c r="W23" s="512"/>
      <c r="X23" s="754" t="s">
        <v>109</v>
      </c>
      <c r="Y23" s="484"/>
      <c r="Z23" s="754" t="s">
        <v>108</v>
      </c>
      <c r="AA23" s="484"/>
      <c r="AC23" s="793" t="s">
        <v>575</v>
      </c>
      <c r="AD23" s="468"/>
      <c r="AE23" s="468"/>
      <c r="AF23" s="468"/>
      <c r="AG23" s="468"/>
      <c r="AH23" s="468"/>
      <c r="AI23" s="468"/>
      <c r="AJ23" s="468"/>
      <c r="AK23" s="512"/>
      <c r="AL23" s="792"/>
      <c r="AM23" s="483"/>
      <c r="AN23" s="483"/>
      <c r="AO23" s="484"/>
    </row>
    <row r="24" spans="1:41" ht="19.5" customHeight="1" x14ac:dyDescent="0.3">
      <c r="A24" s="794" t="s">
        <v>576</v>
      </c>
      <c r="B24" s="483"/>
      <c r="C24" s="483"/>
      <c r="D24" s="483"/>
      <c r="E24" s="483"/>
      <c r="F24" s="483"/>
      <c r="G24" s="483"/>
      <c r="H24" s="483"/>
      <c r="I24" s="505"/>
      <c r="J24" s="795" t="e">
        <f>COUNTIFS(#REF!,"&gt;=0",#REF!,"&lt;=12")</f>
        <v>#REF!</v>
      </c>
      <c r="K24" s="483"/>
      <c r="L24" s="483"/>
      <c r="M24" s="484"/>
      <c r="N24" s="146"/>
      <c r="O24" s="801" t="s">
        <v>577</v>
      </c>
      <c r="P24" s="483"/>
      <c r="Q24" s="483"/>
      <c r="R24" s="483"/>
      <c r="S24" s="483"/>
      <c r="T24" s="483"/>
      <c r="U24" s="483"/>
      <c r="V24" s="483"/>
      <c r="W24" s="505"/>
      <c r="X24" s="786" t="e">
        <f>COUNTIF(#REF!,"YES")</f>
        <v>#REF!</v>
      </c>
      <c r="Y24" s="484"/>
      <c r="Z24" s="786" t="e">
        <f>COUNTIF(#REF!,"NO")</f>
        <v>#REF!</v>
      </c>
      <c r="AA24" s="484"/>
      <c r="AC24" s="785" t="s">
        <v>578</v>
      </c>
      <c r="AD24" s="483"/>
      <c r="AE24" s="483"/>
      <c r="AF24" s="483"/>
      <c r="AG24" s="483"/>
      <c r="AH24" s="483"/>
      <c r="AI24" s="483"/>
      <c r="AJ24" s="483"/>
      <c r="AK24" s="505"/>
      <c r="AL24" s="787" t="e">
        <f>COUNTIF(#REF!,"YES")</f>
        <v>#REF!</v>
      </c>
      <c r="AM24" s="483"/>
      <c r="AN24" s="483"/>
      <c r="AO24" s="484"/>
    </row>
    <row r="25" spans="1:41" ht="19.5" customHeight="1" x14ac:dyDescent="0.3">
      <c r="A25" s="794" t="s">
        <v>579</v>
      </c>
      <c r="B25" s="483"/>
      <c r="C25" s="483"/>
      <c r="D25" s="483"/>
      <c r="E25" s="483"/>
      <c r="F25" s="483"/>
      <c r="G25" s="483"/>
      <c r="H25" s="483"/>
      <c r="I25" s="505"/>
      <c r="J25" s="795" t="e">
        <f>COUNTIFS(#REF!,"&gt;=13",#REF!,"&lt;=17")</f>
        <v>#REF!</v>
      </c>
      <c r="K25" s="483"/>
      <c r="L25" s="483"/>
      <c r="M25" s="484"/>
      <c r="N25" s="146"/>
      <c r="O25" s="790" t="s">
        <v>580</v>
      </c>
      <c r="P25" s="483"/>
      <c r="Q25" s="483"/>
      <c r="R25" s="483"/>
      <c r="S25" s="483"/>
      <c r="T25" s="483"/>
      <c r="U25" s="483"/>
      <c r="V25" s="483"/>
      <c r="W25" s="505"/>
      <c r="X25" s="791" t="e">
        <f>COUNTIF(#REF!,"YES")</f>
        <v>#REF!</v>
      </c>
      <c r="Y25" s="484"/>
      <c r="Z25" s="791" t="e">
        <f>COUNTIF(#REF!,"NO")</f>
        <v>#REF!</v>
      </c>
      <c r="AA25" s="484"/>
      <c r="AC25" s="785" t="s">
        <v>581</v>
      </c>
      <c r="AD25" s="483"/>
      <c r="AE25" s="483"/>
      <c r="AF25" s="483"/>
      <c r="AG25" s="483"/>
      <c r="AH25" s="483"/>
      <c r="AI25" s="483"/>
      <c r="AJ25" s="483"/>
      <c r="AK25" s="505"/>
      <c r="AL25" s="787" t="e">
        <f>COUNTIF(#REF!,"NO")</f>
        <v>#REF!</v>
      </c>
      <c r="AM25" s="483"/>
      <c r="AN25" s="483"/>
      <c r="AO25" s="484"/>
    </row>
    <row r="26" spans="1:41" ht="19.5" customHeight="1" x14ac:dyDescent="0.3">
      <c r="A26" s="794" t="s">
        <v>582</v>
      </c>
      <c r="B26" s="483"/>
      <c r="C26" s="483"/>
      <c r="D26" s="483"/>
      <c r="E26" s="483"/>
      <c r="F26" s="483"/>
      <c r="G26" s="483"/>
      <c r="H26" s="483"/>
      <c r="I26" s="505"/>
      <c r="J26" s="795" t="e">
        <f>COUNTIFS(#REF!,"&gt;=18",#REF!,"&lt;=20")</f>
        <v>#REF!</v>
      </c>
      <c r="K26" s="483"/>
      <c r="L26" s="483"/>
      <c r="M26" s="484"/>
      <c r="N26" s="146"/>
      <c r="O26" s="790" t="s">
        <v>583</v>
      </c>
      <c r="P26" s="483"/>
      <c r="Q26" s="483"/>
      <c r="R26" s="483"/>
      <c r="S26" s="483"/>
      <c r="T26" s="483"/>
      <c r="U26" s="483"/>
      <c r="V26" s="483"/>
      <c r="W26" s="505"/>
      <c r="X26" s="791" t="e">
        <f>COUNTIF(#REF!,"YES")</f>
        <v>#REF!</v>
      </c>
      <c r="Y26" s="484"/>
      <c r="Z26" s="791" t="e">
        <f>COUNTIF(#REF!,"NO")</f>
        <v>#REF!</v>
      </c>
      <c r="AA26" s="484"/>
      <c r="AC26" s="785" t="s">
        <v>584</v>
      </c>
      <c r="AD26" s="483"/>
      <c r="AE26" s="483"/>
      <c r="AF26" s="483"/>
      <c r="AG26" s="483"/>
      <c r="AH26" s="483"/>
      <c r="AI26" s="483"/>
      <c r="AJ26" s="483"/>
      <c r="AK26" s="505"/>
      <c r="AL26" s="787" t="e">
        <f>COUNTIF(#REF!,"Refused")</f>
        <v>#REF!</v>
      </c>
      <c r="AM26" s="483"/>
      <c r="AN26" s="483"/>
      <c r="AO26" s="484"/>
    </row>
    <row r="27" spans="1:41" ht="19.5" customHeight="1" x14ac:dyDescent="0.3">
      <c r="A27" s="794" t="s">
        <v>585</v>
      </c>
      <c r="B27" s="483"/>
      <c r="C27" s="483"/>
      <c r="D27" s="483"/>
      <c r="E27" s="483"/>
      <c r="F27" s="483"/>
      <c r="G27" s="483"/>
      <c r="H27" s="483"/>
      <c r="I27" s="505"/>
      <c r="J27" s="795" t="e">
        <f>COUNTIFS(#REF!,"&gt;=21",#REF!,"&lt;=24")</f>
        <v>#REF!</v>
      </c>
      <c r="K27" s="483"/>
      <c r="L27" s="483"/>
      <c r="M27" s="484"/>
      <c r="N27" s="146"/>
      <c r="O27" s="790" t="s">
        <v>586</v>
      </c>
      <c r="P27" s="483"/>
      <c r="Q27" s="483"/>
      <c r="R27" s="483"/>
      <c r="S27" s="483"/>
      <c r="T27" s="483"/>
      <c r="U27" s="483"/>
      <c r="V27" s="483"/>
      <c r="W27" s="505"/>
      <c r="X27" s="791" t="e">
        <f>COUNTIF(#REF!,"YES")</f>
        <v>#REF!</v>
      </c>
      <c r="Y27" s="484"/>
      <c r="Z27" s="791" t="e">
        <f>COUNTIF(#REF!,"NO")</f>
        <v>#REF!</v>
      </c>
      <c r="AA27" s="484"/>
      <c r="AC27" s="785" t="s">
        <v>587</v>
      </c>
      <c r="AD27" s="483"/>
      <c r="AE27" s="483"/>
      <c r="AF27" s="483"/>
      <c r="AG27" s="483"/>
      <c r="AH27" s="483"/>
      <c r="AI27" s="483"/>
      <c r="AJ27" s="483"/>
      <c r="AK27" s="505"/>
      <c r="AL27" s="787" t="e">
        <f>COUNTIF(#REF!,"Unknown")</f>
        <v>#REF!</v>
      </c>
      <c r="AM27" s="483"/>
      <c r="AN27" s="483"/>
      <c r="AO27" s="484"/>
    </row>
    <row r="28" spans="1:41" ht="19.5" customHeight="1" x14ac:dyDescent="0.3">
      <c r="A28" s="794" t="s">
        <v>588</v>
      </c>
      <c r="B28" s="483"/>
      <c r="C28" s="483"/>
      <c r="D28" s="483"/>
      <c r="E28" s="483"/>
      <c r="F28" s="483"/>
      <c r="G28" s="483"/>
      <c r="H28" s="483"/>
      <c r="I28" s="505"/>
      <c r="J28" s="795" t="e">
        <f>COUNTIFS(#REF!,"&gt;=25",#REF!,"&lt;=34")</f>
        <v>#REF!</v>
      </c>
      <c r="K28" s="483"/>
      <c r="L28" s="483"/>
      <c r="M28" s="484"/>
      <c r="N28" s="146"/>
      <c r="O28" s="790" t="s">
        <v>589</v>
      </c>
      <c r="P28" s="483"/>
      <c r="Q28" s="483"/>
      <c r="R28" s="483"/>
      <c r="S28" s="483"/>
      <c r="T28" s="483"/>
      <c r="U28" s="483"/>
      <c r="V28" s="483"/>
      <c r="W28" s="505"/>
      <c r="X28" s="791" t="e">
        <f>COUNTIF(#REF!,"YES")</f>
        <v>#REF!</v>
      </c>
      <c r="Y28" s="484"/>
      <c r="Z28" s="791" t="e">
        <f>COUNTIF(#REF!,"NO")</f>
        <v>#REF!</v>
      </c>
      <c r="AA28" s="484"/>
      <c r="AC28" s="788" t="s">
        <v>590</v>
      </c>
      <c r="AD28" s="468"/>
      <c r="AE28" s="468"/>
      <c r="AF28" s="468"/>
      <c r="AG28" s="468"/>
      <c r="AH28" s="468"/>
      <c r="AI28" s="468"/>
      <c r="AJ28" s="468"/>
      <c r="AK28" s="512"/>
      <c r="AL28" s="754" t="e">
        <f>SUM(AL24:AL26)</f>
        <v>#REF!</v>
      </c>
      <c r="AM28" s="483"/>
      <c r="AN28" s="483"/>
      <c r="AO28" s="484"/>
    </row>
    <row r="29" spans="1:41" ht="19.5" customHeight="1" x14ac:dyDescent="0.3">
      <c r="A29" s="794" t="s">
        <v>591</v>
      </c>
      <c r="B29" s="483"/>
      <c r="C29" s="483"/>
      <c r="D29" s="483"/>
      <c r="E29" s="483"/>
      <c r="F29" s="483"/>
      <c r="G29" s="483"/>
      <c r="H29" s="483"/>
      <c r="I29" s="505"/>
      <c r="J29" s="795" t="e">
        <f>COUNTIFS(#REF!,"&gt;=35",#REF!,"&lt;=44")</f>
        <v>#REF!</v>
      </c>
      <c r="K29" s="483"/>
      <c r="L29" s="483"/>
      <c r="M29" s="484"/>
      <c r="N29" s="146"/>
      <c r="O29" s="790" t="s">
        <v>592</v>
      </c>
      <c r="P29" s="483"/>
      <c r="Q29" s="483"/>
      <c r="R29" s="483"/>
      <c r="S29" s="483"/>
      <c r="T29" s="483"/>
      <c r="U29" s="483"/>
      <c r="V29" s="483"/>
      <c r="W29" s="505"/>
      <c r="X29" s="791" t="e">
        <f>COUNTIF(#REF!,"YES")</f>
        <v>#REF!</v>
      </c>
      <c r="Y29" s="484"/>
      <c r="Z29" s="791" t="e">
        <f>COUNTIF(#REF!,"NO")</f>
        <v>#REF!</v>
      </c>
      <c r="AA29" s="484"/>
    </row>
    <row r="30" spans="1:41" ht="19.5" customHeight="1" x14ac:dyDescent="0.3">
      <c r="A30" s="794" t="s">
        <v>593</v>
      </c>
      <c r="B30" s="483"/>
      <c r="C30" s="483"/>
      <c r="D30" s="483"/>
      <c r="E30" s="483"/>
      <c r="F30" s="483"/>
      <c r="G30" s="483"/>
      <c r="H30" s="483"/>
      <c r="I30" s="505"/>
      <c r="J30" s="795" t="e">
        <f>COUNTIFS(#REF!,"&gt;=45",#REF!,"&lt;=54")</f>
        <v>#REF!</v>
      </c>
      <c r="K30" s="483"/>
      <c r="L30" s="483"/>
      <c r="M30" s="484"/>
      <c r="N30" s="146"/>
      <c r="O30" s="790" t="s">
        <v>587</v>
      </c>
      <c r="P30" s="483"/>
      <c r="Q30" s="483"/>
      <c r="R30" s="483"/>
      <c r="S30" s="483"/>
      <c r="T30" s="483"/>
      <c r="U30" s="483"/>
      <c r="V30" s="483"/>
      <c r="W30" s="505"/>
      <c r="X30" s="791" t="e">
        <f>COUNTIF(#REF!,"YES")</f>
        <v>#REF!</v>
      </c>
      <c r="Y30" s="484"/>
      <c r="Z30" s="791" t="e">
        <f>COUNTIF(#REF!,"NO")</f>
        <v>#REF!</v>
      </c>
      <c r="AA30" s="484"/>
      <c r="AC30" s="147" t="s">
        <v>594</v>
      </c>
      <c r="AD30" s="147"/>
      <c r="AE30" s="147"/>
      <c r="AF30" s="147"/>
      <c r="AG30" s="147"/>
      <c r="AH30" s="147"/>
      <c r="AI30" s="147"/>
      <c r="AJ30" s="147"/>
      <c r="AK30" s="147"/>
      <c r="AL30" s="793"/>
      <c r="AM30" s="468"/>
      <c r="AN30" s="468"/>
      <c r="AO30" s="493"/>
    </row>
    <row r="31" spans="1:41" ht="19.5" customHeight="1" x14ac:dyDescent="0.3">
      <c r="A31" s="148" t="s">
        <v>595</v>
      </c>
      <c r="B31" s="149"/>
      <c r="C31" s="149"/>
      <c r="D31" s="149"/>
      <c r="E31" s="149"/>
      <c r="F31" s="149"/>
      <c r="G31" s="149"/>
      <c r="H31" s="149"/>
      <c r="I31" s="149"/>
      <c r="J31" s="795" t="e">
        <f>COUNTIFS(#REF!,"&gt;=55",#REF!,"&lt;=64")</f>
        <v>#REF!</v>
      </c>
      <c r="K31" s="483"/>
      <c r="L31" s="483"/>
      <c r="M31" s="484"/>
      <c r="N31" s="146"/>
      <c r="O31" s="788" t="s">
        <v>590</v>
      </c>
      <c r="P31" s="468"/>
      <c r="Q31" s="468"/>
      <c r="R31" s="468"/>
      <c r="S31" s="468"/>
      <c r="T31" s="468"/>
      <c r="U31" s="468"/>
      <c r="V31" s="468"/>
      <c r="W31" s="512"/>
      <c r="X31" s="754" t="e">
        <f>SUM(X24:X29)</f>
        <v>#REF!</v>
      </c>
      <c r="Y31" s="484"/>
      <c r="Z31" s="754" t="e">
        <f>SUM(Z24:Z29)</f>
        <v>#REF!</v>
      </c>
      <c r="AA31" s="484"/>
      <c r="AB31" s="150"/>
      <c r="AC31" s="797" t="s">
        <v>596</v>
      </c>
      <c r="AD31" s="483"/>
      <c r="AE31" s="483"/>
      <c r="AF31" s="483"/>
      <c r="AG31" s="483"/>
      <c r="AH31" s="483"/>
      <c r="AI31" s="483"/>
      <c r="AJ31" s="483"/>
      <c r="AK31" s="505"/>
      <c r="AL31" s="786" t="e">
        <f>COUNTIFS(#REF!,"&gt;=06/01/2020",#REF!,"&lt;=12/31/2021")</f>
        <v>#REF!</v>
      </c>
      <c r="AM31" s="483"/>
      <c r="AN31" s="483"/>
      <c r="AO31" s="484"/>
    </row>
    <row r="32" spans="1:41" ht="19.5" customHeight="1" x14ac:dyDescent="0.3">
      <c r="A32" s="794" t="s">
        <v>597</v>
      </c>
      <c r="B32" s="483"/>
      <c r="C32" s="483"/>
      <c r="D32" s="483"/>
      <c r="E32" s="483"/>
      <c r="F32" s="483"/>
      <c r="G32" s="483"/>
      <c r="H32" s="483"/>
      <c r="I32" s="505"/>
      <c r="J32" s="795" t="e">
        <f>COUNTIFS(#REF!,"&gt;=65",#REF!,"&lt;=74")</f>
        <v>#REF!</v>
      </c>
      <c r="K32" s="483"/>
      <c r="L32" s="483"/>
      <c r="M32" s="484"/>
      <c r="N32" s="146"/>
      <c r="O32" s="796" t="s">
        <v>598</v>
      </c>
      <c r="P32" s="472"/>
      <c r="Q32" s="472"/>
      <c r="R32" s="472"/>
      <c r="S32" s="472"/>
      <c r="T32" s="472"/>
      <c r="U32" s="472"/>
      <c r="V32" s="472"/>
      <c r="W32" s="472"/>
      <c r="X32" s="472"/>
      <c r="Y32" s="472"/>
      <c r="Z32" s="472"/>
      <c r="AA32" s="502"/>
      <c r="AB32" s="150"/>
      <c r="AC32" s="797" t="s">
        <v>599</v>
      </c>
      <c r="AD32" s="483"/>
      <c r="AE32" s="483"/>
      <c r="AF32" s="483"/>
      <c r="AG32" s="483"/>
      <c r="AH32" s="483"/>
      <c r="AI32" s="483"/>
      <c r="AJ32" s="483"/>
      <c r="AK32" s="505"/>
      <c r="AL32" s="786" t="e">
        <f>COUNTIFS(#REF!,"&gt;=06/01/2020",#REF!,"&lt;=12/31/2021")</f>
        <v>#REF!</v>
      </c>
      <c r="AM32" s="483"/>
      <c r="AN32" s="483"/>
      <c r="AO32" s="484"/>
    </row>
    <row r="33" spans="1:41" ht="19.5" customHeight="1" x14ac:dyDescent="0.3">
      <c r="A33" s="794" t="s">
        <v>600</v>
      </c>
      <c r="B33" s="483"/>
      <c r="C33" s="483"/>
      <c r="D33" s="483"/>
      <c r="E33" s="483"/>
      <c r="F33" s="483"/>
      <c r="G33" s="483"/>
      <c r="H33" s="483"/>
      <c r="I33" s="505"/>
      <c r="J33" s="795" t="e">
        <f>COUNTIFS(#REF!,"&gt;=75",#REF!,"&lt;=150")</f>
        <v>#REF!</v>
      </c>
      <c r="K33" s="483"/>
      <c r="L33" s="483"/>
      <c r="M33" s="484"/>
      <c r="N33" s="146"/>
      <c r="AB33" s="150"/>
    </row>
    <row r="34" spans="1:41" ht="19.5" customHeight="1" x14ac:dyDescent="0.3">
      <c r="A34" s="788" t="s">
        <v>590</v>
      </c>
      <c r="B34" s="468"/>
      <c r="C34" s="468"/>
      <c r="D34" s="468"/>
      <c r="E34" s="468"/>
      <c r="F34" s="468"/>
      <c r="G34" s="468"/>
      <c r="H34" s="468"/>
      <c r="I34" s="512"/>
      <c r="J34" s="754" t="e">
        <f>SUM(J24:J33)</f>
        <v>#REF!</v>
      </c>
      <c r="K34" s="483"/>
      <c r="L34" s="483"/>
      <c r="M34" s="484"/>
      <c r="N34" s="146"/>
      <c r="AB34" s="150"/>
    </row>
    <row r="35" spans="1:41" ht="19.5" customHeight="1" x14ac:dyDescent="0.25">
      <c r="N35" s="52"/>
      <c r="AB35" s="151"/>
      <c r="AC35" s="790" t="s">
        <v>601</v>
      </c>
      <c r="AD35" s="483"/>
      <c r="AE35" s="483"/>
      <c r="AF35" s="483"/>
      <c r="AG35" s="483"/>
      <c r="AH35" s="483"/>
      <c r="AI35" s="483"/>
      <c r="AJ35" s="483"/>
      <c r="AK35" s="505"/>
      <c r="AL35" s="791" t="e">
        <f>COUNTIFS(#REF!,"YES")</f>
        <v>#REF!</v>
      </c>
      <c r="AM35" s="483"/>
      <c r="AN35" s="483"/>
      <c r="AO35" s="484"/>
    </row>
    <row r="36" spans="1:41" ht="19.5" customHeight="1" x14ac:dyDescent="0.25">
      <c r="A36" s="793" t="s">
        <v>602</v>
      </c>
      <c r="B36" s="468"/>
      <c r="C36" s="468"/>
      <c r="D36" s="468"/>
      <c r="E36" s="468"/>
      <c r="F36" s="468"/>
      <c r="G36" s="468"/>
      <c r="H36" s="468"/>
      <c r="I36" s="512"/>
      <c r="J36" s="792"/>
      <c r="K36" s="483"/>
      <c r="L36" s="483"/>
      <c r="M36" s="484"/>
      <c r="N36" s="144"/>
      <c r="AB36" s="152"/>
      <c r="AC36" s="790" t="s">
        <v>603</v>
      </c>
      <c r="AD36" s="483"/>
      <c r="AE36" s="483"/>
      <c r="AF36" s="483"/>
      <c r="AG36" s="483"/>
      <c r="AH36" s="483"/>
      <c r="AI36" s="483"/>
      <c r="AJ36" s="483"/>
      <c r="AK36" s="505"/>
      <c r="AL36" s="791" t="e">
        <f>COUNTIFS(#REF!,"NO")</f>
        <v>#REF!</v>
      </c>
      <c r="AM36" s="483"/>
      <c r="AN36" s="483"/>
      <c r="AO36" s="484"/>
    </row>
    <row r="37" spans="1:41" ht="19.5" customHeight="1" x14ac:dyDescent="0.25">
      <c r="A37" s="785" t="s">
        <v>604</v>
      </c>
      <c r="B37" s="483"/>
      <c r="C37" s="483"/>
      <c r="D37" s="483"/>
      <c r="E37" s="483"/>
      <c r="F37" s="483"/>
      <c r="G37" s="483"/>
      <c r="H37" s="483"/>
      <c r="I37" s="505"/>
      <c r="J37" s="787" t="e">
        <f>COUNTIFS(#REF!,"Male")</f>
        <v>#REF!</v>
      </c>
      <c r="K37" s="483"/>
      <c r="L37" s="483"/>
      <c r="M37" s="484"/>
      <c r="N37" s="153"/>
      <c r="O37" s="147" t="s">
        <v>605</v>
      </c>
      <c r="P37" s="147"/>
      <c r="Q37" s="147"/>
      <c r="R37" s="147"/>
      <c r="S37" s="147"/>
      <c r="T37" s="147"/>
      <c r="U37" s="147"/>
      <c r="V37" s="147"/>
      <c r="W37" s="147"/>
      <c r="X37" s="793"/>
      <c r="Y37" s="468"/>
      <c r="Z37" s="468"/>
      <c r="AA37" s="493"/>
      <c r="AC37" s="788" t="s">
        <v>590</v>
      </c>
      <c r="AD37" s="468"/>
      <c r="AE37" s="468"/>
      <c r="AF37" s="468"/>
      <c r="AG37" s="468"/>
      <c r="AH37" s="468"/>
      <c r="AI37" s="468"/>
      <c r="AJ37" s="468"/>
      <c r="AK37" s="512"/>
      <c r="AL37" s="754" t="e">
        <f>SUM(AL35:AL36)</f>
        <v>#REF!</v>
      </c>
      <c r="AM37" s="483"/>
      <c r="AN37" s="483"/>
      <c r="AO37" s="484"/>
    </row>
    <row r="38" spans="1:41" ht="19.5" customHeight="1" x14ac:dyDescent="0.25">
      <c r="A38" s="785" t="s">
        <v>606</v>
      </c>
      <c r="B38" s="483"/>
      <c r="C38" s="483"/>
      <c r="D38" s="483"/>
      <c r="E38" s="483"/>
      <c r="F38" s="483"/>
      <c r="G38" s="483"/>
      <c r="H38" s="483"/>
      <c r="I38" s="505"/>
      <c r="J38" s="787" t="e">
        <f>COUNTIFS(#REF!,"Female")</f>
        <v>#REF!</v>
      </c>
      <c r="K38" s="483"/>
      <c r="L38" s="483"/>
      <c r="M38" s="484"/>
      <c r="N38" s="154"/>
      <c r="O38" s="797" t="s">
        <v>607</v>
      </c>
      <c r="P38" s="483"/>
      <c r="Q38" s="483"/>
      <c r="R38" s="483"/>
      <c r="S38" s="483"/>
      <c r="T38" s="483"/>
      <c r="U38" s="483"/>
      <c r="V38" s="483"/>
      <c r="W38" s="505"/>
      <c r="X38" s="786" t="e">
        <f>COUNTIFS(#REF!,"YES")</f>
        <v>#REF!</v>
      </c>
      <c r="Y38" s="483"/>
      <c r="Z38" s="483"/>
      <c r="AA38" s="484"/>
    </row>
    <row r="39" spans="1:41" ht="19.5" customHeight="1" x14ac:dyDescent="0.25">
      <c r="A39" s="785" t="s">
        <v>608</v>
      </c>
      <c r="B39" s="483"/>
      <c r="C39" s="483"/>
      <c r="D39" s="483"/>
      <c r="E39" s="483"/>
      <c r="F39" s="483"/>
      <c r="G39" s="483"/>
      <c r="H39" s="483"/>
      <c r="I39" s="505"/>
      <c r="J39" s="787" t="e">
        <f>COUNTIFS(#REF!,"Transgender")</f>
        <v>#REF!</v>
      </c>
      <c r="K39" s="483"/>
      <c r="L39" s="483"/>
      <c r="M39" s="484"/>
      <c r="N39" s="154"/>
      <c r="O39" s="797" t="s">
        <v>609</v>
      </c>
      <c r="P39" s="483"/>
      <c r="Q39" s="483"/>
      <c r="R39" s="483"/>
      <c r="S39" s="483"/>
      <c r="T39" s="483"/>
      <c r="U39" s="483"/>
      <c r="V39" s="483"/>
      <c r="W39" s="505"/>
      <c r="X39" s="786" t="e">
        <f>COUNTIFS(#REF!,"NO")</f>
        <v>#REF!</v>
      </c>
      <c r="Y39" s="483"/>
      <c r="Z39" s="483"/>
      <c r="AA39" s="484"/>
      <c r="AC39" s="155"/>
      <c r="AD39" s="154"/>
      <c r="AE39" s="156"/>
    </row>
    <row r="40" spans="1:41" ht="19.5" customHeight="1" x14ac:dyDescent="0.25">
      <c r="A40" s="785" t="s">
        <v>610</v>
      </c>
      <c r="B40" s="483"/>
      <c r="C40" s="483"/>
      <c r="D40" s="483"/>
      <c r="E40" s="483"/>
      <c r="F40" s="483"/>
      <c r="G40" s="483"/>
      <c r="H40" s="483"/>
      <c r="I40" s="505"/>
      <c r="J40" s="799" t="e">
        <f>COUNTIFS(#REF!,"Other (Specify)")</f>
        <v>#REF!</v>
      </c>
      <c r="K40" s="483"/>
      <c r="L40" s="483"/>
      <c r="M40" s="484"/>
      <c r="N40" s="154"/>
      <c r="O40" s="798" t="s">
        <v>590</v>
      </c>
      <c r="P40" s="483"/>
      <c r="Q40" s="483"/>
      <c r="R40" s="483"/>
      <c r="S40" s="483"/>
      <c r="T40" s="483"/>
      <c r="U40" s="483"/>
      <c r="V40" s="483"/>
      <c r="W40" s="505"/>
      <c r="X40" s="800" t="e">
        <f>SUM(X38:X39)</f>
        <v>#REF!</v>
      </c>
      <c r="Y40" s="483"/>
      <c r="Z40" s="483"/>
      <c r="AA40" s="484"/>
      <c r="AC40" s="155"/>
      <c r="AD40" s="154"/>
      <c r="AE40" s="156"/>
    </row>
    <row r="41" spans="1:41" ht="19.5" customHeight="1" x14ac:dyDescent="0.25">
      <c r="A41" s="785" t="s">
        <v>611</v>
      </c>
      <c r="B41" s="483"/>
      <c r="C41" s="483"/>
      <c r="D41" s="483"/>
      <c r="E41" s="483"/>
      <c r="F41" s="483"/>
      <c r="G41" s="483"/>
      <c r="H41" s="483"/>
      <c r="I41" s="505"/>
      <c r="J41" s="787" t="e">
        <f>COUNTIFS(#REF!,"Refused ")</f>
        <v>#REF!</v>
      </c>
      <c r="K41" s="483"/>
      <c r="L41" s="483"/>
      <c r="M41" s="484"/>
      <c r="N41" s="154"/>
      <c r="AC41" s="155"/>
      <c r="AD41" s="154"/>
      <c r="AE41" s="156"/>
    </row>
    <row r="42" spans="1:41" ht="19.5" customHeight="1" x14ac:dyDescent="0.3">
      <c r="A42" s="788" t="s">
        <v>590</v>
      </c>
      <c r="B42" s="468"/>
      <c r="C42" s="468"/>
      <c r="D42" s="468"/>
      <c r="E42" s="468"/>
      <c r="F42" s="468"/>
      <c r="G42" s="468"/>
      <c r="H42" s="468"/>
      <c r="I42" s="512"/>
      <c r="J42" s="754" t="e">
        <f>SUM(J37:J41)</f>
        <v>#REF!</v>
      </c>
      <c r="K42" s="483"/>
      <c r="L42" s="483"/>
      <c r="M42" s="484"/>
      <c r="N42" s="154"/>
      <c r="O42" s="760" t="s">
        <v>612</v>
      </c>
      <c r="P42" s="483"/>
      <c r="Q42" s="483"/>
      <c r="R42" s="483"/>
      <c r="S42" s="483"/>
      <c r="T42" s="483"/>
      <c r="U42" s="483"/>
      <c r="V42" s="483"/>
      <c r="W42" s="484"/>
      <c r="X42" s="789" t="s">
        <v>613</v>
      </c>
      <c r="Y42" s="484"/>
      <c r="Z42" s="789" t="s">
        <v>108</v>
      </c>
      <c r="AA42" s="484"/>
    </row>
    <row r="43" spans="1:41" ht="19.5" customHeight="1" x14ac:dyDescent="0.25">
      <c r="N43" s="154"/>
      <c r="O43" s="753" t="s">
        <v>614</v>
      </c>
      <c r="P43" s="483"/>
      <c r="Q43" s="483"/>
      <c r="R43" s="483"/>
      <c r="S43" s="483"/>
      <c r="T43" s="483"/>
      <c r="U43" s="483"/>
      <c r="V43" s="483"/>
      <c r="W43" s="484"/>
      <c r="X43" s="752" t="e">
        <f>COUNTIF(#REF!,"YES")</f>
        <v>#REF!</v>
      </c>
      <c r="Y43" s="484"/>
      <c r="Z43" s="752" t="e">
        <f>COUNTIF(#REF!,"NO")</f>
        <v>#REF!</v>
      </c>
      <c r="AA43" s="484"/>
    </row>
    <row r="44" spans="1:41" ht="19.5" customHeight="1" x14ac:dyDescent="0.25">
      <c r="N44" s="154"/>
      <c r="O44" s="753" t="s">
        <v>615</v>
      </c>
      <c r="P44" s="483"/>
      <c r="Q44" s="483"/>
      <c r="R44" s="483"/>
      <c r="S44" s="483"/>
      <c r="T44" s="483"/>
      <c r="U44" s="483"/>
      <c r="V44" s="483"/>
      <c r="W44" s="484"/>
      <c r="X44" s="752" t="e">
        <f>COUNTIF(#REF!,"YES")</f>
        <v>#REF!</v>
      </c>
      <c r="Y44" s="484"/>
      <c r="Z44" s="752" t="e">
        <f>COUNTIF(#REF!,"NO")</f>
        <v>#REF!</v>
      </c>
      <c r="AA44" s="484"/>
    </row>
    <row r="45" spans="1:41" ht="19.5" customHeight="1" x14ac:dyDescent="0.25">
      <c r="N45" s="154"/>
      <c r="O45" s="753" t="s">
        <v>50</v>
      </c>
      <c r="P45" s="483"/>
      <c r="Q45" s="483"/>
      <c r="R45" s="483"/>
      <c r="S45" s="483"/>
      <c r="T45" s="483"/>
      <c r="U45" s="483"/>
      <c r="V45" s="483"/>
      <c r="W45" s="484"/>
      <c r="X45" s="752" t="e">
        <f>COUNTIF(#REF!,"YES")</f>
        <v>#REF!</v>
      </c>
      <c r="Y45" s="484"/>
      <c r="Z45" s="752" t="e">
        <f>COUNTIF(#REF!,"NO")</f>
        <v>#REF!</v>
      </c>
      <c r="AA45" s="484"/>
    </row>
    <row r="46" spans="1:41" ht="15.75" customHeight="1" x14ac:dyDescent="0.25">
      <c r="A46" s="761"/>
      <c r="B46" s="472"/>
      <c r="C46" s="472"/>
      <c r="D46" s="472"/>
      <c r="E46" s="472"/>
      <c r="F46" s="472"/>
      <c r="G46" s="472"/>
      <c r="H46" s="472"/>
      <c r="I46" s="502"/>
      <c r="J46" s="762"/>
      <c r="K46" s="502"/>
      <c r="L46" s="762"/>
      <c r="M46" s="502"/>
    </row>
    <row r="47" spans="1:41" ht="15.75" customHeight="1" x14ac:dyDescent="0.25">
      <c r="A47" s="755" t="s">
        <v>616</v>
      </c>
      <c r="B47" s="468"/>
      <c r="C47" s="468"/>
      <c r="D47" s="468"/>
      <c r="E47" s="468"/>
      <c r="F47" s="468"/>
      <c r="G47" s="468"/>
      <c r="H47" s="468"/>
      <c r="I47" s="468"/>
      <c r="J47" s="468"/>
      <c r="K47" s="468"/>
      <c r="L47" s="468"/>
      <c r="M47" s="493"/>
      <c r="N47" s="754"/>
      <c r="O47" s="484"/>
      <c r="P47" s="157"/>
      <c r="Q47" s="158"/>
      <c r="T47" s="755" t="s">
        <v>617</v>
      </c>
      <c r="U47" s="468"/>
      <c r="V47" s="468"/>
      <c r="W47" s="468"/>
      <c r="X47" s="468"/>
      <c r="Y47" s="468"/>
      <c r="Z47" s="468"/>
      <c r="AA47" s="468"/>
      <c r="AB47" s="468"/>
      <c r="AC47" s="468"/>
      <c r="AD47" s="468"/>
      <c r="AE47" s="468"/>
      <c r="AF47" s="493"/>
      <c r="AG47" s="754"/>
      <c r="AH47" s="484"/>
      <c r="AI47" s="157"/>
      <c r="AJ47" s="158"/>
    </row>
    <row r="48" spans="1:41" ht="15.75" customHeight="1" x14ac:dyDescent="0.25">
      <c r="A48" s="749" t="s">
        <v>491</v>
      </c>
      <c r="B48" s="483"/>
      <c r="C48" s="483"/>
      <c r="D48" s="483"/>
      <c r="E48" s="483"/>
      <c r="F48" s="483"/>
      <c r="G48" s="483"/>
      <c r="H48" s="483"/>
      <c r="I48" s="483"/>
      <c r="J48" s="483"/>
      <c r="K48" s="483"/>
      <c r="L48" s="483"/>
      <c r="M48" s="484"/>
      <c r="N48" s="748" t="e">
        <f>COUNTIF(#REF!,"Full Time")</f>
        <v>#REF!</v>
      </c>
      <c r="O48" s="484"/>
      <c r="P48" s="159"/>
      <c r="T48" s="749" t="s">
        <v>491</v>
      </c>
      <c r="U48" s="483"/>
      <c r="V48" s="483"/>
      <c r="W48" s="483"/>
      <c r="X48" s="483"/>
      <c r="Y48" s="483"/>
      <c r="Z48" s="483"/>
      <c r="AA48" s="483"/>
      <c r="AB48" s="483"/>
      <c r="AC48" s="483"/>
      <c r="AD48" s="483"/>
      <c r="AE48" s="483"/>
      <c r="AF48" s="484"/>
      <c r="AG48" s="748" t="e">
        <f>COUNTIF(#REF!,"Full Time")</f>
        <v>#REF!</v>
      </c>
      <c r="AH48" s="484"/>
      <c r="AI48" s="159"/>
    </row>
    <row r="49" spans="1:40" ht="15.75" customHeight="1" x14ac:dyDescent="0.25">
      <c r="A49" s="749" t="s">
        <v>494</v>
      </c>
      <c r="B49" s="483"/>
      <c r="C49" s="483"/>
      <c r="D49" s="483"/>
      <c r="E49" s="483"/>
      <c r="F49" s="483"/>
      <c r="G49" s="483"/>
      <c r="H49" s="483"/>
      <c r="I49" s="483"/>
      <c r="J49" s="483"/>
      <c r="K49" s="483"/>
      <c r="L49" s="483"/>
      <c r="M49" s="484"/>
      <c r="N49" s="748" t="e">
        <f>COUNTIF(#REF!,"Part Time ")</f>
        <v>#REF!</v>
      </c>
      <c r="O49" s="484"/>
      <c r="P49" s="159"/>
      <c r="T49" s="749" t="s">
        <v>494</v>
      </c>
      <c r="U49" s="483"/>
      <c r="V49" s="483"/>
      <c r="W49" s="483"/>
      <c r="X49" s="483"/>
      <c r="Y49" s="483"/>
      <c r="Z49" s="483"/>
      <c r="AA49" s="483"/>
      <c r="AB49" s="483"/>
      <c r="AC49" s="483"/>
      <c r="AD49" s="483"/>
      <c r="AE49" s="483"/>
      <c r="AF49" s="484"/>
      <c r="AG49" s="748" t="e">
        <f>COUNTIF(#REF!,"Part Time ")</f>
        <v>#REF!</v>
      </c>
      <c r="AH49" s="484"/>
      <c r="AI49" s="159"/>
    </row>
    <row r="50" spans="1:40" ht="15.75" customHeight="1" x14ac:dyDescent="0.25">
      <c r="A50" s="749" t="s">
        <v>496</v>
      </c>
      <c r="B50" s="483"/>
      <c r="C50" s="483"/>
      <c r="D50" s="483"/>
      <c r="E50" s="483"/>
      <c r="F50" s="483"/>
      <c r="G50" s="483"/>
      <c r="H50" s="483"/>
      <c r="I50" s="483"/>
      <c r="J50" s="483"/>
      <c r="K50" s="483"/>
      <c r="L50" s="483"/>
      <c r="M50" s="484"/>
      <c r="N50" s="748" t="e">
        <f>COUNTIF(#REF!,"Not Employed")</f>
        <v>#REF!</v>
      </c>
      <c r="O50" s="484"/>
      <c r="P50" s="159"/>
      <c r="T50" s="749" t="s">
        <v>497</v>
      </c>
      <c r="U50" s="483"/>
      <c r="V50" s="483"/>
      <c r="W50" s="483"/>
      <c r="X50" s="483"/>
      <c r="Y50" s="483"/>
      <c r="Z50" s="483"/>
      <c r="AA50" s="483"/>
      <c r="AB50" s="483"/>
      <c r="AC50" s="483"/>
      <c r="AD50" s="483"/>
      <c r="AE50" s="483"/>
      <c r="AF50" s="484"/>
      <c r="AG50" s="748" t="e">
        <f>COUNTIF(#REF!,"Not a Student ")</f>
        <v>#REF!</v>
      </c>
      <c r="AH50" s="484"/>
      <c r="AI50" s="159"/>
    </row>
    <row r="51" spans="1:40" ht="15.75" customHeight="1" x14ac:dyDescent="0.25">
      <c r="A51" s="749"/>
      <c r="B51" s="483"/>
      <c r="C51" s="483"/>
      <c r="D51" s="483"/>
      <c r="E51" s="483"/>
      <c r="F51" s="483"/>
      <c r="G51" s="483"/>
      <c r="H51" s="483"/>
      <c r="I51" s="483"/>
      <c r="J51" s="483"/>
      <c r="K51" s="483"/>
      <c r="L51" s="483"/>
      <c r="M51" s="484"/>
      <c r="N51" s="748"/>
      <c r="O51" s="484"/>
      <c r="P51" s="159"/>
      <c r="T51" s="749"/>
      <c r="U51" s="483"/>
      <c r="V51" s="483"/>
      <c r="W51" s="483"/>
      <c r="X51" s="483"/>
      <c r="Y51" s="483"/>
      <c r="Z51" s="483"/>
      <c r="AA51" s="483"/>
      <c r="AB51" s="483"/>
      <c r="AC51" s="483"/>
      <c r="AD51" s="483"/>
      <c r="AE51" s="483"/>
      <c r="AF51" s="484"/>
      <c r="AG51" s="748"/>
      <c r="AH51" s="484"/>
      <c r="AI51" s="159"/>
    </row>
    <row r="52" spans="1:40" ht="15.75" customHeight="1" x14ac:dyDescent="0.25">
      <c r="A52" s="750" t="s">
        <v>590</v>
      </c>
      <c r="B52" s="483"/>
      <c r="C52" s="483"/>
      <c r="D52" s="483"/>
      <c r="E52" s="483"/>
      <c r="F52" s="483"/>
      <c r="G52" s="483"/>
      <c r="H52" s="483"/>
      <c r="I52" s="483"/>
      <c r="J52" s="483"/>
      <c r="K52" s="483"/>
      <c r="L52" s="483"/>
      <c r="M52" s="505"/>
      <c r="N52" s="751" t="e">
        <f>SUM(N48:N51)</f>
        <v>#REF!</v>
      </c>
      <c r="O52" s="484"/>
      <c r="P52" s="159"/>
      <c r="T52" s="750" t="s">
        <v>590</v>
      </c>
      <c r="U52" s="483"/>
      <c r="V52" s="483"/>
      <c r="W52" s="483"/>
      <c r="X52" s="483"/>
      <c r="Y52" s="483"/>
      <c r="Z52" s="483"/>
      <c r="AA52" s="483"/>
      <c r="AB52" s="483"/>
      <c r="AC52" s="483"/>
      <c r="AD52" s="483"/>
      <c r="AE52" s="483"/>
      <c r="AF52" s="505"/>
      <c r="AG52" s="751" t="e">
        <f>SUM(AG48:AG51)</f>
        <v>#REF!</v>
      </c>
      <c r="AH52" s="484"/>
      <c r="AI52" s="159"/>
    </row>
    <row r="53" spans="1:40" ht="15.75" customHeight="1" x14ac:dyDescent="0.25"/>
    <row r="54" spans="1:40" ht="15.75" customHeight="1" x14ac:dyDescent="0.25"/>
    <row r="55" spans="1:40" ht="15.75" customHeight="1" x14ac:dyDescent="0.25">
      <c r="A55" s="778" t="s">
        <v>362</v>
      </c>
      <c r="B55" s="468"/>
      <c r="C55" s="468"/>
      <c r="D55" s="468"/>
      <c r="E55" s="468"/>
      <c r="F55" s="468"/>
      <c r="G55" s="468"/>
      <c r="H55" s="468"/>
      <c r="I55" s="468"/>
      <c r="J55" s="468"/>
      <c r="K55" s="468"/>
      <c r="L55" s="468"/>
      <c r="M55" s="493"/>
      <c r="N55" s="779"/>
      <c r="O55" s="484"/>
      <c r="Z55" s="145"/>
      <c r="AA55" s="145"/>
      <c r="AB55" s="145"/>
      <c r="AC55" s="145"/>
      <c r="AD55" s="145"/>
      <c r="AE55" s="145"/>
      <c r="AF55" s="145"/>
      <c r="AG55" s="145"/>
      <c r="AH55" s="145"/>
      <c r="AI55" s="145"/>
      <c r="AJ55" s="145"/>
      <c r="AK55" s="145"/>
      <c r="AL55" s="145"/>
      <c r="AM55" s="145"/>
      <c r="AN55" s="145"/>
    </row>
    <row r="56" spans="1:40" ht="15.75" customHeight="1" x14ac:dyDescent="0.25">
      <c r="A56" s="753" t="s">
        <v>363</v>
      </c>
      <c r="B56" s="483"/>
      <c r="C56" s="483"/>
      <c r="D56" s="483"/>
      <c r="E56" s="483"/>
      <c r="F56" s="483"/>
      <c r="G56" s="483"/>
      <c r="H56" s="483"/>
      <c r="I56" s="483"/>
      <c r="J56" s="483"/>
      <c r="K56" s="483"/>
      <c r="L56" s="483"/>
      <c r="M56" s="484"/>
      <c r="N56" s="752" t="e">
        <f>COUNTIF(#REF!,"Owned or rented Home")</f>
        <v>#REF!</v>
      </c>
      <c r="O56" s="484"/>
      <c r="Z56" s="145"/>
      <c r="AA56" s="145"/>
      <c r="AB56" s="145"/>
      <c r="AC56" s="145"/>
      <c r="AD56" s="145"/>
      <c r="AE56" s="145"/>
      <c r="AF56" s="145"/>
      <c r="AG56" s="145"/>
      <c r="AH56" s="145"/>
      <c r="AI56" s="145"/>
      <c r="AJ56" s="145"/>
      <c r="AK56" s="145"/>
      <c r="AL56" s="145"/>
      <c r="AM56" s="145"/>
      <c r="AN56" s="145"/>
    </row>
    <row r="57" spans="1:40" ht="15.75" customHeight="1" x14ac:dyDescent="0.25">
      <c r="A57" s="753" t="s">
        <v>365</v>
      </c>
      <c r="B57" s="483"/>
      <c r="C57" s="483"/>
      <c r="D57" s="483"/>
      <c r="E57" s="483"/>
      <c r="F57" s="483"/>
      <c r="G57" s="483"/>
      <c r="H57" s="483"/>
      <c r="I57" s="483"/>
      <c r="J57" s="483"/>
      <c r="K57" s="483"/>
      <c r="L57" s="483"/>
      <c r="M57" s="484"/>
      <c r="N57" s="752" t="e">
        <f>COUNTIF(#REF!,"Someone else's home")</f>
        <v>#REF!</v>
      </c>
      <c r="O57" s="484"/>
      <c r="Z57" s="145"/>
      <c r="AA57" s="145"/>
      <c r="AB57" s="145"/>
      <c r="AC57" s="145"/>
      <c r="AD57" s="145"/>
      <c r="AE57" s="145"/>
      <c r="AF57" s="145"/>
      <c r="AG57" s="145"/>
      <c r="AH57" s="145"/>
      <c r="AI57" s="145"/>
      <c r="AJ57" s="145"/>
      <c r="AK57" s="145"/>
      <c r="AL57" s="145"/>
      <c r="AM57" s="145"/>
      <c r="AN57" s="145"/>
    </row>
    <row r="58" spans="1:40" ht="15.75" customHeight="1" x14ac:dyDescent="0.25">
      <c r="A58" s="753" t="s">
        <v>367</v>
      </c>
      <c r="B58" s="483"/>
      <c r="C58" s="483"/>
      <c r="D58" s="483"/>
      <c r="E58" s="483"/>
      <c r="F58" s="483"/>
      <c r="G58" s="483"/>
      <c r="H58" s="483"/>
      <c r="I58" s="483"/>
      <c r="J58" s="483"/>
      <c r="K58" s="483"/>
      <c r="L58" s="483"/>
      <c r="M58" s="484"/>
      <c r="N58" s="752" t="e">
        <f>COUNTIF(#REF!,"Homeless")</f>
        <v>#REF!</v>
      </c>
      <c r="O58" s="484"/>
      <c r="Z58" s="145"/>
      <c r="AA58" s="145"/>
      <c r="AB58" s="145"/>
      <c r="AC58" s="145"/>
      <c r="AD58" s="145"/>
      <c r="AE58" s="145"/>
      <c r="AF58" s="145"/>
      <c r="AG58" s="145"/>
      <c r="AH58" s="145"/>
      <c r="AI58" s="145"/>
      <c r="AJ58" s="145"/>
      <c r="AK58" s="145"/>
      <c r="AL58" s="145"/>
      <c r="AM58" s="145"/>
      <c r="AN58" s="145"/>
    </row>
    <row r="59" spans="1:40" ht="15.75" customHeight="1" x14ac:dyDescent="0.25">
      <c r="A59" s="753" t="s">
        <v>369</v>
      </c>
      <c r="B59" s="483"/>
      <c r="C59" s="483"/>
      <c r="D59" s="483"/>
      <c r="E59" s="483"/>
      <c r="F59" s="483"/>
      <c r="G59" s="483"/>
      <c r="H59" s="483"/>
      <c r="I59" s="483"/>
      <c r="J59" s="483"/>
      <c r="K59" s="483"/>
      <c r="L59" s="483"/>
      <c r="M59" s="484"/>
      <c r="N59" s="752" t="e">
        <f>COUNTIF(#REF!,"Residential SA TX")</f>
        <v>#REF!</v>
      </c>
      <c r="O59" s="484"/>
      <c r="Z59" s="145"/>
      <c r="AA59" s="145"/>
      <c r="AB59" s="145"/>
      <c r="AC59" s="145"/>
      <c r="AD59" s="145"/>
      <c r="AE59" s="145"/>
      <c r="AF59" s="145"/>
      <c r="AG59" s="145"/>
      <c r="AH59" s="145"/>
      <c r="AI59" s="145"/>
      <c r="AJ59" s="145"/>
      <c r="AK59" s="145"/>
      <c r="AL59" s="145"/>
      <c r="AM59" s="145"/>
      <c r="AN59" s="145"/>
    </row>
    <row r="60" spans="1:40" ht="15.75" customHeight="1" x14ac:dyDescent="0.25">
      <c r="A60" s="753" t="s">
        <v>371</v>
      </c>
      <c r="B60" s="483"/>
      <c r="C60" s="483"/>
      <c r="D60" s="483"/>
      <c r="E60" s="483"/>
      <c r="F60" s="483"/>
      <c r="G60" s="483"/>
      <c r="H60" s="483"/>
      <c r="I60" s="483"/>
      <c r="J60" s="483"/>
      <c r="K60" s="483"/>
      <c r="L60" s="483"/>
      <c r="M60" s="484"/>
      <c r="N60" s="752" t="e">
        <f>COUNTIF(#REF!,"Detox (Inpatient, Residential)")</f>
        <v>#REF!</v>
      </c>
      <c r="O60" s="484"/>
      <c r="Z60" s="145"/>
      <c r="AA60" s="145"/>
      <c r="AB60" s="145"/>
      <c r="AC60" s="145"/>
      <c r="AD60" s="145"/>
      <c r="AE60" s="145"/>
      <c r="AF60" s="145"/>
      <c r="AG60" s="145"/>
      <c r="AH60" s="145"/>
      <c r="AI60" s="145"/>
      <c r="AJ60" s="145"/>
      <c r="AK60" s="145"/>
      <c r="AL60" s="145"/>
      <c r="AM60" s="145"/>
      <c r="AN60" s="145"/>
    </row>
    <row r="61" spans="1:40" ht="15.75" customHeight="1" x14ac:dyDescent="0.25">
      <c r="A61" s="753" t="s">
        <v>122</v>
      </c>
      <c r="B61" s="483"/>
      <c r="C61" s="483"/>
      <c r="D61" s="483"/>
      <c r="E61" s="483"/>
      <c r="F61" s="483"/>
      <c r="G61" s="483"/>
      <c r="H61" s="483"/>
      <c r="I61" s="483"/>
      <c r="J61" s="483"/>
      <c r="K61" s="483"/>
      <c r="L61" s="483"/>
      <c r="M61" s="484"/>
      <c r="N61" s="752" t="e">
        <f>COUNTIF(#REF!,"Correctional Facility ")</f>
        <v>#REF!</v>
      </c>
      <c r="O61" s="484"/>
      <c r="Z61" s="145"/>
      <c r="AA61" s="145"/>
      <c r="AB61" s="145"/>
      <c r="AC61" s="145"/>
      <c r="AD61" s="145"/>
      <c r="AE61" s="145"/>
      <c r="AF61" s="145"/>
      <c r="AG61" s="145"/>
      <c r="AH61" s="145"/>
      <c r="AI61" s="145"/>
      <c r="AJ61" s="145"/>
      <c r="AK61" s="145"/>
      <c r="AL61" s="145"/>
      <c r="AM61" s="145"/>
      <c r="AN61" s="145"/>
    </row>
    <row r="62" spans="1:40" ht="15.75" customHeight="1" x14ac:dyDescent="0.25">
      <c r="A62" s="753" t="s">
        <v>373</v>
      </c>
      <c r="B62" s="483"/>
      <c r="C62" s="483"/>
      <c r="D62" s="483"/>
      <c r="E62" s="483"/>
      <c r="F62" s="483"/>
      <c r="G62" s="483"/>
      <c r="H62" s="483"/>
      <c r="I62" s="483"/>
      <c r="J62" s="483"/>
      <c r="K62" s="483"/>
      <c r="L62" s="483"/>
      <c r="M62" s="484"/>
      <c r="N62" s="752" t="e">
        <f>COUNTIF(#REF!,"Hospital (Medical)")</f>
        <v>#REF!</v>
      </c>
      <c r="O62" s="484"/>
      <c r="Z62" s="145"/>
      <c r="AA62" s="145"/>
      <c r="AB62" s="145"/>
      <c r="AC62" s="145"/>
      <c r="AD62" s="145"/>
      <c r="AE62" s="145"/>
      <c r="AF62" s="145"/>
      <c r="AG62" s="145"/>
      <c r="AH62" s="145"/>
      <c r="AI62" s="145"/>
      <c r="AJ62" s="145"/>
      <c r="AK62" s="145"/>
      <c r="AL62" s="145"/>
      <c r="AM62" s="145"/>
      <c r="AN62" s="145"/>
    </row>
    <row r="63" spans="1:40" ht="15.75" customHeight="1" x14ac:dyDescent="0.25">
      <c r="A63" s="753" t="s">
        <v>374</v>
      </c>
      <c r="B63" s="483"/>
      <c r="C63" s="483"/>
      <c r="D63" s="483"/>
      <c r="E63" s="483"/>
      <c r="F63" s="483"/>
      <c r="G63" s="483"/>
      <c r="H63" s="483"/>
      <c r="I63" s="483"/>
      <c r="J63" s="483"/>
      <c r="K63" s="483"/>
      <c r="L63" s="483"/>
      <c r="M63" s="484"/>
      <c r="N63" s="752" t="e">
        <f>COUNTIF(#REF!,"Hospital (Psychiatric)")</f>
        <v>#REF!</v>
      </c>
      <c r="O63" s="484"/>
      <c r="Z63" s="145"/>
      <c r="AA63" s="145"/>
      <c r="AB63" s="145"/>
      <c r="AC63" s="145"/>
      <c r="AD63" s="145"/>
      <c r="AE63" s="145"/>
      <c r="AF63" s="145"/>
      <c r="AG63" s="145"/>
      <c r="AH63" s="145"/>
      <c r="AI63" s="145"/>
      <c r="AJ63" s="145"/>
      <c r="AK63" s="145"/>
      <c r="AL63" s="145"/>
      <c r="AM63" s="145"/>
      <c r="AN63" s="145"/>
    </row>
    <row r="64" spans="1:40" ht="15.75" customHeight="1" x14ac:dyDescent="0.25">
      <c r="A64" s="753" t="s">
        <v>377</v>
      </c>
      <c r="B64" s="483"/>
      <c r="C64" s="483"/>
      <c r="D64" s="483"/>
      <c r="E64" s="483"/>
      <c r="F64" s="483"/>
      <c r="G64" s="483"/>
      <c r="H64" s="483"/>
      <c r="I64" s="483"/>
      <c r="J64" s="483"/>
      <c r="K64" s="483"/>
      <c r="L64" s="483"/>
      <c r="M64" s="484"/>
      <c r="N64" s="752" t="e">
        <f>COUNTIF(#REF!,"Other (Specify) ")</f>
        <v>#REF!</v>
      </c>
      <c r="O64" s="484"/>
    </row>
    <row r="65" spans="1:37" ht="15.75" customHeight="1" x14ac:dyDescent="0.25">
      <c r="A65" s="750" t="s">
        <v>590</v>
      </c>
      <c r="B65" s="483"/>
      <c r="C65" s="483"/>
      <c r="D65" s="483"/>
      <c r="E65" s="483"/>
      <c r="F65" s="483"/>
      <c r="G65" s="483"/>
      <c r="H65" s="483"/>
      <c r="I65" s="483"/>
      <c r="J65" s="483"/>
      <c r="K65" s="483"/>
      <c r="L65" s="483"/>
      <c r="M65" s="505"/>
      <c r="N65" s="772" t="e">
        <f>SUM(N56:N64)</f>
        <v>#REF!</v>
      </c>
      <c r="O65" s="484"/>
    </row>
    <row r="66" spans="1:37" ht="15.75" customHeight="1" x14ac:dyDescent="0.25"/>
    <row r="67" spans="1:37" ht="15.75" customHeight="1" x14ac:dyDescent="0.25"/>
    <row r="68" spans="1:37" ht="15.75" customHeight="1" x14ac:dyDescent="0.25"/>
    <row r="69" spans="1:37" ht="15.75" customHeight="1" x14ac:dyDescent="0.25">
      <c r="A69" s="763" t="s">
        <v>618</v>
      </c>
      <c r="B69" s="488"/>
      <c r="C69" s="488"/>
      <c r="D69" s="488"/>
      <c r="E69" s="488"/>
      <c r="F69" s="488"/>
      <c r="G69" s="488"/>
      <c r="H69" s="488"/>
      <c r="I69" s="488"/>
      <c r="J69" s="488"/>
      <c r="K69" s="488"/>
      <c r="L69" s="488"/>
      <c r="M69" s="488"/>
      <c r="N69" s="488"/>
      <c r="O69" s="488"/>
      <c r="P69" s="488"/>
      <c r="Q69" s="488"/>
      <c r="R69" s="488"/>
      <c r="S69" s="488"/>
      <c r="T69" s="488"/>
      <c r="U69" s="488"/>
      <c r="V69" s="488"/>
      <c r="W69" s="488"/>
      <c r="X69" s="488"/>
      <c r="Y69" s="488"/>
      <c r="Z69" s="488"/>
      <c r="AA69" s="488"/>
      <c r="AB69" s="488"/>
      <c r="AC69" s="488"/>
      <c r="AD69" s="488"/>
      <c r="AE69" s="488"/>
      <c r="AF69" s="488"/>
      <c r="AG69" s="488"/>
      <c r="AH69" s="488"/>
      <c r="AI69" s="488"/>
      <c r="AJ69" s="660"/>
    </row>
    <row r="70" spans="1:37" ht="15.75" customHeight="1" x14ac:dyDescent="0.25">
      <c r="A70" s="160"/>
      <c r="B70" s="161"/>
      <c r="C70" s="161"/>
      <c r="D70" s="161"/>
      <c r="E70" s="161"/>
      <c r="F70" s="161"/>
      <c r="G70" s="161"/>
      <c r="H70" s="161"/>
      <c r="I70" s="161"/>
      <c r="J70" s="161"/>
      <c r="K70" s="161"/>
      <c r="L70" s="161"/>
      <c r="M70" s="161"/>
      <c r="N70" s="161"/>
      <c r="O70" s="161"/>
      <c r="P70" s="161"/>
      <c r="Q70" s="161"/>
      <c r="R70" s="161"/>
      <c r="S70" s="161"/>
      <c r="T70" s="161"/>
      <c r="U70" s="161"/>
      <c r="V70" s="161"/>
      <c r="W70" s="161"/>
      <c r="X70" s="161"/>
      <c r="Y70" s="161"/>
      <c r="Z70" s="161"/>
      <c r="AA70" s="161"/>
      <c r="AB70" s="161"/>
      <c r="AC70" s="161"/>
      <c r="AD70" s="161"/>
      <c r="AE70" s="161"/>
      <c r="AF70" s="161"/>
      <c r="AG70" s="161"/>
      <c r="AH70" s="161"/>
      <c r="AI70" s="161"/>
      <c r="AJ70" s="161"/>
    </row>
    <row r="71" spans="1:37" ht="15.75" customHeight="1" x14ac:dyDescent="0.25">
      <c r="A71" s="94"/>
      <c r="B71" s="94"/>
      <c r="C71" s="94"/>
      <c r="D71" s="94"/>
      <c r="E71" s="94"/>
      <c r="F71" s="94"/>
      <c r="G71" s="94"/>
      <c r="H71" s="94"/>
      <c r="I71" s="162"/>
      <c r="J71" s="162"/>
      <c r="K71" s="163"/>
      <c r="L71" s="163"/>
      <c r="M71" s="163"/>
      <c r="N71" s="163"/>
      <c r="O71" s="163"/>
      <c r="P71" s="163"/>
      <c r="Q71" s="163"/>
      <c r="R71" s="163"/>
      <c r="S71" s="163"/>
      <c r="T71" s="163"/>
      <c r="U71" s="163"/>
      <c r="V71" s="163"/>
      <c r="W71" s="163"/>
      <c r="X71" s="163"/>
      <c r="Y71" s="163"/>
      <c r="Z71" s="163"/>
      <c r="AA71" s="163"/>
      <c r="AB71" s="163"/>
      <c r="AC71" s="162"/>
      <c r="AD71" s="162"/>
      <c r="AE71" s="163"/>
      <c r="AF71" s="163"/>
      <c r="AG71" s="163"/>
      <c r="AH71" s="163"/>
      <c r="AI71" s="164"/>
      <c r="AJ71" s="164"/>
      <c r="AK71" s="165"/>
    </row>
    <row r="72" spans="1:37" ht="30" customHeight="1" x14ac:dyDescent="0.25">
      <c r="A72" s="777" t="s">
        <v>619</v>
      </c>
      <c r="B72" s="483"/>
      <c r="C72" s="483"/>
      <c r="D72" s="483"/>
      <c r="E72" s="483"/>
      <c r="F72" s="483"/>
      <c r="G72" s="483"/>
      <c r="H72" s="484"/>
      <c r="I72" s="773">
        <f>COUNTIFS('4Underinsured Uninsured Grant'!D14:D5000,"&gt;=06/01/2020",'4Underinsured Uninsured Grant'!D14:D5000,"&lt;=09/30/2020",'4Underinsured Uninsured Grant'!J14:J5000,"YES")</f>
        <v>0</v>
      </c>
      <c r="J72" s="484"/>
      <c r="K72" s="773">
        <f>COUNTIFS('4Underinsured Uninsured Grant'!D14:D5000,"&gt;=10/01/2020",'4Underinsured Uninsured Grant'!D14:D5000,"&lt;=10/30/2020",'4Underinsured Uninsured Grant'!J14:J5000,"YES")</f>
        <v>0</v>
      </c>
      <c r="L72" s="484"/>
      <c r="M72" s="773">
        <f>COUNTIFS('4Underinsured Uninsured Grant'!D14:D5000,"&gt;=11/01/2020",'4Underinsured Uninsured Grant'!D14:D5000,"&lt;=11/30/2020",'4Underinsured Uninsured Grant'!J14:J5000,"YES")</f>
        <v>0</v>
      </c>
      <c r="N72" s="484"/>
      <c r="O72" s="773">
        <f>COUNTIFS('4Underinsured Uninsured Grant'!D14:D5000,"&gt;=12/01/2020",'4Underinsured Uninsured Grant'!D14:D5000,"&lt;=12/31/2020",'4Underinsured Uninsured Grant'!J14:J5000,"YES")</f>
        <v>0</v>
      </c>
      <c r="P72" s="484"/>
      <c r="Q72" s="773">
        <f>COUNTIFS('4Underinsured Uninsured Grant'!D14:D5000,"&gt;=01/01/2021",'4Underinsured Uninsured Grant'!D14:D5000,"&lt;=01/31/2021",'4Underinsured Uninsured Grant'!J14:J5000,"YES")</f>
        <v>0</v>
      </c>
      <c r="R72" s="484"/>
      <c r="S72" s="773">
        <f>COUNTIFS('4Underinsured Uninsured Grant'!D14:D5000,"&gt;=02/01/2021",'4Underinsured Uninsured Grant'!D14:D5000,"&lt;=02/28/2021",'4Underinsured Uninsured Grant'!J14:J5000,"YES")</f>
        <v>0</v>
      </c>
      <c r="T72" s="484"/>
      <c r="U72" s="773">
        <f>COUNTIFS('4Underinsured Uninsured Grant'!D14:D5000,"&gt;=03/01/2021",'4Underinsured Uninsured Grant'!D14:D5000,"&lt;=03/30/2021",'4Underinsured Uninsured Grant'!J14:J5000,"YES")</f>
        <v>0</v>
      </c>
      <c r="V72" s="484"/>
      <c r="W72" s="773">
        <f>COUNTIFS('4Underinsured Uninsured Grant'!D14:D5000,"&gt;=04/01/2021",'4Underinsured Uninsured Grant'!D14:D5000,"&lt;=04/30/2021",'4Underinsured Uninsured Grant'!J14:J5000,"YES")</f>
        <v>0</v>
      </c>
      <c r="X72" s="484"/>
      <c r="Y72" s="773">
        <f>COUNTIFS('4Underinsured Uninsured Grant'!D14:D5000,"&gt;=05/01/2021",'4Underinsured Uninsured Grant'!D14:D5000,"&lt;=05/31/2021",'4Underinsured Uninsured Grant'!J14:J5000,"YES")</f>
        <v>0</v>
      </c>
      <c r="Z72" s="484"/>
      <c r="AA72" s="773">
        <f>COUNTIFS('4Underinsured Uninsured Grant'!D14:D5000,"&gt;=06/01/2021",'4Underinsured Uninsured Grant'!D14:D5000,"&lt;=06/30/2021",'4Underinsured Uninsured Grant'!J14:J5000,"YES")</f>
        <v>0</v>
      </c>
      <c r="AB72" s="484"/>
      <c r="AC72" s="773">
        <f>COUNTIFS('4Underinsured Uninsured Grant'!D14:D5000,"&gt;=07/01/2021",'4Underinsured Uninsured Grant'!D14:D5000,"&lt;=07/31/2021",'4Underinsured Uninsured Grant'!J14:J5000,"YES")</f>
        <v>0</v>
      </c>
      <c r="AD72" s="484"/>
      <c r="AE72" s="773">
        <f>COUNTIFS('4Underinsured Uninsured Grant'!D14:D5000,"&gt;=08/01/2021",'4Underinsured Uninsured Grant'!D14:D5000,"&lt;=08/31/2021",'4Underinsured Uninsured Grant'!J14:J5000,"YES")</f>
        <v>0</v>
      </c>
      <c r="AF72" s="484"/>
      <c r="AG72" s="773">
        <f>COUNTIFS('4Underinsured Uninsured Grant'!D14:D5000,"&gt;=09/01/2021",'4Underinsured Uninsured Grant'!D14:D5000,"&lt;=12/31/2021",'4Underinsured Uninsured Grant'!J14:J5000,"YES")</f>
        <v>0</v>
      </c>
      <c r="AH72" s="484"/>
      <c r="AI72" s="771">
        <f t="shared" ref="AI72:AI73" si="0">SUM(I72:AH72)</f>
        <v>0</v>
      </c>
      <c r="AJ72" s="473"/>
      <c r="AK72" s="166"/>
    </row>
    <row r="73" spans="1:37" ht="30" customHeight="1" x14ac:dyDescent="0.25">
      <c r="A73" s="776" t="s">
        <v>130</v>
      </c>
      <c r="B73" s="483"/>
      <c r="C73" s="483"/>
      <c r="D73" s="483"/>
      <c r="E73" s="483"/>
      <c r="F73" s="483"/>
      <c r="G73" s="483"/>
      <c r="H73" s="484"/>
      <c r="I73" s="774">
        <f>SUMIFS('4Underinsured Uninsured Grant'!K14:K5000,'4Underinsured Uninsured Grant'!$D$14:$D$5000,"&gt;=06/01/2020",'4Underinsured Uninsured Grant'!$D$14:$D$5000,"&lt;=09/30/2020")</f>
        <v>0</v>
      </c>
      <c r="J73" s="484"/>
      <c r="K73" s="774">
        <f>SUMIFS('4Underinsured Uninsured Grant'!K14:K5000,'4Underinsured Uninsured Grant'!$D$14:$D$5000,"&gt;=10/01/2020",'4Underinsured Uninsured Grant'!$D$14:$D$5000,"&lt;=10/31/2020")</f>
        <v>0</v>
      </c>
      <c r="L73" s="484"/>
      <c r="M73" s="774">
        <f>SUMIFS('4Underinsured Uninsured Grant'!K14:K5000,'4Underinsured Uninsured Grant'!$D$14:$D$5000,"&gt;=11/01/2020",'4Underinsured Uninsured Grant'!$D$14:$D$5000,"&lt;=11/30/2020")</f>
        <v>0</v>
      </c>
      <c r="N73" s="484"/>
      <c r="O73" s="774">
        <f>SUMIFS('4Underinsured Uninsured Grant'!K14:K5000,'4Underinsured Uninsured Grant'!$D$14:$D$5000,"&gt;=12/01/2020",'4Underinsured Uninsured Grant'!$D$14:$D$5000,"&lt;=12/31/2020")</f>
        <v>0</v>
      </c>
      <c r="P73" s="484"/>
      <c r="Q73" s="774">
        <f>SUMIFS('4Underinsured Uninsured Grant'!K14:K5000,'4Underinsured Uninsured Grant'!$D$14:$D$5000,"&gt;=01/01/2021",'4Underinsured Uninsured Grant'!$D$14:$D$5000,"&lt;=01/31/2021")</f>
        <v>0</v>
      </c>
      <c r="R73" s="484"/>
      <c r="S73" s="774">
        <f>SUMIFS('4Underinsured Uninsured Grant'!K14:K5000,'4Underinsured Uninsured Grant'!$D$14:$D$5000,"&gt;=2/01/2021",'4Underinsured Uninsured Grant'!$D$14:$D$5000,"&lt;=02/28/2021")</f>
        <v>0</v>
      </c>
      <c r="T73" s="484"/>
      <c r="U73" s="774">
        <f>SUMIFS('4Underinsured Uninsured Grant'!K14:K5000,'4Underinsured Uninsured Grant'!$D$14:$D$5000,"&gt;=03/01/2021",'4Underinsured Uninsured Grant'!$D$14:$D$5000,"&lt;=03/31/2021")</f>
        <v>0</v>
      </c>
      <c r="V73" s="484"/>
      <c r="W73" s="774">
        <f>SUMIFS('4Underinsured Uninsured Grant'!K14:K5000,'4Underinsured Uninsured Grant'!$D$14:$D$5000,"&gt;=04/01/2021",'4Underinsured Uninsured Grant'!$D$14:$D$5000,"&lt;=04/30/2021")</f>
        <v>0</v>
      </c>
      <c r="X73" s="484"/>
      <c r="Y73" s="774">
        <f>SUMIFS('4Underinsured Uninsured Grant'!K14:K5000,'4Underinsured Uninsured Grant'!$D$14:$D$5000,"&gt;=05/01/2021",'4Underinsured Uninsured Grant'!$D$14:$D$5000,"&lt;=05/31/2021")</f>
        <v>0</v>
      </c>
      <c r="Z73" s="484"/>
      <c r="AA73" s="774">
        <f>SUMIFS('4Underinsured Uninsured Grant'!K14:K5000,'4Underinsured Uninsured Grant'!$D$14:$D$5000,"&gt;=06/01/2021",'4Underinsured Uninsured Grant'!$D$14:$D$5000,"&lt;=06/30/2021")</f>
        <v>0</v>
      </c>
      <c r="AB73" s="484"/>
      <c r="AC73" s="774">
        <f>SUMIFS('4Underinsured Uninsured Grant'!K14:K5000,'4Underinsured Uninsured Grant'!$D$14:$D$5000,"&gt;=07/01/2021",'4Underinsured Uninsured Grant'!$D$14:$D$5000,"&lt;=07/31/2021")</f>
        <v>0</v>
      </c>
      <c r="AD73" s="484"/>
      <c r="AE73" s="774">
        <f>SUMIFS('4Underinsured Uninsured Grant'!K14:K5000,'4Underinsured Uninsured Grant'!$D$14:$D$5000,"&gt;=08/01/2021",'4Underinsured Uninsured Grant'!$D$14:$D$5000,"&lt;=08/31/2021")</f>
        <v>0</v>
      </c>
      <c r="AF73" s="484"/>
      <c r="AG73" s="774">
        <f>SUMIFS('4Underinsured Uninsured Grant'!K14:K5000,'4Underinsured Uninsured Grant'!$D$14:$D$5000,"&gt;=09/01/2021",'4Underinsured Uninsured Grant'!$D$14:$D$5000,"&lt;=12/31/2021")</f>
        <v>0</v>
      </c>
      <c r="AH73" s="484"/>
      <c r="AI73" s="775">
        <f t="shared" si="0"/>
        <v>0</v>
      </c>
      <c r="AJ73" s="473"/>
      <c r="AK73" s="166"/>
    </row>
    <row r="74" spans="1:37" ht="15.75" customHeight="1" x14ac:dyDescent="0.25">
      <c r="A74" s="94"/>
      <c r="B74" s="94"/>
      <c r="C74" s="94"/>
      <c r="D74" s="94"/>
      <c r="E74" s="94"/>
      <c r="F74" s="94"/>
      <c r="G74" s="94"/>
      <c r="H74" s="94"/>
      <c r="I74" s="94"/>
      <c r="J74" s="94"/>
      <c r="K74" s="163"/>
      <c r="L74" s="163"/>
      <c r="M74" s="163"/>
      <c r="N74" s="163"/>
      <c r="O74" s="163"/>
      <c r="P74" s="163"/>
      <c r="Q74" s="163">
        <f>SUMIFS('4Underinsured Uninsured Grant'!K14:K5000,'4Underinsured Uninsured Grant'!$D$14:$D$5000,"&gt;=06/01/2020",'4Underinsured Uninsured Grant'!$D$14:$D$5000,"&lt;=09/30/2020")</f>
        <v>0</v>
      </c>
      <c r="R74" s="163"/>
      <c r="S74" s="163"/>
      <c r="T74" s="163"/>
      <c r="U74" s="163"/>
      <c r="V74" s="163"/>
      <c r="W74" s="163"/>
      <c r="X74" s="163"/>
      <c r="Y74" s="163"/>
      <c r="Z74" s="163"/>
      <c r="AA74" s="163"/>
      <c r="AB74" s="163"/>
      <c r="AC74" s="162"/>
      <c r="AD74" s="162"/>
      <c r="AE74" s="163"/>
      <c r="AF74" s="163"/>
      <c r="AG74" s="163"/>
      <c r="AH74" s="163"/>
      <c r="AI74" s="164"/>
      <c r="AJ74" s="164"/>
    </row>
    <row r="75" spans="1:37" ht="15.75" customHeight="1" x14ac:dyDescent="0.25">
      <c r="A75" s="784"/>
      <c r="B75" s="483"/>
      <c r="C75" s="483"/>
      <c r="D75" s="483"/>
      <c r="E75" s="483"/>
      <c r="F75" s="483"/>
      <c r="G75" s="483"/>
      <c r="H75" s="484"/>
      <c r="I75" s="784" t="s">
        <v>620</v>
      </c>
      <c r="J75" s="484"/>
      <c r="K75" s="784" t="s">
        <v>621</v>
      </c>
      <c r="L75" s="484"/>
      <c r="M75" s="784" t="s">
        <v>622</v>
      </c>
      <c r="N75" s="484"/>
      <c r="O75" s="784" t="s">
        <v>623</v>
      </c>
      <c r="P75" s="484"/>
      <c r="Q75" s="784" t="s">
        <v>624</v>
      </c>
      <c r="R75" s="484"/>
      <c r="S75" s="784" t="s">
        <v>625</v>
      </c>
      <c r="T75" s="484"/>
      <c r="U75" s="784" t="s">
        <v>626</v>
      </c>
      <c r="V75" s="484"/>
      <c r="W75" s="784" t="s">
        <v>627</v>
      </c>
      <c r="X75" s="484"/>
      <c r="Y75" s="784" t="s">
        <v>628</v>
      </c>
      <c r="Z75" s="484"/>
      <c r="AA75" s="784" t="s">
        <v>629</v>
      </c>
      <c r="AB75" s="484"/>
      <c r="AC75" s="784" t="s">
        <v>630</v>
      </c>
      <c r="AD75" s="484"/>
      <c r="AE75" s="784" t="s">
        <v>631</v>
      </c>
      <c r="AF75" s="484"/>
      <c r="AG75" s="784" t="s">
        <v>620</v>
      </c>
      <c r="AH75" s="484"/>
      <c r="AI75" s="784" t="s">
        <v>632</v>
      </c>
      <c r="AJ75" s="484"/>
    </row>
    <row r="76" spans="1:37" ht="24.75" customHeight="1" x14ac:dyDescent="0.25">
      <c r="A76" s="783" t="s">
        <v>633</v>
      </c>
      <c r="B76" s="483"/>
      <c r="C76" s="483"/>
      <c r="D76" s="483"/>
      <c r="E76" s="483"/>
      <c r="F76" s="483"/>
      <c r="G76" s="483"/>
      <c r="H76" s="484"/>
      <c r="I76" s="780">
        <v>7</v>
      </c>
      <c r="J76" s="484"/>
      <c r="K76" s="780">
        <v>8</v>
      </c>
      <c r="L76" s="484"/>
      <c r="M76" s="780">
        <v>0</v>
      </c>
      <c r="N76" s="484"/>
      <c r="O76" s="780">
        <v>0</v>
      </c>
      <c r="P76" s="484"/>
      <c r="Q76" s="780">
        <v>0</v>
      </c>
      <c r="R76" s="484"/>
      <c r="S76" s="780">
        <v>0</v>
      </c>
      <c r="T76" s="484"/>
      <c r="U76" s="780">
        <v>0</v>
      </c>
      <c r="V76" s="484"/>
      <c r="W76" s="780">
        <v>0</v>
      </c>
      <c r="X76" s="484"/>
      <c r="Y76" s="780">
        <v>0</v>
      </c>
      <c r="Z76" s="484"/>
      <c r="AA76" s="780">
        <v>0</v>
      </c>
      <c r="AB76" s="484"/>
      <c r="AC76" s="780">
        <v>0</v>
      </c>
      <c r="AD76" s="484"/>
      <c r="AE76" s="780">
        <v>0</v>
      </c>
      <c r="AF76" s="484"/>
      <c r="AG76" s="780">
        <v>0</v>
      </c>
      <c r="AH76" s="484"/>
      <c r="AI76" s="781">
        <f t="shared" ref="AI76:AI84" si="1">SUM(I76:AH76)</f>
        <v>15</v>
      </c>
      <c r="AJ76" s="512"/>
    </row>
    <row r="77" spans="1:37" ht="24.75" customHeight="1" x14ac:dyDescent="0.25">
      <c r="A77" s="783" t="s">
        <v>634</v>
      </c>
      <c r="B77" s="483"/>
      <c r="C77" s="483"/>
      <c r="D77" s="483"/>
      <c r="E77" s="483"/>
      <c r="F77" s="483"/>
      <c r="G77" s="483"/>
      <c r="H77" s="484"/>
      <c r="I77" s="780">
        <v>7</v>
      </c>
      <c r="J77" s="484"/>
      <c r="K77" s="780">
        <v>8</v>
      </c>
      <c r="L77" s="484"/>
      <c r="M77" s="780">
        <v>0</v>
      </c>
      <c r="N77" s="484"/>
      <c r="O77" s="780">
        <v>0</v>
      </c>
      <c r="P77" s="484"/>
      <c r="Q77" s="780">
        <v>0</v>
      </c>
      <c r="R77" s="484"/>
      <c r="S77" s="780">
        <v>0</v>
      </c>
      <c r="T77" s="484"/>
      <c r="U77" s="780">
        <v>0</v>
      </c>
      <c r="V77" s="484"/>
      <c r="W77" s="780">
        <v>0</v>
      </c>
      <c r="X77" s="484"/>
      <c r="Y77" s="780">
        <v>0</v>
      </c>
      <c r="Z77" s="484"/>
      <c r="AA77" s="780">
        <v>0</v>
      </c>
      <c r="AB77" s="484"/>
      <c r="AC77" s="780">
        <v>0</v>
      </c>
      <c r="AD77" s="484"/>
      <c r="AE77" s="780">
        <v>0</v>
      </c>
      <c r="AF77" s="484"/>
      <c r="AG77" s="780">
        <v>0</v>
      </c>
      <c r="AH77" s="484"/>
      <c r="AI77" s="781">
        <f t="shared" si="1"/>
        <v>15</v>
      </c>
      <c r="AJ77" s="512"/>
    </row>
    <row r="78" spans="1:37" ht="24.75" customHeight="1" x14ac:dyDescent="0.25">
      <c r="A78" s="782" t="s">
        <v>635</v>
      </c>
      <c r="B78" s="483"/>
      <c r="C78" s="483"/>
      <c r="D78" s="483"/>
      <c r="E78" s="483"/>
      <c r="F78" s="483"/>
      <c r="G78" s="483"/>
      <c r="H78" s="484"/>
      <c r="I78" s="780">
        <v>7</v>
      </c>
      <c r="J78" s="484"/>
      <c r="K78" s="780">
        <v>0</v>
      </c>
      <c r="L78" s="484"/>
      <c r="M78" s="780">
        <v>0</v>
      </c>
      <c r="N78" s="484"/>
      <c r="O78" s="780">
        <v>0</v>
      </c>
      <c r="P78" s="484"/>
      <c r="Q78" s="780">
        <v>0</v>
      </c>
      <c r="R78" s="484"/>
      <c r="S78" s="780">
        <v>0</v>
      </c>
      <c r="T78" s="484"/>
      <c r="U78" s="780">
        <v>0</v>
      </c>
      <c r="V78" s="484"/>
      <c r="W78" s="780">
        <v>0</v>
      </c>
      <c r="X78" s="484"/>
      <c r="Y78" s="780">
        <v>0</v>
      </c>
      <c r="Z78" s="484"/>
      <c r="AA78" s="780">
        <v>0</v>
      </c>
      <c r="AB78" s="484"/>
      <c r="AC78" s="780">
        <v>0</v>
      </c>
      <c r="AD78" s="484"/>
      <c r="AE78" s="780">
        <v>0</v>
      </c>
      <c r="AF78" s="484"/>
      <c r="AG78" s="780">
        <v>0</v>
      </c>
      <c r="AH78" s="484"/>
      <c r="AI78" s="781">
        <f t="shared" si="1"/>
        <v>7</v>
      </c>
      <c r="AJ78" s="512"/>
    </row>
    <row r="79" spans="1:37" ht="24.75" customHeight="1" x14ac:dyDescent="0.25">
      <c r="A79" s="744" t="s">
        <v>636</v>
      </c>
      <c r="B79" s="483"/>
      <c r="C79" s="483"/>
      <c r="D79" s="483"/>
      <c r="E79" s="483"/>
      <c r="F79" s="483"/>
      <c r="G79" s="483"/>
      <c r="H79" s="484"/>
      <c r="I79" s="722">
        <v>1</v>
      </c>
      <c r="J79" s="484"/>
      <c r="K79" s="722">
        <v>1</v>
      </c>
      <c r="L79" s="484"/>
      <c r="M79" s="722">
        <v>1</v>
      </c>
      <c r="N79" s="484"/>
      <c r="O79" s="722">
        <v>1</v>
      </c>
      <c r="P79" s="484"/>
      <c r="Q79" s="722">
        <v>1</v>
      </c>
      <c r="R79" s="484"/>
      <c r="S79" s="722">
        <v>1</v>
      </c>
      <c r="T79" s="484"/>
      <c r="U79" s="722">
        <v>1</v>
      </c>
      <c r="V79" s="484"/>
      <c r="W79" s="722">
        <v>1</v>
      </c>
      <c r="X79" s="484"/>
      <c r="Y79" s="722">
        <v>1</v>
      </c>
      <c r="Z79" s="484"/>
      <c r="AA79" s="722">
        <v>1</v>
      </c>
      <c r="AB79" s="484"/>
      <c r="AC79" s="722">
        <v>1</v>
      </c>
      <c r="AD79" s="484"/>
      <c r="AE79" s="722">
        <v>2</v>
      </c>
      <c r="AF79" s="484"/>
      <c r="AG79" s="722">
        <v>2</v>
      </c>
      <c r="AH79" s="484"/>
      <c r="AI79" s="743">
        <f t="shared" si="1"/>
        <v>15</v>
      </c>
      <c r="AJ79" s="512"/>
    </row>
    <row r="80" spans="1:37" ht="24.75" customHeight="1" x14ac:dyDescent="0.25">
      <c r="A80" s="744" t="s">
        <v>637</v>
      </c>
      <c r="B80" s="483"/>
      <c r="C80" s="483"/>
      <c r="D80" s="483"/>
      <c r="E80" s="483"/>
      <c r="F80" s="483"/>
      <c r="G80" s="483"/>
      <c r="H80" s="484"/>
      <c r="I80" s="722">
        <v>1</v>
      </c>
      <c r="J80" s="484"/>
      <c r="K80" s="722">
        <v>1</v>
      </c>
      <c r="L80" s="484"/>
      <c r="M80" s="722">
        <v>1</v>
      </c>
      <c r="N80" s="484"/>
      <c r="O80" s="722">
        <v>1</v>
      </c>
      <c r="P80" s="484"/>
      <c r="Q80" s="722">
        <v>1</v>
      </c>
      <c r="R80" s="484"/>
      <c r="S80" s="722">
        <v>1</v>
      </c>
      <c r="T80" s="484"/>
      <c r="U80" s="722">
        <v>1</v>
      </c>
      <c r="V80" s="484"/>
      <c r="W80" s="722">
        <v>1</v>
      </c>
      <c r="X80" s="484"/>
      <c r="Y80" s="722">
        <v>1</v>
      </c>
      <c r="Z80" s="484"/>
      <c r="AA80" s="722">
        <v>1</v>
      </c>
      <c r="AB80" s="484"/>
      <c r="AC80" s="722">
        <v>1</v>
      </c>
      <c r="AD80" s="484"/>
      <c r="AE80" s="722">
        <v>2</v>
      </c>
      <c r="AF80" s="484"/>
      <c r="AG80" s="722">
        <v>2</v>
      </c>
      <c r="AH80" s="484"/>
      <c r="AI80" s="743">
        <f t="shared" si="1"/>
        <v>15</v>
      </c>
      <c r="AJ80" s="512"/>
    </row>
    <row r="81" spans="1:36" ht="24.75" customHeight="1" x14ac:dyDescent="0.25">
      <c r="A81" s="744" t="s">
        <v>638</v>
      </c>
      <c r="B81" s="483"/>
      <c r="C81" s="483"/>
      <c r="D81" s="483"/>
      <c r="E81" s="483"/>
      <c r="F81" s="483"/>
      <c r="G81" s="483"/>
      <c r="H81" s="484"/>
      <c r="I81" s="722">
        <v>1</v>
      </c>
      <c r="J81" s="484"/>
      <c r="K81" s="722">
        <v>0</v>
      </c>
      <c r="L81" s="484"/>
      <c r="M81" s="722">
        <v>1</v>
      </c>
      <c r="N81" s="484"/>
      <c r="O81" s="722">
        <v>0</v>
      </c>
      <c r="P81" s="484"/>
      <c r="Q81" s="722">
        <v>1</v>
      </c>
      <c r="R81" s="484"/>
      <c r="S81" s="722">
        <v>0</v>
      </c>
      <c r="T81" s="484"/>
      <c r="U81" s="722">
        <v>1</v>
      </c>
      <c r="V81" s="484"/>
      <c r="W81" s="722">
        <v>0</v>
      </c>
      <c r="X81" s="484"/>
      <c r="Y81" s="722">
        <v>1</v>
      </c>
      <c r="Z81" s="484"/>
      <c r="AA81" s="722">
        <v>0</v>
      </c>
      <c r="AB81" s="484"/>
      <c r="AC81" s="722">
        <v>1</v>
      </c>
      <c r="AD81" s="484"/>
      <c r="AE81" s="722">
        <v>0</v>
      </c>
      <c r="AF81" s="484"/>
      <c r="AG81" s="722">
        <v>1</v>
      </c>
      <c r="AH81" s="484"/>
      <c r="AI81" s="743">
        <f t="shared" si="1"/>
        <v>7</v>
      </c>
      <c r="AJ81" s="512"/>
    </row>
    <row r="82" spans="1:36" ht="24.75" customHeight="1" x14ac:dyDescent="0.25">
      <c r="A82" s="747" t="s">
        <v>639</v>
      </c>
      <c r="B82" s="468"/>
      <c r="C82" s="468"/>
      <c r="D82" s="468"/>
      <c r="E82" s="468"/>
      <c r="F82" s="468"/>
      <c r="G82" s="468"/>
      <c r="H82" s="493"/>
      <c r="I82" s="745">
        <v>1</v>
      </c>
      <c r="J82" s="493"/>
      <c r="K82" s="745">
        <v>1</v>
      </c>
      <c r="L82" s="493"/>
      <c r="M82" s="745">
        <v>1</v>
      </c>
      <c r="N82" s="493"/>
      <c r="O82" s="745">
        <v>1</v>
      </c>
      <c r="P82" s="493"/>
      <c r="Q82" s="745">
        <v>1</v>
      </c>
      <c r="R82" s="493"/>
      <c r="S82" s="745">
        <v>1</v>
      </c>
      <c r="T82" s="493"/>
      <c r="U82" s="745">
        <v>1</v>
      </c>
      <c r="V82" s="493"/>
      <c r="W82" s="745">
        <v>1</v>
      </c>
      <c r="X82" s="493"/>
      <c r="Y82" s="745">
        <v>1</v>
      </c>
      <c r="Z82" s="493"/>
      <c r="AA82" s="745">
        <v>1</v>
      </c>
      <c r="AB82" s="493"/>
      <c r="AC82" s="745">
        <v>1</v>
      </c>
      <c r="AD82" s="493"/>
      <c r="AE82" s="745">
        <v>2</v>
      </c>
      <c r="AF82" s="493"/>
      <c r="AG82" s="745">
        <v>2</v>
      </c>
      <c r="AH82" s="493"/>
      <c r="AI82" s="746">
        <f t="shared" si="1"/>
        <v>15</v>
      </c>
      <c r="AJ82" s="512"/>
    </row>
    <row r="83" spans="1:36" ht="24.75" customHeight="1" x14ac:dyDescent="0.25">
      <c r="A83" s="742" t="s">
        <v>640</v>
      </c>
      <c r="B83" s="483"/>
      <c r="C83" s="483"/>
      <c r="D83" s="483"/>
      <c r="E83" s="483"/>
      <c r="F83" s="483"/>
      <c r="G83" s="483"/>
      <c r="H83" s="484"/>
      <c r="I83" s="739">
        <v>1</v>
      </c>
      <c r="J83" s="484"/>
      <c r="K83" s="739">
        <v>1</v>
      </c>
      <c r="L83" s="484"/>
      <c r="M83" s="739">
        <v>1</v>
      </c>
      <c r="N83" s="484"/>
      <c r="O83" s="739">
        <v>1</v>
      </c>
      <c r="P83" s="484"/>
      <c r="Q83" s="739">
        <v>1</v>
      </c>
      <c r="R83" s="484"/>
      <c r="S83" s="739">
        <v>1</v>
      </c>
      <c r="T83" s="484"/>
      <c r="U83" s="739">
        <v>1</v>
      </c>
      <c r="V83" s="484"/>
      <c r="W83" s="739">
        <v>1</v>
      </c>
      <c r="X83" s="484"/>
      <c r="Y83" s="739">
        <v>1</v>
      </c>
      <c r="Z83" s="484"/>
      <c r="AA83" s="739">
        <v>1</v>
      </c>
      <c r="AB83" s="484"/>
      <c r="AC83" s="740">
        <v>1</v>
      </c>
      <c r="AD83" s="484"/>
      <c r="AE83" s="739">
        <v>2</v>
      </c>
      <c r="AF83" s="484"/>
      <c r="AG83" s="739">
        <v>2</v>
      </c>
      <c r="AH83" s="484"/>
      <c r="AI83" s="741">
        <f t="shared" si="1"/>
        <v>15</v>
      </c>
      <c r="AJ83" s="484"/>
    </row>
    <row r="84" spans="1:36" ht="24.75" customHeight="1" x14ac:dyDescent="0.25">
      <c r="A84" s="742" t="s">
        <v>641</v>
      </c>
      <c r="B84" s="483"/>
      <c r="C84" s="483"/>
      <c r="D84" s="483"/>
      <c r="E84" s="483"/>
      <c r="F84" s="483"/>
      <c r="G84" s="483"/>
      <c r="H84" s="484"/>
      <c r="I84" s="739">
        <v>1</v>
      </c>
      <c r="J84" s="484"/>
      <c r="K84" s="739">
        <v>0</v>
      </c>
      <c r="L84" s="484"/>
      <c r="M84" s="739">
        <v>1</v>
      </c>
      <c r="N84" s="484"/>
      <c r="O84" s="739">
        <v>0</v>
      </c>
      <c r="P84" s="484"/>
      <c r="Q84" s="739">
        <v>1</v>
      </c>
      <c r="R84" s="484"/>
      <c r="S84" s="739">
        <v>0</v>
      </c>
      <c r="T84" s="484"/>
      <c r="U84" s="739">
        <v>1</v>
      </c>
      <c r="V84" s="484"/>
      <c r="W84" s="739">
        <v>1</v>
      </c>
      <c r="X84" s="484"/>
      <c r="Y84" s="739">
        <v>1</v>
      </c>
      <c r="Z84" s="484"/>
      <c r="AA84" s="739">
        <v>0</v>
      </c>
      <c r="AB84" s="484"/>
      <c r="AC84" s="740">
        <v>1</v>
      </c>
      <c r="AD84" s="484"/>
      <c r="AE84" s="739">
        <v>0</v>
      </c>
      <c r="AF84" s="484"/>
      <c r="AG84" s="739">
        <v>1</v>
      </c>
      <c r="AH84" s="484"/>
      <c r="AI84" s="741">
        <f t="shared" si="1"/>
        <v>8</v>
      </c>
      <c r="AJ84" s="484"/>
    </row>
    <row r="85" spans="1:36" ht="15.75" customHeight="1" x14ac:dyDescent="0.25"/>
    <row r="86" spans="1:36" ht="15.75" customHeight="1" x14ac:dyDescent="0.25">
      <c r="A86" s="769" t="s">
        <v>415</v>
      </c>
      <c r="B86" s="483"/>
      <c r="C86" s="483"/>
      <c r="D86" s="483"/>
      <c r="E86" s="483"/>
      <c r="F86" s="483"/>
      <c r="G86" s="483"/>
      <c r="H86" s="483"/>
      <c r="I86" s="484"/>
      <c r="J86" s="680" t="e">
        <f>COUNTIF('3TREATMENT DISCHARGE'!#REF!,"Methadone")</f>
        <v>#REF!</v>
      </c>
      <c r="K86" s="483"/>
      <c r="L86" s="483"/>
      <c r="M86" s="484"/>
    </row>
    <row r="87" spans="1:36" ht="15.75" customHeight="1" x14ac:dyDescent="0.25">
      <c r="A87" s="679" t="s">
        <v>418</v>
      </c>
      <c r="B87" s="483"/>
      <c r="C87" s="483"/>
      <c r="D87" s="483"/>
      <c r="E87" s="483"/>
      <c r="F87" s="483"/>
      <c r="G87" s="483"/>
      <c r="H87" s="483"/>
      <c r="I87" s="484"/>
      <c r="J87" s="770" t="e">
        <f>COUNTIF('3TREATMENT DISCHARGE'!#REF!,"Buprenorphine (Oral/Sublingual/Buccal)")</f>
        <v>#REF!</v>
      </c>
      <c r="K87" s="483"/>
      <c r="L87" s="483"/>
      <c r="M87" s="484"/>
    </row>
    <row r="88" spans="1:36" ht="15.75" customHeight="1" x14ac:dyDescent="0.25">
      <c r="A88" s="769" t="s">
        <v>421</v>
      </c>
      <c r="B88" s="483"/>
      <c r="C88" s="483"/>
      <c r="D88" s="483"/>
      <c r="E88" s="483"/>
      <c r="F88" s="483"/>
      <c r="G88" s="483"/>
      <c r="H88" s="483"/>
      <c r="I88" s="484"/>
      <c r="J88" s="680" t="e">
        <f>COUNTIF('3TREATMENT DISCHARGE'!#REF!,"Buprenorphine - Injectable")</f>
        <v>#REF!</v>
      </c>
      <c r="K88" s="483"/>
      <c r="L88" s="483"/>
      <c r="M88" s="484"/>
    </row>
    <row r="89" spans="1:36" ht="15.75" customHeight="1" x14ac:dyDescent="0.25">
      <c r="A89" s="679" t="s">
        <v>425</v>
      </c>
      <c r="B89" s="483"/>
      <c r="C89" s="483"/>
      <c r="D89" s="483"/>
      <c r="E89" s="483"/>
      <c r="F89" s="483"/>
      <c r="G89" s="483"/>
      <c r="H89" s="483"/>
      <c r="I89" s="484"/>
      <c r="J89" s="770" t="e">
        <f>COUNTIF('3TREATMENT DISCHARGE'!#REF!,"Buprenorphine Implant")</f>
        <v>#REF!</v>
      </c>
      <c r="K89" s="483"/>
      <c r="L89" s="483"/>
      <c r="M89" s="484"/>
    </row>
    <row r="90" spans="1:36" ht="15.75" customHeight="1" x14ac:dyDescent="0.25">
      <c r="A90" s="769" t="s">
        <v>429</v>
      </c>
      <c r="B90" s="483"/>
      <c r="C90" s="483"/>
      <c r="D90" s="483"/>
      <c r="E90" s="483"/>
      <c r="F90" s="483"/>
      <c r="G90" s="483"/>
      <c r="H90" s="483"/>
      <c r="I90" s="484"/>
      <c r="J90" s="680" t="e">
        <f>COUNTIF('3TREATMENT DISCHARGE'!#REF!,"Naltrexone - Oral")</f>
        <v>#REF!</v>
      </c>
      <c r="K90" s="483"/>
      <c r="L90" s="483"/>
      <c r="M90" s="484"/>
    </row>
    <row r="91" spans="1:36" ht="15.75" customHeight="1" x14ac:dyDescent="0.25">
      <c r="A91" s="679" t="s">
        <v>432</v>
      </c>
      <c r="B91" s="483"/>
      <c r="C91" s="483"/>
      <c r="D91" s="483"/>
      <c r="E91" s="483"/>
      <c r="F91" s="483"/>
      <c r="G91" s="483"/>
      <c r="H91" s="483"/>
      <c r="I91" s="484"/>
      <c r="J91" s="770" t="e">
        <f>COUNTIF('3TREATMENT DISCHARGE'!#REF!,"Naltrexone - Injectable")</f>
        <v>#REF!</v>
      </c>
      <c r="K91" s="483"/>
      <c r="L91" s="483"/>
      <c r="M91" s="484"/>
    </row>
    <row r="92" spans="1:36" ht="15.75" customHeight="1" x14ac:dyDescent="0.25">
      <c r="A92" s="769" t="s">
        <v>642</v>
      </c>
      <c r="B92" s="483"/>
      <c r="C92" s="483"/>
      <c r="D92" s="483"/>
      <c r="E92" s="483"/>
      <c r="F92" s="483"/>
      <c r="G92" s="483"/>
      <c r="H92" s="483"/>
      <c r="I92" s="484"/>
      <c r="J92" s="680" t="e">
        <f>COUNTIF('3TREATMENT DISCHARGE'!#REF!,"Changed MAT Type (Explain in Notes) ")</f>
        <v>#REF!</v>
      </c>
      <c r="K92" s="483"/>
      <c r="L92" s="483"/>
      <c r="M92" s="484"/>
    </row>
    <row r="93" spans="1:36" ht="15.75" customHeight="1" x14ac:dyDescent="0.25">
      <c r="A93" s="768" t="s">
        <v>590</v>
      </c>
      <c r="B93" s="483"/>
      <c r="C93" s="483"/>
      <c r="D93" s="483"/>
      <c r="E93" s="483"/>
      <c r="F93" s="483"/>
      <c r="G93" s="483"/>
      <c r="H93" s="483"/>
      <c r="I93" s="484"/>
      <c r="J93" s="766" t="e">
        <f>SUM(J86:J92)</f>
        <v>#REF!</v>
      </c>
      <c r="K93" s="483"/>
      <c r="L93" s="483"/>
      <c r="M93" s="484"/>
    </row>
    <row r="94" spans="1:36" ht="15.75" customHeight="1" x14ac:dyDescent="0.25"/>
    <row r="95" spans="1:36" ht="39.75" customHeight="1" x14ac:dyDescent="0.25">
      <c r="A95" s="766" t="s">
        <v>643</v>
      </c>
      <c r="B95" s="483"/>
      <c r="C95" s="483"/>
      <c r="D95" s="483"/>
      <c r="E95" s="483"/>
      <c r="F95" s="483"/>
      <c r="G95" s="484"/>
      <c r="H95" s="767"/>
      <c r="I95" s="472"/>
      <c r="J95" s="473"/>
      <c r="K95" s="765" t="s">
        <v>644</v>
      </c>
      <c r="L95" s="483"/>
      <c r="M95" s="484"/>
      <c r="N95" s="765" t="s">
        <v>645</v>
      </c>
      <c r="O95" s="483"/>
      <c r="P95" s="484"/>
      <c r="Q95" s="765" t="s">
        <v>646</v>
      </c>
      <c r="R95" s="483"/>
      <c r="S95" s="484"/>
      <c r="T95" s="765" t="s">
        <v>647</v>
      </c>
      <c r="U95" s="483"/>
      <c r="V95" s="484"/>
      <c r="W95" s="765" t="s">
        <v>648</v>
      </c>
      <c r="X95" s="483"/>
      <c r="Y95" s="484"/>
      <c r="Z95" s="765" t="s">
        <v>649</v>
      </c>
      <c r="AA95" s="483"/>
      <c r="AB95" s="484"/>
      <c r="AC95" s="765" t="s">
        <v>650</v>
      </c>
      <c r="AD95" s="483"/>
      <c r="AE95" s="484"/>
      <c r="AF95" s="765" t="s">
        <v>651</v>
      </c>
      <c r="AG95" s="483"/>
      <c r="AH95" s="484"/>
    </row>
    <row r="96" spans="1:36" ht="30" customHeight="1" x14ac:dyDescent="0.25">
      <c r="A96" s="764" t="s">
        <v>652</v>
      </c>
      <c r="B96" s="468"/>
      <c r="C96" s="468"/>
      <c r="D96" s="468"/>
      <c r="E96" s="468"/>
      <c r="F96" s="468"/>
      <c r="G96" s="493"/>
      <c r="H96" s="738"/>
      <c r="I96" s="488"/>
      <c r="J96" s="522"/>
      <c r="K96" s="703" t="e">
        <f>COUNTIFS('4Underinsured Uninsured Grant'!#REF!,"0")</f>
        <v>#REF!</v>
      </c>
      <c r="L96" s="483"/>
      <c r="M96" s="484"/>
      <c r="N96" s="703" t="e">
        <f>COUNTIFS('4Underinsured Uninsured Grant'!#REF!,"1")</f>
        <v>#REF!</v>
      </c>
      <c r="O96" s="483"/>
      <c r="P96" s="484"/>
      <c r="Q96" s="707" t="e">
        <f>COUNTIFS('4Underinsured Uninsured Grant'!#REF!,"2")</f>
        <v>#REF!</v>
      </c>
      <c r="R96" s="483"/>
      <c r="S96" s="484"/>
      <c r="T96" s="703" t="e">
        <f>COUNTIFS('4Underinsured Uninsured Grant'!#REF!,"3")</f>
        <v>#REF!</v>
      </c>
      <c r="U96" s="483"/>
      <c r="V96" s="484"/>
      <c r="W96" s="707" t="e">
        <f>COUNTIFS('4Underinsured Uninsured Grant'!#REF!,"4")</f>
        <v>#REF!</v>
      </c>
      <c r="X96" s="483"/>
      <c r="Y96" s="484"/>
      <c r="Z96" s="703" t="e">
        <f>COUNTIFS('4Underinsured Uninsured Grant'!#REF!,"5")</f>
        <v>#REF!</v>
      </c>
      <c r="AA96" s="483"/>
      <c r="AB96" s="484"/>
      <c r="AC96" s="707" t="e">
        <f>COUNTIFS('4Underinsured Uninsured Grant'!#REF!,"&gt;=6",'4Underinsured Uninsured Grant'!#REF!,"&lt;=1000")</f>
        <v>#REF!</v>
      </c>
      <c r="AD96" s="483"/>
      <c r="AE96" s="484"/>
      <c r="AF96" s="715" t="e">
        <f t="shared" ref="AF96:AF97" si="2">SUM(K96:AE96)</f>
        <v>#REF!</v>
      </c>
      <c r="AG96" s="483"/>
      <c r="AH96" s="484"/>
      <c r="AJ96" s="96" t="s">
        <v>653</v>
      </c>
    </row>
    <row r="97" spans="1:45" ht="30" customHeight="1" x14ac:dyDescent="0.25">
      <c r="A97" s="756" t="s">
        <v>654</v>
      </c>
      <c r="B97" s="472"/>
      <c r="C97" s="472"/>
      <c r="D97" s="472"/>
      <c r="E97" s="472"/>
      <c r="F97" s="472"/>
      <c r="G97" s="473"/>
      <c r="H97" s="738"/>
      <c r="I97" s="488"/>
      <c r="J97" s="522"/>
      <c r="K97" s="735" t="e">
        <f>COUNTIFS('4Underinsured Uninsured Grant'!#REF!,"0")</f>
        <v>#REF!</v>
      </c>
      <c r="L97" s="472"/>
      <c r="M97" s="473"/>
      <c r="N97" s="735" t="e">
        <f>COUNTIFS('4Underinsured Uninsured Grant'!#REF!,"1")</f>
        <v>#REF!</v>
      </c>
      <c r="O97" s="472"/>
      <c r="P97" s="473"/>
      <c r="Q97" s="736" t="e">
        <f>COUNTIFS('4Underinsured Uninsured Grant'!#REF!,"2")</f>
        <v>#REF!</v>
      </c>
      <c r="R97" s="472"/>
      <c r="S97" s="473"/>
      <c r="T97" s="735" t="e">
        <f>COUNTIFS('4Underinsured Uninsured Grant'!#REF!,"3")</f>
        <v>#REF!</v>
      </c>
      <c r="U97" s="472"/>
      <c r="V97" s="473"/>
      <c r="W97" s="736" t="e">
        <f>COUNTIFS('4Underinsured Uninsured Grant'!#REF!,"4")</f>
        <v>#REF!</v>
      </c>
      <c r="X97" s="472"/>
      <c r="Y97" s="473"/>
      <c r="Z97" s="735" t="e">
        <f>COUNTIFS('4Underinsured Uninsured Grant'!#REF!,"5")</f>
        <v>#REF!</v>
      </c>
      <c r="AA97" s="472"/>
      <c r="AB97" s="473"/>
      <c r="AC97" s="736" t="e">
        <f>COUNTIFS('4Underinsured Uninsured Grant'!#REF!,"&gt;=6",'4Underinsured Uninsured Grant'!#REF!,"&lt;=1000")</f>
        <v>#REF!</v>
      </c>
      <c r="AD97" s="472"/>
      <c r="AE97" s="473"/>
      <c r="AF97" s="737" t="e">
        <f t="shared" si="2"/>
        <v>#REF!</v>
      </c>
      <c r="AG97" s="472"/>
      <c r="AH97" s="473"/>
    </row>
    <row r="98" spans="1:45" ht="30" customHeight="1" x14ac:dyDescent="0.25">
      <c r="A98" s="152"/>
      <c r="B98" s="152"/>
      <c r="C98" s="152"/>
      <c r="D98" s="152"/>
      <c r="E98" s="152"/>
      <c r="F98" s="152"/>
      <c r="G98" s="152"/>
      <c r="H98" s="167"/>
      <c r="I98" s="167"/>
      <c r="J98" s="167"/>
      <c r="K98" s="144"/>
      <c r="L98" s="144"/>
      <c r="M98" s="144"/>
      <c r="N98" s="144"/>
      <c r="O98" s="144"/>
      <c r="P98" s="144"/>
      <c r="Q98" s="144"/>
      <c r="R98" s="144"/>
      <c r="S98" s="144"/>
      <c r="T98" s="144"/>
      <c r="U98" s="144"/>
      <c r="V98" s="144"/>
      <c r="W98" s="144"/>
      <c r="X98" s="144"/>
      <c r="Y98" s="144"/>
      <c r="Z98" s="144"/>
      <c r="AA98" s="144"/>
      <c r="AB98" s="144"/>
      <c r="AC98" s="144"/>
      <c r="AD98" s="144"/>
      <c r="AE98" s="144"/>
      <c r="AF98" s="167"/>
      <c r="AG98" s="167"/>
      <c r="AH98" s="167"/>
    </row>
    <row r="99" spans="1:45" ht="30" customHeight="1" x14ac:dyDescent="0.25">
      <c r="A99" s="734" t="s">
        <v>655</v>
      </c>
      <c r="B99" s="488"/>
      <c r="C99" s="488"/>
      <c r="D99" s="488"/>
      <c r="E99" s="488"/>
      <c r="F99" s="488"/>
      <c r="G99" s="488"/>
      <c r="H99" s="488"/>
      <c r="I99" s="488"/>
      <c r="J99" s="488"/>
      <c r="K99" s="488"/>
      <c r="L99" s="488"/>
      <c r="M99" s="488"/>
      <c r="N99" s="488"/>
      <c r="O99" s="488"/>
      <c r="P99" s="488"/>
      <c r="Q99" s="488"/>
      <c r="R99" s="488"/>
      <c r="S99" s="488"/>
      <c r="T99" s="488"/>
      <c r="U99" s="488"/>
      <c r="V99" s="488"/>
      <c r="W99" s="488"/>
      <c r="X99" s="488"/>
      <c r="Y99" s="488"/>
      <c r="Z99" s="488"/>
      <c r="AA99" s="488"/>
      <c r="AB99" s="488"/>
      <c r="AC99" s="488"/>
      <c r="AD99" s="488"/>
      <c r="AE99" s="488"/>
      <c r="AF99" s="488"/>
      <c r="AG99" s="488"/>
      <c r="AH99" s="488"/>
      <c r="AI99" s="488"/>
      <c r="AJ99" s="660"/>
    </row>
    <row r="100" spans="1:45" ht="30" customHeight="1" x14ac:dyDescent="0.25">
      <c r="A100" s="145"/>
      <c r="B100" s="145"/>
      <c r="C100" s="145"/>
      <c r="D100" s="145"/>
      <c r="E100" s="145"/>
      <c r="F100" s="145"/>
      <c r="G100" s="145"/>
      <c r="H100" s="145"/>
      <c r="I100" s="145"/>
      <c r="J100" s="145"/>
      <c r="K100" s="145"/>
      <c r="L100" s="145"/>
      <c r="M100" s="145"/>
      <c r="N100" s="145"/>
      <c r="O100" s="145"/>
      <c r="P100" s="145"/>
      <c r="Q100" s="145"/>
      <c r="R100" s="145"/>
      <c r="S100" s="145"/>
      <c r="T100" s="145"/>
      <c r="U100" s="145"/>
      <c r="V100" s="145"/>
      <c r="W100" s="145"/>
      <c r="X100" s="145"/>
      <c r="Y100" s="145"/>
      <c r="Z100" s="145"/>
      <c r="AA100" s="145"/>
      <c r="AB100" s="145"/>
      <c r="AC100" s="145"/>
      <c r="AD100" s="145"/>
      <c r="AE100" s="145"/>
      <c r="AF100" s="145"/>
      <c r="AG100" s="145"/>
      <c r="AH100" s="145"/>
      <c r="AI100" s="145"/>
      <c r="AJ100" s="145"/>
    </row>
    <row r="101" spans="1:45" ht="30" customHeight="1" x14ac:dyDescent="0.3">
      <c r="A101" s="757" t="s">
        <v>612</v>
      </c>
      <c r="B101" s="483"/>
      <c r="C101" s="483"/>
      <c r="D101" s="483"/>
      <c r="E101" s="483"/>
      <c r="F101" s="483"/>
      <c r="G101" s="483"/>
      <c r="H101" s="483"/>
      <c r="I101" s="484"/>
      <c r="J101" s="758" t="s">
        <v>613</v>
      </c>
      <c r="K101" s="484"/>
      <c r="L101" s="758" t="s">
        <v>108</v>
      </c>
      <c r="M101" s="484"/>
      <c r="N101" s="145"/>
      <c r="O101" s="145"/>
      <c r="P101" s="145"/>
      <c r="Q101" s="145"/>
      <c r="R101" s="145"/>
      <c r="S101" s="145"/>
      <c r="T101" s="145"/>
      <c r="U101" s="145"/>
      <c r="V101" s="145"/>
      <c r="W101" s="145"/>
      <c r="X101" s="145"/>
      <c r="Y101" s="145"/>
      <c r="Z101" s="145"/>
      <c r="AA101" s="145"/>
      <c r="AB101" s="145"/>
      <c r="AC101" s="145"/>
      <c r="AD101" s="145"/>
      <c r="AE101" s="145"/>
      <c r="AF101" s="145"/>
      <c r="AG101" s="145"/>
      <c r="AH101" s="145"/>
      <c r="AI101" s="145"/>
      <c r="AJ101" s="145"/>
    </row>
    <row r="102" spans="1:45" ht="30" customHeight="1" x14ac:dyDescent="0.25">
      <c r="A102" s="759" t="s">
        <v>66</v>
      </c>
      <c r="B102" s="483"/>
      <c r="C102" s="483"/>
      <c r="D102" s="483"/>
      <c r="E102" s="483"/>
      <c r="F102" s="483"/>
      <c r="G102" s="483"/>
      <c r="H102" s="483"/>
      <c r="I102" s="484"/>
      <c r="J102" s="752" t="e">
        <f>COUNTIF(#REF!,"YES")</f>
        <v>#REF!</v>
      </c>
      <c r="K102" s="484"/>
      <c r="L102" s="752" t="e">
        <f>COUNTIF(#REF!,"NO")</f>
        <v>#REF!</v>
      </c>
      <c r="M102" s="484"/>
      <c r="N102" s="145"/>
      <c r="O102" s="145"/>
      <c r="P102" s="145"/>
      <c r="Q102" s="145"/>
      <c r="R102" s="145"/>
      <c r="S102" s="145"/>
      <c r="T102" s="145"/>
      <c r="U102" s="145"/>
      <c r="V102" s="145"/>
      <c r="W102" s="145"/>
      <c r="X102" s="145"/>
      <c r="Y102" s="145"/>
      <c r="Z102" s="145"/>
      <c r="AA102" s="145"/>
      <c r="AB102" s="145"/>
      <c r="AC102" s="145"/>
      <c r="AD102" s="145"/>
      <c r="AE102" s="145"/>
      <c r="AF102" s="145"/>
      <c r="AG102" s="145"/>
      <c r="AH102" s="145"/>
      <c r="AI102" s="145"/>
      <c r="AJ102" s="145"/>
    </row>
    <row r="103" spans="1:45" ht="30" customHeight="1" x14ac:dyDescent="0.25">
      <c r="A103" s="709"/>
      <c r="B103" s="483"/>
      <c r="C103" s="483"/>
      <c r="D103" s="483"/>
      <c r="E103" s="483"/>
      <c r="F103" s="483"/>
      <c r="G103" s="483"/>
      <c r="H103" s="483"/>
      <c r="I103" s="484"/>
      <c r="J103" s="710"/>
      <c r="K103" s="484"/>
      <c r="L103" s="710"/>
      <c r="M103" s="484"/>
      <c r="N103" s="145"/>
      <c r="O103" s="145"/>
      <c r="P103" s="145"/>
      <c r="Q103" s="145"/>
      <c r="R103" s="145"/>
      <c r="S103" s="145"/>
      <c r="T103" s="145"/>
      <c r="U103" s="145"/>
      <c r="V103" s="145"/>
      <c r="W103" s="145"/>
      <c r="X103" s="145"/>
      <c r="Y103" s="145"/>
      <c r="Z103" s="145"/>
      <c r="AA103" s="145"/>
      <c r="AB103" s="145"/>
      <c r="AC103" s="145"/>
      <c r="AD103" s="145"/>
      <c r="AE103" s="145"/>
      <c r="AF103" s="145"/>
      <c r="AG103" s="145"/>
      <c r="AH103" s="145"/>
      <c r="AI103" s="145"/>
      <c r="AJ103" s="145"/>
    </row>
    <row r="104" spans="1:45" ht="30" customHeight="1" x14ac:dyDescent="0.25">
      <c r="A104" s="145"/>
      <c r="B104" s="145"/>
      <c r="C104" s="145"/>
      <c r="D104" s="145"/>
      <c r="E104" s="145"/>
      <c r="F104" s="145"/>
      <c r="G104" s="145"/>
      <c r="H104" s="145"/>
      <c r="I104" s="145"/>
      <c r="J104" s="145"/>
      <c r="K104" s="145"/>
      <c r="L104" s="145"/>
      <c r="M104" s="145"/>
      <c r="N104" s="145"/>
      <c r="O104" s="145"/>
      <c r="P104" s="145"/>
      <c r="Q104" s="145"/>
      <c r="R104" s="145"/>
      <c r="S104" s="145"/>
      <c r="T104" s="145"/>
      <c r="U104" s="145"/>
      <c r="V104" s="145"/>
      <c r="W104" s="145"/>
      <c r="X104" s="145"/>
      <c r="Y104" s="145"/>
      <c r="Z104" s="145"/>
      <c r="AA104" s="145"/>
      <c r="AB104" s="145"/>
      <c r="AC104" s="145"/>
      <c r="AD104" s="145"/>
      <c r="AE104" s="145"/>
      <c r="AF104" s="145"/>
      <c r="AG104" s="145"/>
      <c r="AH104" s="145"/>
      <c r="AI104" s="145"/>
      <c r="AJ104" s="145"/>
    </row>
    <row r="105" spans="1:45" ht="30" customHeight="1" x14ac:dyDescent="0.25">
      <c r="A105" s="711" t="s">
        <v>656</v>
      </c>
      <c r="B105" s="507"/>
      <c r="C105" s="507"/>
      <c r="D105" s="507"/>
      <c r="E105" s="507"/>
      <c r="F105" s="507"/>
      <c r="G105" s="507"/>
      <c r="H105" s="507"/>
      <c r="I105" s="507"/>
      <c r="J105" s="508"/>
      <c r="K105" s="712" t="s">
        <v>657</v>
      </c>
      <c r="L105" s="483"/>
      <c r="M105" s="483"/>
      <c r="N105" s="483"/>
      <c r="O105" s="483"/>
      <c r="P105" s="484"/>
      <c r="Q105" s="713" t="s">
        <v>658</v>
      </c>
      <c r="R105" s="483"/>
      <c r="S105" s="483"/>
      <c r="T105" s="483"/>
      <c r="U105" s="483"/>
      <c r="V105" s="483"/>
      <c r="W105" s="483"/>
      <c r="X105" s="484"/>
      <c r="Y105" s="714" t="s">
        <v>659</v>
      </c>
      <c r="Z105" s="483"/>
      <c r="AA105" s="483"/>
      <c r="AB105" s="483"/>
      <c r="AC105" s="483"/>
      <c r="AD105" s="483"/>
      <c r="AE105" s="483"/>
      <c r="AF105" s="483"/>
      <c r="AG105" s="483"/>
      <c r="AH105" s="484"/>
      <c r="AI105" s="168"/>
      <c r="AJ105" s="168"/>
      <c r="AK105" s="169"/>
    </row>
    <row r="106" spans="1:45" ht="30" customHeight="1" x14ac:dyDescent="0.25">
      <c r="A106" s="509"/>
      <c r="B106" s="510"/>
      <c r="C106" s="510"/>
      <c r="D106" s="510"/>
      <c r="E106" s="510"/>
      <c r="F106" s="510"/>
      <c r="G106" s="510"/>
      <c r="H106" s="510"/>
      <c r="I106" s="510"/>
      <c r="J106" s="511"/>
      <c r="K106" s="715" t="s">
        <v>660</v>
      </c>
      <c r="L106" s="484"/>
      <c r="M106" s="715" t="s">
        <v>407</v>
      </c>
      <c r="N106" s="484"/>
      <c r="O106" s="715" t="s">
        <v>411</v>
      </c>
      <c r="P106" s="484"/>
      <c r="Q106" s="717" t="s">
        <v>109</v>
      </c>
      <c r="R106" s="484"/>
      <c r="S106" s="717" t="s">
        <v>108</v>
      </c>
      <c r="T106" s="484"/>
      <c r="U106" s="717" t="s">
        <v>661</v>
      </c>
      <c r="V106" s="484"/>
      <c r="W106" s="717" t="s">
        <v>662</v>
      </c>
      <c r="X106" s="484"/>
      <c r="Y106" s="716" t="s">
        <v>463</v>
      </c>
      <c r="Z106" s="484"/>
      <c r="AA106" s="716" t="s">
        <v>465</v>
      </c>
      <c r="AB106" s="484"/>
      <c r="AC106" s="716" t="s">
        <v>467</v>
      </c>
      <c r="AD106" s="484"/>
      <c r="AE106" s="716" t="s">
        <v>469</v>
      </c>
      <c r="AF106" s="484"/>
      <c r="AG106" s="716" t="s">
        <v>471</v>
      </c>
      <c r="AH106" s="484"/>
      <c r="AI106" s="167"/>
      <c r="AJ106" s="167"/>
    </row>
    <row r="107" spans="1:45" ht="19.5" customHeight="1" x14ac:dyDescent="0.25">
      <c r="A107" s="702" t="s">
        <v>67</v>
      </c>
      <c r="B107" s="483"/>
      <c r="C107" s="483"/>
      <c r="D107" s="483"/>
      <c r="E107" s="483"/>
      <c r="F107" s="483"/>
      <c r="G107" s="483"/>
      <c r="H107" s="483"/>
      <c r="I107" s="483"/>
      <c r="J107" s="505"/>
      <c r="K107" s="703" t="e">
        <f>COUNTIF(#REF!,"YES")</f>
        <v>#REF!</v>
      </c>
      <c r="L107" s="484"/>
      <c r="M107" s="703" t="e">
        <f t="shared" ref="M107:M122" si="3">COUNTIF(#REF!,"Offered")</f>
        <v>#REF!</v>
      </c>
      <c r="N107" s="484"/>
      <c r="O107" s="703" t="e">
        <f t="shared" ref="O107:O122" si="4">COUNTIF(#REF!,"Both ")</f>
        <v>#REF!</v>
      </c>
      <c r="P107" s="484"/>
      <c r="Q107" s="700" t="e">
        <f t="shared" ref="Q107:Q122" si="5">COUNTIF(#REF!,"YES")</f>
        <v>#REF!</v>
      </c>
      <c r="R107" s="484"/>
      <c r="S107" s="700" t="e">
        <f t="shared" ref="S107:S122" si="6">COUNTIF(#REF!,"NO")</f>
        <v>#REF!</v>
      </c>
      <c r="T107" s="484"/>
      <c r="U107" s="700" t="e">
        <f t="shared" ref="U107:U122" si="7">COUNTIF(#REF!,"REFUSED")</f>
        <v>#REF!</v>
      </c>
      <c r="V107" s="484"/>
      <c r="W107" s="700" t="e">
        <f t="shared" ref="W107:W122" si="8">COUNTIF(#REF!,"unable to contact ")</f>
        <v>#REF!</v>
      </c>
      <c r="X107" s="484"/>
      <c r="Y107" s="701" t="e">
        <f t="shared" ref="Y107:Y122" si="9">COUNTIF(#REF!,"Successful Face to Face")</f>
        <v>#REF!</v>
      </c>
      <c r="Z107" s="484"/>
      <c r="AA107" s="701" t="e">
        <f>COUNTIF(#REF!,"Successful Telehealth")</f>
        <v>#REF!</v>
      </c>
      <c r="AB107" s="484"/>
      <c r="AC107" s="701" t="e">
        <f>COUNTIF(#REF!,"Successful Telephone ")</f>
        <v>#REF!</v>
      </c>
      <c r="AD107" s="484"/>
      <c r="AE107" s="701" t="e">
        <f>COUNTIF(#REF!,"Successful Virtual ")</f>
        <v>#REF!</v>
      </c>
      <c r="AF107" s="484"/>
      <c r="AG107" s="701" t="e">
        <f>COUNTIF(#REF!,"Not Successful ")</f>
        <v>#REF!</v>
      </c>
      <c r="AH107" s="484"/>
      <c r="AI107" s="144"/>
      <c r="AJ107" s="152"/>
      <c r="AK107" s="152"/>
      <c r="AL107" s="152"/>
      <c r="AM107" s="152"/>
      <c r="AN107" s="152"/>
      <c r="AO107" s="152"/>
      <c r="AP107" s="152"/>
      <c r="AQ107" s="152"/>
      <c r="AR107" s="152"/>
      <c r="AS107" s="152"/>
    </row>
    <row r="108" spans="1:45" ht="19.5" customHeight="1" x14ac:dyDescent="0.25">
      <c r="A108" s="706" t="s">
        <v>68</v>
      </c>
      <c r="B108" s="483"/>
      <c r="C108" s="483"/>
      <c r="D108" s="483"/>
      <c r="E108" s="483"/>
      <c r="F108" s="483"/>
      <c r="G108" s="483"/>
      <c r="H108" s="483"/>
      <c r="I108" s="483"/>
      <c r="J108" s="505"/>
      <c r="K108" s="707" t="e">
        <f t="shared" ref="K108:K122" si="10">COUNTIF(#REF!,"Referred ")</f>
        <v>#REF!</v>
      </c>
      <c r="L108" s="484"/>
      <c r="M108" s="707" t="e">
        <f t="shared" si="3"/>
        <v>#REF!</v>
      </c>
      <c r="N108" s="484"/>
      <c r="O108" s="707" t="e">
        <f t="shared" si="4"/>
        <v>#REF!</v>
      </c>
      <c r="P108" s="484"/>
      <c r="Q108" s="704" t="e">
        <f t="shared" si="5"/>
        <v>#REF!</v>
      </c>
      <c r="R108" s="484"/>
      <c r="S108" s="704" t="e">
        <f t="shared" si="6"/>
        <v>#REF!</v>
      </c>
      <c r="T108" s="484"/>
      <c r="U108" s="704" t="e">
        <f t="shared" si="7"/>
        <v>#REF!</v>
      </c>
      <c r="V108" s="484"/>
      <c r="W108" s="704" t="e">
        <f t="shared" si="8"/>
        <v>#REF!</v>
      </c>
      <c r="X108" s="484"/>
      <c r="Y108" s="705" t="e">
        <f t="shared" si="9"/>
        <v>#REF!</v>
      </c>
      <c r="Z108" s="484"/>
      <c r="AA108" s="705" t="e">
        <f t="shared" ref="AA108:AA122" si="11">COUNTIF(#REF!,"Successful Face to Face")</f>
        <v>#REF!</v>
      </c>
      <c r="AB108" s="484"/>
      <c r="AC108" s="705" t="e">
        <f t="shared" ref="AC108:AC122" si="12">COUNTIF(#REF!,"Successful Face to Face")</f>
        <v>#REF!</v>
      </c>
      <c r="AD108" s="484"/>
      <c r="AE108" s="705" t="e">
        <f t="shared" ref="AE108:AE122" si="13">COUNTIF(#REF!,"Successful Face to Face")</f>
        <v>#REF!</v>
      </c>
      <c r="AF108" s="484"/>
      <c r="AG108" s="705" t="e">
        <f t="shared" ref="AG108:AG122" si="14">COUNTIF(#REF!,"Successful Face to Face")</f>
        <v>#REF!</v>
      </c>
      <c r="AH108" s="484"/>
      <c r="AI108" s="144"/>
      <c r="AJ108" s="152"/>
      <c r="AK108" s="152"/>
      <c r="AL108" s="152"/>
      <c r="AM108" s="152"/>
      <c r="AN108" s="152"/>
      <c r="AO108" s="152"/>
      <c r="AP108" s="152"/>
      <c r="AQ108" s="152"/>
      <c r="AR108" s="152"/>
      <c r="AS108" s="152"/>
    </row>
    <row r="109" spans="1:45" ht="19.5" customHeight="1" x14ac:dyDescent="0.25">
      <c r="A109" s="702" t="s">
        <v>69</v>
      </c>
      <c r="B109" s="483"/>
      <c r="C109" s="483"/>
      <c r="D109" s="483"/>
      <c r="E109" s="483"/>
      <c r="F109" s="483"/>
      <c r="G109" s="483"/>
      <c r="H109" s="483"/>
      <c r="I109" s="483"/>
      <c r="J109" s="505"/>
      <c r="K109" s="703" t="e">
        <f t="shared" si="10"/>
        <v>#REF!</v>
      </c>
      <c r="L109" s="484"/>
      <c r="M109" s="703" t="e">
        <f t="shared" si="3"/>
        <v>#REF!</v>
      </c>
      <c r="N109" s="484"/>
      <c r="O109" s="703" t="e">
        <f t="shared" si="4"/>
        <v>#REF!</v>
      </c>
      <c r="P109" s="484"/>
      <c r="Q109" s="700" t="e">
        <f t="shared" si="5"/>
        <v>#REF!</v>
      </c>
      <c r="R109" s="484"/>
      <c r="S109" s="700" t="e">
        <f t="shared" si="6"/>
        <v>#REF!</v>
      </c>
      <c r="T109" s="484"/>
      <c r="U109" s="700" t="e">
        <f t="shared" si="7"/>
        <v>#REF!</v>
      </c>
      <c r="V109" s="484"/>
      <c r="W109" s="700" t="e">
        <f t="shared" si="8"/>
        <v>#REF!</v>
      </c>
      <c r="X109" s="484"/>
      <c r="Y109" s="701" t="e">
        <f t="shared" si="9"/>
        <v>#REF!</v>
      </c>
      <c r="Z109" s="484"/>
      <c r="AA109" s="701" t="e">
        <f t="shared" si="11"/>
        <v>#REF!</v>
      </c>
      <c r="AB109" s="484"/>
      <c r="AC109" s="701" t="e">
        <f t="shared" si="12"/>
        <v>#REF!</v>
      </c>
      <c r="AD109" s="484"/>
      <c r="AE109" s="701" t="e">
        <f t="shared" si="13"/>
        <v>#REF!</v>
      </c>
      <c r="AF109" s="484"/>
      <c r="AG109" s="701" t="e">
        <f t="shared" si="14"/>
        <v>#REF!</v>
      </c>
      <c r="AH109" s="484"/>
      <c r="AI109" s="144"/>
      <c r="AJ109" s="152"/>
      <c r="AK109" s="152"/>
      <c r="AL109" s="152"/>
      <c r="AM109" s="152"/>
      <c r="AN109" s="152"/>
      <c r="AO109" s="152"/>
      <c r="AP109" s="152"/>
      <c r="AQ109" s="152"/>
      <c r="AR109" s="152"/>
      <c r="AS109" s="152"/>
    </row>
    <row r="110" spans="1:45" ht="19.5" customHeight="1" x14ac:dyDescent="0.25">
      <c r="A110" s="706" t="s">
        <v>70</v>
      </c>
      <c r="B110" s="483"/>
      <c r="C110" s="483"/>
      <c r="D110" s="483"/>
      <c r="E110" s="483"/>
      <c r="F110" s="483"/>
      <c r="G110" s="483"/>
      <c r="H110" s="483"/>
      <c r="I110" s="483"/>
      <c r="J110" s="505"/>
      <c r="K110" s="707" t="e">
        <f t="shared" si="10"/>
        <v>#REF!</v>
      </c>
      <c r="L110" s="484"/>
      <c r="M110" s="707" t="e">
        <f t="shared" si="3"/>
        <v>#REF!</v>
      </c>
      <c r="N110" s="484"/>
      <c r="O110" s="707" t="e">
        <f t="shared" si="4"/>
        <v>#REF!</v>
      </c>
      <c r="P110" s="484"/>
      <c r="Q110" s="704" t="e">
        <f t="shared" si="5"/>
        <v>#REF!</v>
      </c>
      <c r="R110" s="484"/>
      <c r="S110" s="704" t="e">
        <f t="shared" si="6"/>
        <v>#REF!</v>
      </c>
      <c r="T110" s="484"/>
      <c r="U110" s="704" t="e">
        <f t="shared" si="7"/>
        <v>#REF!</v>
      </c>
      <c r="V110" s="484"/>
      <c r="W110" s="704" t="e">
        <f t="shared" si="8"/>
        <v>#REF!</v>
      </c>
      <c r="X110" s="484"/>
      <c r="Y110" s="705" t="e">
        <f t="shared" si="9"/>
        <v>#REF!</v>
      </c>
      <c r="Z110" s="484"/>
      <c r="AA110" s="705" t="e">
        <f t="shared" si="11"/>
        <v>#REF!</v>
      </c>
      <c r="AB110" s="484"/>
      <c r="AC110" s="705" t="e">
        <f t="shared" si="12"/>
        <v>#REF!</v>
      </c>
      <c r="AD110" s="484"/>
      <c r="AE110" s="705" t="e">
        <f t="shared" si="13"/>
        <v>#REF!</v>
      </c>
      <c r="AF110" s="484"/>
      <c r="AG110" s="705" t="e">
        <f t="shared" si="14"/>
        <v>#REF!</v>
      </c>
      <c r="AH110" s="484"/>
      <c r="AI110" s="144"/>
      <c r="AJ110" s="152"/>
      <c r="AK110" s="152"/>
      <c r="AL110" s="152"/>
      <c r="AM110" s="152"/>
      <c r="AN110" s="152"/>
      <c r="AO110" s="152"/>
      <c r="AP110" s="152"/>
      <c r="AQ110" s="152"/>
      <c r="AR110" s="152"/>
      <c r="AS110" s="152"/>
    </row>
    <row r="111" spans="1:45" ht="19.5" customHeight="1" x14ac:dyDescent="0.25">
      <c r="A111" s="702" t="s">
        <v>71</v>
      </c>
      <c r="B111" s="483"/>
      <c r="C111" s="483"/>
      <c r="D111" s="483"/>
      <c r="E111" s="483"/>
      <c r="F111" s="483"/>
      <c r="G111" s="483"/>
      <c r="H111" s="483"/>
      <c r="I111" s="483"/>
      <c r="J111" s="505"/>
      <c r="K111" s="703" t="e">
        <f t="shared" si="10"/>
        <v>#REF!</v>
      </c>
      <c r="L111" s="484"/>
      <c r="M111" s="703" t="e">
        <f t="shared" si="3"/>
        <v>#REF!</v>
      </c>
      <c r="N111" s="484"/>
      <c r="O111" s="703" t="e">
        <f t="shared" si="4"/>
        <v>#REF!</v>
      </c>
      <c r="P111" s="484"/>
      <c r="Q111" s="700" t="e">
        <f t="shared" si="5"/>
        <v>#REF!</v>
      </c>
      <c r="R111" s="484"/>
      <c r="S111" s="700" t="e">
        <f t="shared" si="6"/>
        <v>#REF!</v>
      </c>
      <c r="T111" s="484"/>
      <c r="U111" s="700" t="e">
        <f t="shared" si="7"/>
        <v>#REF!</v>
      </c>
      <c r="V111" s="484"/>
      <c r="W111" s="700" t="e">
        <f t="shared" si="8"/>
        <v>#REF!</v>
      </c>
      <c r="X111" s="484"/>
      <c r="Y111" s="701" t="e">
        <f t="shared" si="9"/>
        <v>#REF!</v>
      </c>
      <c r="Z111" s="484"/>
      <c r="AA111" s="701" t="e">
        <f t="shared" si="11"/>
        <v>#REF!</v>
      </c>
      <c r="AB111" s="484"/>
      <c r="AC111" s="701" t="e">
        <f t="shared" si="12"/>
        <v>#REF!</v>
      </c>
      <c r="AD111" s="484"/>
      <c r="AE111" s="701" t="e">
        <f t="shared" si="13"/>
        <v>#REF!</v>
      </c>
      <c r="AF111" s="484"/>
      <c r="AG111" s="701" t="e">
        <f t="shared" si="14"/>
        <v>#REF!</v>
      </c>
      <c r="AH111" s="484"/>
      <c r="AI111" s="144"/>
      <c r="AJ111" s="152"/>
      <c r="AK111" s="152"/>
      <c r="AL111" s="152"/>
      <c r="AM111" s="152"/>
      <c r="AN111" s="152"/>
      <c r="AO111" s="152"/>
      <c r="AP111" s="152"/>
      <c r="AQ111" s="152"/>
      <c r="AR111" s="152"/>
      <c r="AS111" s="152"/>
    </row>
    <row r="112" spans="1:45" ht="19.5" customHeight="1" x14ac:dyDescent="0.25">
      <c r="A112" s="706" t="s">
        <v>72</v>
      </c>
      <c r="B112" s="483"/>
      <c r="C112" s="483"/>
      <c r="D112" s="483"/>
      <c r="E112" s="483"/>
      <c r="F112" s="483"/>
      <c r="G112" s="483"/>
      <c r="H112" s="483"/>
      <c r="I112" s="483"/>
      <c r="J112" s="505"/>
      <c r="K112" s="707" t="e">
        <f t="shared" si="10"/>
        <v>#REF!</v>
      </c>
      <c r="L112" s="484"/>
      <c r="M112" s="707" t="e">
        <f t="shared" si="3"/>
        <v>#REF!</v>
      </c>
      <c r="N112" s="484"/>
      <c r="O112" s="707" t="e">
        <f t="shared" si="4"/>
        <v>#REF!</v>
      </c>
      <c r="P112" s="484"/>
      <c r="Q112" s="704" t="e">
        <f t="shared" si="5"/>
        <v>#REF!</v>
      </c>
      <c r="R112" s="484"/>
      <c r="S112" s="704" t="e">
        <f t="shared" si="6"/>
        <v>#REF!</v>
      </c>
      <c r="T112" s="484"/>
      <c r="U112" s="704" t="e">
        <f t="shared" si="7"/>
        <v>#REF!</v>
      </c>
      <c r="V112" s="484"/>
      <c r="W112" s="704" t="e">
        <f t="shared" si="8"/>
        <v>#REF!</v>
      </c>
      <c r="X112" s="484"/>
      <c r="Y112" s="705" t="e">
        <f t="shared" si="9"/>
        <v>#REF!</v>
      </c>
      <c r="Z112" s="484"/>
      <c r="AA112" s="705" t="e">
        <f t="shared" si="11"/>
        <v>#REF!</v>
      </c>
      <c r="AB112" s="484"/>
      <c r="AC112" s="705" t="e">
        <f t="shared" si="12"/>
        <v>#REF!</v>
      </c>
      <c r="AD112" s="484"/>
      <c r="AE112" s="705" t="e">
        <f t="shared" si="13"/>
        <v>#REF!</v>
      </c>
      <c r="AF112" s="484"/>
      <c r="AG112" s="705" t="e">
        <f t="shared" si="14"/>
        <v>#REF!</v>
      </c>
      <c r="AH112" s="484"/>
      <c r="AI112" s="144"/>
      <c r="AJ112" s="152"/>
      <c r="AK112" s="152"/>
      <c r="AL112" s="152"/>
      <c r="AM112" s="152"/>
      <c r="AN112" s="152"/>
      <c r="AO112" s="152"/>
      <c r="AP112" s="152"/>
      <c r="AQ112" s="152"/>
      <c r="AR112" s="152"/>
      <c r="AS112" s="152"/>
    </row>
    <row r="113" spans="1:45" ht="19.5" customHeight="1" x14ac:dyDescent="0.25">
      <c r="A113" s="702" t="s">
        <v>73</v>
      </c>
      <c r="B113" s="483"/>
      <c r="C113" s="483"/>
      <c r="D113" s="483"/>
      <c r="E113" s="483"/>
      <c r="F113" s="483"/>
      <c r="G113" s="483"/>
      <c r="H113" s="483"/>
      <c r="I113" s="483"/>
      <c r="J113" s="505"/>
      <c r="K113" s="703" t="e">
        <f t="shared" si="10"/>
        <v>#REF!</v>
      </c>
      <c r="L113" s="484"/>
      <c r="M113" s="703" t="e">
        <f t="shared" si="3"/>
        <v>#REF!</v>
      </c>
      <c r="N113" s="484"/>
      <c r="O113" s="703" t="e">
        <f t="shared" si="4"/>
        <v>#REF!</v>
      </c>
      <c r="P113" s="484"/>
      <c r="Q113" s="700" t="e">
        <f t="shared" si="5"/>
        <v>#REF!</v>
      </c>
      <c r="R113" s="484"/>
      <c r="S113" s="700" t="e">
        <f t="shared" si="6"/>
        <v>#REF!</v>
      </c>
      <c r="T113" s="484"/>
      <c r="U113" s="700" t="e">
        <f t="shared" si="7"/>
        <v>#REF!</v>
      </c>
      <c r="V113" s="484"/>
      <c r="W113" s="700" t="e">
        <f t="shared" si="8"/>
        <v>#REF!</v>
      </c>
      <c r="X113" s="484"/>
      <c r="Y113" s="701" t="e">
        <f t="shared" si="9"/>
        <v>#REF!</v>
      </c>
      <c r="Z113" s="484"/>
      <c r="AA113" s="701" t="e">
        <f t="shared" si="11"/>
        <v>#REF!</v>
      </c>
      <c r="AB113" s="484"/>
      <c r="AC113" s="701" t="e">
        <f t="shared" si="12"/>
        <v>#REF!</v>
      </c>
      <c r="AD113" s="484"/>
      <c r="AE113" s="701" t="e">
        <f t="shared" si="13"/>
        <v>#REF!</v>
      </c>
      <c r="AF113" s="484"/>
      <c r="AG113" s="701" t="e">
        <f t="shared" si="14"/>
        <v>#REF!</v>
      </c>
      <c r="AH113" s="484"/>
      <c r="AI113" s="144"/>
      <c r="AJ113" s="152"/>
      <c r="AK113" s="152"/>
      <c r="AL113" s="152"/>
      <c r="AM113" s="152"/>
      <c r="AN113" s="152"/>
      <c r="AO113" s="152"/>
      <c r="AP113" s="152"/>
      <c r="AQ113" s="152"/>
      <c r="AR113" s="152"/>
      <c r="AS113" s="152"/>
    </row>
    <row r="114" spans="1:45" ht="19.5" customHeight="1" x14ac:dyDescent="0.25">
      <c r="A114" s="706" t="s">
        <v>74</v>
      </c>
      <c r="B114" s="483"/>
      <c r="C114" s="483"/>
      <c r="D114" s="483"/>
      <c r="E114" s="483"/>
      <c r="F114" s="483"/>
      <c r="G114" s="483"/>
      <c r="H114" s="483"/>
      <c r="I114" s="483"/>
      <c r="J114" s="505"/>
      <c r="K114" s="707" t="e">
        <f t="shared" si="10"/>
        <v>#REF!</v>
      </c>
      <c r="L114" s="484"/>
      <c r="M114" s="707" t="e">
        <f t="shared" si="3"/>
        <v>#REF!</v>
      </c>
      <c r="N114" s="484"/>
      <c r="O114" s="707" t="e">
        <f t="shared" si="4"/>
        <v>#REF!</v>
      </c>
      <c r="P114" s="484"/>
      <c r="Q114" s="704" t="e">
        <f t="shared" si="5"/>
        <v>#REF!</v>
      </c>
      <c r="R114" s="484"/>
      <c r="S114" s="704" t="e">
        <f t="shared" si="6"/>
        <v>#REF!</v>
      </c>
      <c r="T114" s="484"/>
      <c r="U114" s="704" t="e">
        <f t="shared" si="7"/>
        <v>#REF!</v>
      </c>
      <c r="V114" s="484"/>
      <c r="W114" s="704" t="e">
        <f t="shared" si="8"/>
        <v>#REF!</v>
      </c>
      <c r="X114" s="484"/>
      <c r="Y114" s="705" t="e">
        <f t="shared" si="9"/>
        <v>#REF!</v>
      </c>
      <c r="Z114" s="484"/>
      <c r="AA114" s="705" t="e">
        <f t="shared" si="11"/>
        <v>#REF!</v>
      </c>
      <c r="AB114" s="484"/>
      <c r="AC114" s="705" t="e">
        <f t="shared" si="12"/>
        <v>#REF!</v>
      </c>
      <c r="AD114" s="484"/>
      <c r="AE114" s="705" t="e">
        <f t="shared" si="13"/>
        <v>#REF!</v>
      </c>
      <c r="AF114" s="484"/>
      <c r="AG114" s="705" t="e">
        <f t="shared" si="14"/>
        <v>#REF!</v>
      </c>
      <c r="AH114" s="484"/>
      <c r="AI114" s="144"/>
      <c r="AJ114" s="152"/>
      <c r="AK114" s="152"/>
      <c r="AL114" s="152"/>
      <c r="AM114" s="152"/>
      <c r="AN114" s="152"/>
      <c r="AO114" s="152"/>
      <c r="AP114" s="152"/>
      <c r="AQ114" s="152"/>
      <c r="AR114" s="152"/>
      <c r="AS114" s="152"/>
    </row>
    <row r="115" spans="1:45" ht="19.5" customHeight="1" x14ac:dyDescent="0.25">
      <c r="A115" s="702" t="s">
        <v>75</v>
      </c>
      <c r="B115" s="483"/>
      <c r="C115" s="483"/>
      <c r="D115" s="483"/>
      <c r="E115" s="483"/>
      <c r="F115" s="483"/>
      <c r="G115" s="483"/>
      <c r="H115" s="483"/>
      <c r="I115" s="483"/>
      <c r="J115" s="505"/>
      <c r="K115" s="703" t="e">
        <f t="shared" si="10"/>
        <v>#REF!</v>
      </c>
      <c r="L115" s="484"/>
      <c r="M115" s="703" t="e">
        <f t="shared" si="3"/>
        <v>#REF!</v>
      </c>
      <c r="N115" s="484"/>
      <c r="O115" s="703" t="e">
        <f t="shared" si="4"/>
        <v>#REF!</v>
      </c>
      <c r="P115" s="484"/>
      <c r="Q115" s="700" t="e">
        <f t="shared" si="5"/>
        <v>#REF!</v>
      </c>
      <c r="R115" s="484"/>
      <c r="S115" s="700" t="e">
        <f t="shared" si="6"/>
        <v>#REF!</v>
      </c>
      <c r="T115" s="484"/>
      <c r="U115" s="700" t="e">
        <f t="shared" si="7"/>
        <v>#REF!</v>
      </c>
      <c r="V115" s="484"/>
      <c r="W115" s="700" t="e">
        <f t="shared" si="8"/>
        <v>#REF!</v>
      </c>
      <c r="X115" s="484"/>
      <c r="Y115" s="701" t="e">
        <f t="shared" si="9"/>
        <v>#REF!</v>
      </c>
      <c r="Z115" s="484"/>
      <c r="AA115" s="701" t="e">
        <f t="shared" si="11"/>
        <v>#REF!</v>
      </c>
      <c r="AB115" s="484"/>
      <c r="AC115" s="701" t="e">
        <f t="shared" si="12"/>
        <v>#REF!</v>
      </c>
      <c r="AD115" s="484"/>
      <c r="AE115" s="701" t="e">
        <f t="shared" si="13"/>
        <v>#REF!</v>
      </c>
      <c r="AF115" s="484"/>
      <c r="AG115" s="701" t="e">
        <f t="shared" si="14"/>
        <v>#REF!</v>
      </c>
      <c r="AH115" s="484"/>
      <c r="AI115" s="144"/>
      <c r="AJ115" s="152"/>
      <c r="AK115" s="152"/>
      <c r="AL115" s="152"/>
      <c r="AM115" s="152"/>
      <c r="AN115" s="152"/>
      <c r="AO115" s="152"/>
      <c r="AP115" s="152"/>
      <c r="AQ115" s="152"/>
      <c r="AR115" s="152"/>
      <c r="AS115" s="152"/>
    </row>
    <row r="116" spans="1:45" ht="19.5" customHeight="1" x14ac:dyDescent="0.25">
      <c r="A116" s="706" t="s">
        <v>76</v>
      </c>
      <c r="B116" s="483"/>
      <c r="C116" s="483"/>
      <c r="D116" s="483"/>
      <c r="E116" s="483"/>
      <c r="F116" s="483"/>
      <c r="G116" s="483"/>
      <c r="H116" s="483"/>
      <c r="I116" s="483"/>
      <c r="J116" s="505"/>
      <c r="K116" s="707" t="e">
        <f t="shared" si="10"/>
        <v>#REF!</v>
      </c>
      <c r="L116" s="484"/>
      <c r="M116" s="707" t="e">
        <f t="shared" si="3"/>
        <v>#REF!</v>
      </c>
      <c r="N116" s="484"/>
      <c r="O116" s="707" t="e">
        <f t="shared" si="4"/>
        <v>#REF!</v>
      </c>
      <c r="P116" s="484"/>
      <c r="Q116" s="704" t="e">
        <f t="shared" si="5"/>
        <v>#REF!</v>
      </c>
      <c r="R116" s="484"/>
      <c r="S116" s="704" t="e">
        <f t="shared" si="6"/>
        <v>#REF!</v>
      </c>
      <c r="T116" s="484"/>
      <c r="U116" s="704" t="e">
        <f t="shared" si="7"/>
        <v>#REF!</v>
      </c>
      <c r="V116" s="484"/>
      <c r="W116" s="704" t="e">
        <f t="shared" si="8"/>
        <v>#REF!</v>
      </c>
      <c r="X116" s="484"/>
      <c r="Y116" s="705" t="e">
        <f t="shared" si="9"/>
        <v>#REF!</v>
      </c>
      <c r="Z116" s="484"/>
      <c r="AA116" s="705" t="e">
        <f t="shared" si="11"/>
        <v>#REF!</v>
      </c>
      <c r="AB116" s="484"/>
      <c r="AC116" s="705" t="e">
        <f t="shared" si="12"/>
        <v>#REF!</v>
      </c>
      <c r="AD116" s="484"/>
      <c r="AE116" s="705" t="e">
        <f t="shared" si="13"/>
        <v>#REF!</v>
      </c>
      <c r="AF116" s="484"/>
      <c r="AG116" s="705" t="e">
        <f t="shared" si="14"/>
        <v>#REF!</v>
      </c>
      <c r="AH116" s="484"/>
      <c r="AI116" s="144"/>
      <c r="AJ116" s="152"/>
      <c r="AK116" s="152"/>
      <c r="AL116" s="152"/>
      <c r="AM116" s="152"/>
      <c r="AN116" s="152"/>
      <c r="AO116" s="152"/>
      <c r="AP116" s="152"/>
      <c r="AQ116" s="152"/>
      <c r="AR116" s="152"/>
      <c r="AS116" s="152"/>
    </row>
    <row r="117" spans="1:45" ht="19.5" customHeight="1" x14ac:dyDescent="0.25">
      <c r="A117" s="702" t="s">
        <v>663</v>
      </c>
      <c r="B117" s="483"/>
      <c r="C117" s="483"/>
      <c r="D117" s="483"/>
      <c r="E117" s="483"/>
      <c r="F117" s="483"/>
      <c r="G117" s="483"/>
      <c r="H117" s="483"/>
      <c r="I117" s="483"/>
      <c r="J117" s="505"/>
      <c r="K117" s="703" t="e">
        <f t="shared" si="10"/>
        <v>#REF!</v>
      </c>
      <c r="L117" s="484"/>
      <c r="M117" s="703" t="e">
        <f t="shared" si="3"/>
        <v>#REF!</v>
      </c>
      <c r="N117" s="484"/>
      <c r="O117" s="703" t="e">
        <f t="shared" si="4"/>
        <v>#REF!</v>
      </c>
      <c r="P117" s="484"/>
      <c r="Q117" s="700" t="e">
        <f t="shared" si="5"/>
        <v>#REF!</v>
      </c>
      <c r="R117" s="484"/>
      <c r="S117" s="700" t="e">
        <f t="shared" si="6"/>
        <v>#REF!</v>
      </c>
      <c r="T117" s="484"/>
      <c r="U117" s="700" t="e">
        <f t="shared" si="7"/>
        <v>#REF!</v>
      </c>
      <c r="V117" s="484"/>
      <c r="W117" s="700" t="e">
        <f t="shared" si="8"/>
        <v>#REF!</v>
      </c>
      <c r="X117" s="484"/>
      <c r="Y117" s="701" t="e">
        <f t="shared" si="9"/>
        <v>#REF!</v>
      </c>
      <c r="Z117" s="484"/>
      <c r="AA117" s="701" t="e">
        <f t="shared" si="11"/>
        <v>#REF!</v>
      </c>
      <c r="AB117" s="484"/>
      <c r="AC117" s="701" t="e">
        <f t="shared" si="12"/>
        <v>#REF!</v>
      </c>
      <c r="AD117" s="484"/>
      <c r="AE117" s="701" t="e">
        <f t="shared" si="13"/>
        <v>#REF!</v>
      </c>
      <c r="AF117" s="484"/>
      <c r="AG117" s="701" t="e">
        <f t="shared" si="14"/>
        <v>#REF!</v>
      </c>
      <c r="AH117" s="484"/>
      <c r="AI117" s="144"/>
      <c r="AJ117" s="152"/>
      <c r="AK117" s="152"/>
      <c r="AL117" s="152"/>
      <c r="AM117" s="152"/>
      <c r="AN117" s="152"/>
      <c r="AO117" s="152"/>
      <c r="AP117" s="152"/>
      <c r="AQ117" s="152"/>
      <c r="AR117" s="152"/>
      <c r="AS117" s="152"/>
    </row>
    <row r="118" spans="1:45" ht="19.5" customHeight="1" x14ac:dyDescent="0.25">
      <c r="A118" s="706" t="s">
        <v>664</v>
      </c>
      <c r="B118" s="483"/>
      <c r="C118" s="483"/>
      <c r="D118" s="483"/>
      <c r="E118" s="483"/>
      <c r="F118" s="483"/>
      <c r="G118" s="483"/>
      <c r="H118" s="483"/>
      <c r="I118" s="483"/>
      <c r="J118" s="505"/>
      <c r="K118" s="707" t="e">
        <f t="shared" si="10"/>
        <v>#REF!</v>
      </c>
      <c r="L118" s="484"/>
      <c r="M118" s="707" t="e">
        <f t="shared" si="3"/>
        <v>#REF!</v>
      </c>
      <c r="N118" s="484"/>
      <c r="O118" s="707" t="e">
        <f t="shared" si="4"/>
        <v>#REF!</v>
      </c>
      <c r="P118" s="484"/>
      <c r="Q118" s="704" t="e">
        <f t="shared" si="5"/>
        <v>#REF!</v>
      </c>
      <c r="R118" s="484"/>
      <c r="S118" s="704" t="e">
        <f t="shared" si="6"/>
        <v>#REF!</v>
      </c>
      <c r="T118" s="484"/>
      <c r="U118" s="704" t="e">
        <f t="shared" si="7"/>
        <v>#REF!</v>
      </c>
      <c r="V118" s="484"/>
      <c r="W118" s="704" t="e">
        <f t="shared" si="8"/>
        <v>#REF!</v>
      </c>
      <c r="X118" s="484"/>
      <c r="Y118" s="705" t="e">
        <f t="shared" si="9"/>
        <v>#REF!</v>
      </c>
      <c r="Z118" s="484"/>
      <c r="AA118" s="705" t="e">
        <f t="shared" si="11"/>
        <v>#REF!</v>
      </c>
      <c r="AB118" s="484"/>
      <c r="AC118" s="705" t="e">
        <f t="shared" si="12"/>
        <v>#REF!</v>
      </c>
      <c r="AD118" s="484"/>
      <c r="AE118" s="705" t="e">
        <f t="shared" si="13"/>
        <v>#REF!</v>
      </c>
      <c r="AF118" s="484"/>
      <c r="AG118" s="705" t="e">
        <f t="shared" si="14"/>
        <v>#REF!</v>
      </c>
      <c r="AH118" s="484"/>
      <c r="AI118" s="144"/>
      <c r="AJ118" s="152"/>
      <c r="AK118" s="152"/>
      <c r="AL118" s="152"/>
      <c r="AM118" s="152"/>
      <c r="AN118" s="152"/>
      <c r="AO118" s="152"/>
      <c r="AP118" s="152"/>
      <c r="AQ118" s="152"/>
      <c r="AR118" s="152"/>
      <c r="AS118" s="152"/>
    </row>
    <row r="119" spans="1:45" ht="19.5" customHeight="1" x14ac:dyDescent="0.25">
      <c r="A119" s="702" t="s">
        <v>77</v>
      </c>
      <c r="B119" s="483"/>
      <c r="C119" s="483"/>
      <c r="D119" s="483"/>
      <c r="E119" s="483"/>
      <c r="F119" s="483"/>
      <c r="G119" s="483"/>
      <c r="H119" s="483"/>
      <c r="I119" s="483"/>
      <c r="J119" s="505"/>
      <c r="K119" s="703" t="e">
        <f t="shared" si="10"/>
        <v>#REF!</v>
      </c>
      <c r="L119" s="484"/>
      <c r="M119" s="703" t="e">
        <f t="shared" si="3"/>
        <v>#REF!</v>
      </c>
      <c r="N119" s="484"/>
      <c r="O119" s="703" t="e">
        <f t="shared" si="4"/>
        <v>#REF!</v>
      </c>
      <c r="P119" s="484"/>
      <c r="Q119" s="700" t="e">
        <f t="shared" si="5"/>
        <v>#REF!</v>
      </c>
      <c r="R119" s="484"/>
      <c r="S119" s="700" t="e">
        <f t="shared" si="6"/>
        <v>#REF!</v>
      </c>
      <c r="T119" s="484"/>
      <c r="U119" s="700" t="e">
        <f t="shared" si="7"/>
        <v>#REF!</v>
      </c>
      <c r="V119" s="484"/>
      <c r="W119" s="700" t="e">
        <f t="shared" si="8"/>
        <v>#REF!</v>
      </c>
      <c r="X119" s="484"/>
      <c r="Y119" s="701" t="e">
        <f t="shared" si="9"/>
        <v>#REF!</v>
      </c>
      <c r="Z119" s="484"/>
      <c r="AA119" s="701" t="e">
        <f t="shared" si="11"/>
        <v>#REF!</v>
      </c>
      <c r="AB119" s="484"/>
      <c r="AC119" s="701" t="e">
        <f t="shared" si="12"/>
        <v>#REF!</v>
      </c>
      <c r="AD119" s="484"/>
      <c r="AE119" s="701" t="e">
        <f t="shared" si="13"/>
        <v>#REF!</v>
      </c>
      <c r="AF119" s="484"/>
      <c r="AG119" s="701" t="e">
        <f t="shared" si="14"/>
        <v>#REF!</v>
      </c>
      <c r="AH119" s="484"/>
      <c r="AI119" s="144"/>
      <c r="AJ119" s="152"/>
      <c r="AK119" s="152"/>
      <c r="AL119" s="152"/>
      <c r="AM119" s="152"/>
      <c r="AN119" s="152"/>
      <c r="AO119" s="152"/>
      <c r="AP119" s="152"/>
      <c r="AQ119" s="152"/>
      <c r="AR119" s="152"/>
      <c r="AS119" s="152"/>
    </row>
    <row r="120" spans="1:45" ht="19.5" customHeight="1" x14ac:dyDescent="0.25">
      <c r="A120" s="706" t="s">
        <v>78</v>
      </c>
      <c r="B120" s="483"/>
      <c r="C120" s="483"/>
      <c r="D120" s="483"/>
      <c r="E120" s="483"/>
      <c r="F120" s="483"/>
      <c r="G120" s="483"/>
      <c r="H120" s="483"/>
      <c r="I120" s="483"/>
      <c r="J120" s="505"/>
      <c r="K120" s="707" t="e">
        <f t="shared" si="10"/>
        <v>#REF!</v>
      </c>
      <c r="L120" s="484"/>
      <c r="M120" s="707" t="e">
        <f t="shared" si="3"/>
        <v>#REF!</v>
      </c>
      <c r="N120" s="484"/>
      <c r="O120" s="707" t="e">
        <f t="shared" si="4"/>
        <v>#REF!</v>
      </c>
      <c r="P120" s="484"/>
      <c r="Q120" s="704" t="e">
        <f t="shared" si="5"/>
        <v>#REF!</v>
      </c>
      <c r="R120" s="484"/>
      <c r="S120" s="704" t="e">
        <f t="shared" si="6"/>
        <v>#REF!</v>
      </c>
      <c r="T120" s="484"/>
      <c r="U120" s="704" t="e">
        <f t="shared" si="7"/>
        <v>#REF!</v>
      </c>
      <c r="V120" s="484"/>
      <c r="W120" s="704" t="e">
        <f t="shared" si="8"/>
        <v>#REF!</v>
      </c>
      <c r="X120" s="484"/>
      <c r="Y120" s="705" t="e">
        <f t="shared" si="9"/>
        <v>#REF!</v>
      </c>
      <c r="Z120" s="484"/>
      <c r="AA120" s="705" t="e">
        <f t="shared" si="11"/>
        <v>#REF!</v>
      </c>
      <c r="AB120" s="484"/>
      <c r="AC120" s="705" t="e">
        <f t="shared" si="12"/>
        <v>#REF!</v>
      </c>
      <c r="AD120" s="484"/>
      <c r="AE120" s="705" t="e">
        <f t="shared" si="13"/>
        <v>#REF!</v>
      </c>
      <c r="AF120" s="484"/>
      <c r="AG120" s="705" t="e">
        <f t="shared" si="14"/>
        <v>#REF!</v>
      </c>
      <c r="AH120" s="484"/>
      <c r="AI120" s="144"/>
      <c r="AJ120" s="152"/>
      <c r="AK120" s="152"/>
      <c r="AL120" s="152"/>
      <c r="AM120" s="152"/>
      <c r="AN120" s="152"/>
      <c r="AO120" s="152"/>
      <c r="AP120" s="152"/>
      <c r="AQ120" s="152"/>
      <c r="AR120" s="152"/>
      <c r="AS120" s="152"/>
    </row>
    <row r="121" spans="1:45" ht="19.5" customHeight="1" x14ac:dyDescent="0.25">
      <c r="A121" s="708" t="s">
        <v>468</v>
      </c>
      <c r="B121" s="488"/>
      <c r="C121" s="488"/>
      <c r="D121" s="488"/>
      <c r="E121" s="488"/>
      <c r="F121" s="488"/>
      <c r="G121" s="488"/>
      <c r="H121" s="488"/>
      <c r="I121" s="488"/>
      <c r="J121" s="660"/>
      <c r="K121" s="703" t="e">
        <f t="shared" si="10"/>
        <v>#REF!</v>
      </c>
      <c r="L121" s="484"/>
      <c r="M121" s="703" t="e">
        <f t="shared" si="3"/>
        <v>#REF!</v>
      </c>
      <c r="N121" s="484"/>
      <c r="O121" s="703" t="e">
        <f t="shared" si="4"/>
        <v>#REF!</v>
      </c>
      <c r="P121" s="484"/>
      <c r="Q121" s="700" t="e">
        <f t="shared" si="5"/>
        <v>#REF!</v>
      </c>
      <c r="R121" s="484"/>
      <c r="S121" s="700" t="e">
        <f t="shared" si="6"/>
        <v>#REF!</v>
      </c>
      <c r="T121" s="484"/>
      <c r="U121" s="700" t="e">
        <f t="shared" si="7"/>
        <v>#REF!</v>
      </c>
      <c r="V121" s="484"/>
      <c r="W121" s="700" t="e">
        <f t="shared" si="8"/>
        <v>#REF!</v>
      </c>
      <c r="X121" s="484"/>
      <c r="Y121" s="701" t="e">
        <f t="shared" si="9"/>
        <v>#REF!</v>
      </c>
      <c r="Z121" s="484"/>
      <c r="AA121" s="701" t="e">
        <f t="shared" si="11"/>
        <v>#REF!</v>
      </c>
      <c r="AB121" s="484"/>
      <c r="AC121" s="701" t="e">
        <f t="shared" si="12"/>
        <v>#REF!</v>
      </c>
      <c r="AD121" s="484"/>
      <c r="AE121" s="701" t="e">
        <f t="shared" si="13"/>
        <v>#REF!</v>
      </c>
      <c r="AF121" s="484"/>
      <c r="AG121" s="701" t="e">
        <f t="shared" si="14"/>
        <v>#REF!</v>
      </c>
      <c r="AH121" s="484"/>
      <c r="AI121" s="144"/>
      <c r="AJ121" s="152"/>
      <c r="AK121" s="152"/>
      <c r="AL121" s="152"/>
      <c r="AM121" s="152"/>
      <c r="AN121" s="152"/>
      <c r="AO121" s="152"/>
      <c r="AP121" s="152"/>
      <c r="AQ121" s="152"/>
      <c r="AR121" s="152"/>
      <c r="AS121" s="152"/>
    </row>
    <row r="122" spans="1:45" ht="19.5" customHeight="1" x14ac:dyDescent="0.25">
      <c r="A122" s="706" t="s">
        <v>468</v>
      </c>
      <c r="B122" s="483"/>
      <c r="C122" s="483"/>
      <c r="D122" s="483"/>
      <c r="E122" s="483"/>
      <c r="F122" s="483"/>
      <c r="G122" s="483"/>
      <c r="H122" s="483"/>
      <c r="I122" s="483"/>
      <c r="J122" s="505"/>
      <c r="K122" s="707" t="e">
        <f t="shared" si="10"/>
        <v>#REF!</v>
      </c>
      <c r="L122" s="484"/>
      <c r="M122" s="707" t="e">
        <f t="shared" si="3"/>
        <v>#REF!</v>
      </c>
      <c r="N122" s="484"/>
      <c r="O122" s="707" t="e">
        <f t="shared" si="4"/>
        <v>#REF!</v>
      </c>
      <c r="P122" s="484"/>
      <c r="Q122" s="704" t="e">
        <f t="shared" si="5"/>
        <v>#REF!</v>
      </c>
      <c r="R122" s="484"/>
      <c r="S122" s="704" t="e">
        <f t="shared" si="6"/>
        <v>#REF!</v>
      </c>
      <c r="T122" s="484"/>
      <c r="U122" s="704" t="e">
        <f t="shared" si="7"/>
        <v>#REF!</v>
      </c>
      <c r="V122" s="484"/>
      <c r="W122" s="704" t="e">
        <f t="shared" si="8"/>
        <v>#REF!</v>
      </c>
      <c r="X122" s="484"/>
      <c r="Y122" s="705" t="e">
        <f t="shared" si="9"/>
        <v>#REF!</v>
      </c>
      <c r="Z122" s="484"/>
      <c r="AA122" s="705" t="e">
        <f t="shared" si="11"/>
        <v>#REF!</v>
      </c>
      <c r="AB122" s="484"/>
      <c r="AC122" s="705" t="e">
        <f t="shared" si="12"/>
        <v>#REF!</v>
      </c>
      <c r="AD122" s="484"/>
      <c r="AE122" s="705" t="e">
        <f t="shared" si="13"/>
        <v>#REF!</v>
      </c>
      <c r="AF122" s="484"/>
      <c r="AG122" s="705" t="e">
        <f t="shared" si="14"/>
        <v>#REF!</v>
      </c>
      <c r="AH122" s="484"/>
      <c r="AI122" s="144"/>
      <c r="AJ122" s="152"/>
      <c r="AK122" s="152"/>
      <c r="AL122" s="152"/>
      <c r="AM122" s="152"/>
      <c r="AN122" s="152"/>
      <c r="AO122" s="152"/>
      <c r="AP122" s="152"/>
      <c r="AQ122" s="152"/>
      <c r="AR122" s="152"/>
      <c r="AS122" s="152"/>
    </row>
    <row r="123" spans="1:45" ht="30" customHeight="1" x14ac:dyDescent="0.25">
      <c r="A123" s="152"/>
      <c r="B123" s="152"/>
      <c r="C123" s="152"/>
      <c r="D123" s="152"/>
      <c r="E123" s="152"/>
      <c r="F123" s="152"/>
      <c r="G123" s="152"/>
      <c r="H123" s="167"/>
      <c r="I123" s="167"/>
      <c r="J123" s="167"/>
      <c r="K123" s="144"/>
      <c r="L123" s="144"/>
      <c r="M123" s="144"/>
      <c r="N123" s="144"/>
      <c r="O123" s="144"/>
      <c r="P123" s="144"/>
      <c r="Q123" s="144"/>
      <c r="R123" s="144"/>
      <c r="S123" s="144"/>
      <c r="T123" s="144"/>
      <c r="U123" s="144"/>
      <c r="V123" s="144"/>
      <c r="W123" s="144"/>
      <c r="X123" s="144"/>
      <c r="Y123" s="144"/>
      <c r="Z123" s="144"/>
      <c r="AA123" s="144"/>
      <c r="AB123" s="144"/>
      <c r="AC123" s="144"/>
      <c r="AD123" s="144"/>
      <c r="AE123" s="144"/>
      <c r="AF123" s="167"/>
      <c r="AG123" s="167"/>
      <c r="AH123" s="167"/>
    </row>
    <row r="124" spans="1:45" ht="15.75" customHeight="1" x14ac:dyDescent="0.25">
      <c r="A124" s="718" t="s">
        <v>665</v>
      </c>
      <c r="B124" s="488"/>
      <c r="C124" s="488"/>
      <c r="D124" s="488"/>
      <c r="E124" s="488"/>
      <c r="F124" s="488"/>
      <c r="G124" s="488"/>
      <c r="H124" s="488"/>
      <c r="I124" s="488"/>
      <c r="J124" s="488"/>
      <c r="K124" s="488"/>
      <c r="L124" s="488"/>
      <c r="M124" s="488"/>
      <c r="N124" s="488"/>
      <c r="O124" s="488"/>
      <c r="P124" s="488"/>
      <c r="Q124" s="488"/>
      <c r="R124" s="488"/>
      <c r="S124" s="488"/>
      <c r="T124" s="488"/>
      <c r="U124" s="488"/>
      <c r="V124" s="488"/>
      <c r="W124" s="488"/>
      <c r="X124" s="488"/>
      <c r="Y124" s="488"/>
      <c r="Z124" s="488"/>
      <c r="AA124" s="488"/>
      <c r="AB124" s="488"/>
      <c r="AC124" s="488"/>
      <c r="AD124" s="488"/>
      <c r="AE124" s="488"/>
      <c r="AF124" s="488"/>
      <c r="AG124" s="488"/>
      <c r="AH124" s="488"/>
      <c r="AI124" s="488"/>
      <c r="AJ124" s="660"/>
    </row>
    <row r="125" spans="1:45" ht="15.75" customHeight="1" x14ac:dyDescent="0.25"/>
    <row r="126" spans="1:45" ht="15.75" customHeight="1" x14ac:dyDescent="0.25"/>
    <row r="127" spans="1:45" ht="30" customHeight="1" x14ac:dyDescent="0.25">
      <c r="A127" s="720" t="s">
        <v>666</v>
      </c>
      <c r="B127" s="483"/>
      <c r="C127" s="483"/>
      <c r="D127" s="483"/>
      <c r="E127" s="483"/>
      <c r="F127" s="483"/>
      <c r="G127" s="484"/>
      <c r="H127" s="720" t="s">
        <v>109</v>
      </c>
      <c r="I127" s="483"/>
      <c r="J127" s="484"/>
      <c r="K127" s="720" t="s">
        <v>108</v>
      </c>
      <c r="L127" s="483"/>
      <c r="M127" s="484"/>
      <c r="O127" s="721" t="s">
        <v>667</v>
      </c>
      <c r="P127" s="483"/>
      <c r="Q127" s="483"/>
      <c r="R127" s="483"/>
      <c r="S127" s="483"/>
      <c r="T127" s="483"/>
      <c r="U127" s="484"/>
      <c r="V127" s="151"/>
      <c r="W127" s="151"/>
      <c r="X127" s="151"/>
      <c r="Y127" s="151"/>
      <c r="Z127" s="151"/>
      <c r="AA127" s="151"/>
      <c r="AB127" s="151"/>
    </row>
    <row r="128" spans="1:45" ht="19.5" customHeight="1" x14ac:dyDescent="0.25">
      <c r="A128" s="722" t="s">
        <v>668</v>
      </c>
      <c r="B128" s="483"/>
      <c r="C128" s="483"/>
      <c r="D128" s="483"/>
      <c r="E128" s="483"/>
      <c r="F128" s="483"/>
      <c r="G128" s="483"/>
      <c r="H128" s="483"/>
      <c r="I128" s="483"/>
      <c r="J128" s="483"/>
      <c r="K128" s="483"/>
      <c r="L128" s="483"/>
      <c r="M128" s="484"/>
      <c r="O128" s="719" t="s">
        <v>669</v>
      </c>
      <c r="P128" s="483"/>
      <c r="Q128" s="484"/>
      <c r="R128" s="719" t="s">
        <v>109</v>
      </c>
      <c r="S128" s="484"/>
      <c r="T128" s="719" t="s">
        <v>108</v>
      </c>
      <c r="U128" s="484"/>
      <c r="V128" s="170"/>
      <c r="W128" s="170"/>
      <c r="X128" s="170"/>
      <c r="Y128" s="170"/>
      <c r="Z128" s="170"/>
      <c r="AA128" s="170"/>
      <c r="AB128" s="170"/>
    </row>
    <row r="129" spans="1:36" ht="19.5" customHeight="1" x14ac:dyDescent="0.25">
      <c r="A129" s="692" t="s">
        <v>668</v>
      </c>
      <c r="B129" s="483"/>
      <c r="C129" s="483"/>
      <c r="D129" s="483"/>
      <c r="E129" s="483"/>
      <c r="F129" s="483"/>
      <c r="G129" s="484"/>
      <c r="H129" s="723">
        <f>COUNTIFS('5FOLLOWUP and GPRA'!F13:F5000,"YES")</f>
        <v>0</v>
      </c>
      <c r="I129" s="483"/>
      <c r="J129" s="484"/>
      <c r="K129" s="723">
        <f>COUNTIFS('5FOLLOWUP and GPRA'!F13:F5000,"NO")</f>
        <v>0</v>
      </c>
      <c r="L129" s="483"/>
      <c r="M129" s="484"/>
      <c r="O129" s="729" t="s">
        <v>670</v>
      </c>
      <c r="P129" s="483"/>
      <c r="Q129" s="484"/>
      <c r="R129" s="730">
        <f>COUNTIFS('5FOLLOWUP and GPRA'!P13:P5000,"YES")</f>
        <v>0</v>
      </c>
      <c r="S129" s="484"/>
      <c r="T129" s="730">
        <f>COUNTIFS('5FOLLOWUP and GPRA'!P13:P5000,"NO")</f>
        <v>0</v>
      </c>
      <c r="U129" s="484"/>
    </row>
    <row r="130" spans="1:36" ht="19.5" customHeight="1" x14ac:dyDescent="0.25">
      <c r="A130" s="525" t="s">
        <v>671</v>
      </c>
      <c r="B130" s="483"/>
      <c r="C130" s="483"/>
      <c r="D130" s="483"/>
      <c r="E130" s="483"/>
      <c r="F130" s="483"/>
      <c r="G130" s="484"/>
      <c r="H130" s="518">
        <f>COUNTIFS('5FOLLOWUP and GPRA'!H13:H5000,"YES")</f>
        <v>0</v>
      </c>
      <c r="I130" s="483"/>
      <c r="J130" s="484"/>
      <c r="K130" s="518">
        <f>COUNTIFS('5FOLLOWUP and GPRA'!H13:H5000,"NO")</f>
        <v>0</v>
      </c>
      <c r="L130" s="483"/>
      <c r="M130" s="484"/>
      <c r="O130" s="732" t="s">
        <v>672</v>
      </c>
      <c r="P130" s="483"/>
      <c r="Q130" s="484"/>
      <c r="R130" s="731">
        <f>COUNTIFS('5FOLLOWUP and GPRA'!R13:R5000,"YES")</f>
        <v>500</v>
      </c>
      <c r="S130" s="484"/>
      <c r="T130" s="731">
        <f>COUNTIFS('5FOLLOWUP and GPRA'!R13:R5000,"NO")</f>
        <v>500</v>
      </c>
      <c r="U130" s="484"/>
    </row>
    <row r="131" spans="1:36" ht="19.5" customHeight="1" x14ac:dyDescent="0.25">
      <c r="A131" s="692" t="s">
        <v>672</v>
      </c>
      <c r="B131" s="483"/>
      <c r="C131" s="483"/>
      <c r="D131" s="483"/>
      <c r="E131" s="483"/>
      <c r="F131" s="483"/>
      <c r="G131" s="484"/>
      <c r="H131" s="723">
        <f>COUNTIFS('5FOLLOWUP and GPRA'!J13:J5000,"YES")</f>
        <v>0</v>
      </c>
      <c r="I131" s="483"/>
      <c r="J131" s="484"/>
      <c r="K131" s="723">
        <f>COUNTIFS('5FOLLOWUP and GPRA'!J13:J5000,"NO")</f>
        <v>0</v>
      </c>
      <c r="L131" s="483"/>
      <c r="M131" s="484"/>
      <c r="O131" s="729" t="s">
        <v>673</v>
      </c>
      <c r="P131" s="483"/>
      <c r="Q131" s="484"/>
      <c r="R131" s="730">
        <f>COUNTIFS('5FOLLOWUP and GPRA'!T13:T5000,"YES")</f>
        <v>0</v>
      </c>
      <c r="S131" s="484"/>
      <c r="T131" s="730">
        <f>COUNTIFS('5FOLLOWUP and GPRA'!T13:T5000,"NO")</f>
        <v>0</v>
      </c>
      <c r="U131" s="484"/>
    </row>
    <row r="132" spans="1:36" ht="19.5" customHeight="1" x14ac:dyDescent="0.25">
      <c r="A132" s="525" t="s">
        <v>673</v>
      </c>
      <c r="B132" s="483"/>
      <c r="C132" s="483"/>
      <c r="D132" s="483"/>
      <c r="E132" s="483"/>
      <c r="F132" s="483"/>
      <c r="G132" s="484"/>
      <c r="H132" s="518">
        <f>COUNTIFS('5FOLLOWUP and GPRA'!L13:L5000,"YES")</f>
        <v>0</v>
      </c>
      <c r="I132" s="483"/>
      <c r="J132" s="484"/>
      <c r="K132" s="171"/>
      <c r="L132" s="172">
        <f>COUNTIFS('5FOLLOWUP and GPRA'!L13:L5000,"NO")</f>
        <v>0</v>
      </c>
      <c r="M132" s="173"/>
      <c r="O132" s="732" t="s">
        <v>139</v>
      </c>
      <c r="P132" s="483"/>
      <c r="Q132" s="484"/>
      <c r="R132" s="731">
        <f>COUNTIFS('5FOLLOWUP and GPRA'!V13:V5000,"YES")</f>
        <v>0</v>
      </c>
      <c r="S132" s="484"/>
      <c r="T132" s="731">
        <f>COUNTIFS('5FOLLOWUP and GPRA'!V13:V5000,"NO")</f>
        <v>0</v>
      </c>
      <c r="U132" s="484"/>
    </row>
    <row r="133" spans="1:36" ht="19.5" customHeight="1" x14ac:dyDescent="0.25">
      <c r="A133" s="174" t="s">
        <v>674</v>
      </c>
      <c r="B133" s="175"/>
      <c r="C133" s="175"/>
      <c r="D133" s="175"/>
      <c r="E133" s="175"/>
      <c r="F133" s="175"/>
      <c r="G133" s="176"/>
      <c r="H133" s="723">
        <f>COUNTIFS('5FOLLOWUP and GPRA'!N13:N5000,"YES")</f>
        <v>0</v>
      </c>
      <c r="I133" s="483"/>
      <c r="J133" s="484"/>
      <c r="K133" s="723">
        <f>COUNTIFS('5FOLLOWUP and GPRA'!N13:N5000,"NO")</f>
        <v>0</v>
      </c>
      <c r="L133" s="483"/>
      <c r="M133" s="484"/>
      <c r="O133" s="177"/>
      <c r="P133" s="177"/>
      <c r="Q133" s="177"/>
      <c r="R133" s="178"/>
      <c r="S133" s="178"/>
      <c r="T133" s="178"/>
      <c r="U133" s="178"/>
      <c r="V133" s="170"/>
      <c r="W133" s="170"/>
      <c r="X133" s="170"/>
      <c r="Y133" s="170"/>
      <c r="Z133" s="170"/>
      <c r="AA133" s="170"/>
      <c r="AB133" s="170"/>
    </row>
    <row r="134" spans="1:36" ht="19.5" customHeight="1" x14ac:dyDescent="0.25">
      <c r="A134" s="177"/>
      <c r="B134" s="177"/>
      <c r="C134" s="177"/>
      <c r="D134" s="177"/>
      <c r="E134" s="177"/>
      <c r="F134" s="177"/>
      <c r="G134" s="177"/>
      <c r="H134" s="178"/>
      <c r="I134" s="178"/>
      <c r="J134" s="178"/>
      <c r="K134" s="178"/>
      <c r="L134" s="178"/>
      <c r="M134" s="178"/>
      <c r="R134" s="52"/>
      <c r="S134" s="52"/>
      <c r="T134" s="52"/>
      <c r="U134" s="52"/>
      <c r="W134" s="52"/>
      <c r="X134" s="52"/>
      <c r="Y134" s="52"/>
      <c r="Z134" s="52"/>
      <c r="AA134" s="52"/>
      <c r="AB134" s="52"/>
    </row>
    <row r="135" spans="1:36" ht="19.5" customHeight="1" x14ac:dyDescent="0.25">
      <c r="A135" s="728" t="s">
        <v>675</v>
      </c>
      <c r="B135" s="488"/>
      <c r="C135" s="488"/>
      <c r="D135" s="488"/>
      <c r="E135" s="488"/>
      <c r="F135" s="488"/>
      <c r="G135" s="488"/>
      <c r="H135" s="488"/>
      <c r="I135" s="488"/>
      <c r="J135" s="488"/>
      <c r="K135" s="488"/>
      <c r="L135" s="488"/>
      <c r="M135" s="488"/>
      <c r="N135" s="488"/>
      <c r="O135" s="488"/>
      <c r="P135" s="488"/>
      <c r="Q135" s="488"/>
      <c r="R135" s="488"/>
      <c r="S135" s="488"/>
      <c r="T135" s="488"/>
      <c r="U135" s="488"/>
      <c r="V135" s="488"/>
      <c r="W135" s="488"/>
      <c r="X135" s="488"/>
      <c r="Y135" s="488"/>
      <c r="Z135" s="488"/>
      <c r="AA135" s="488"/>
      <c r="AB135" s="488"/>
      <c r="AC135" s="488"/>
      <c r="AD135" s="488"/>
      <c r="AE135" s="488"/>
      <c r="AF135" s="488"/>
      <c r="AG135" s="488"/>
      <c r="AH135" s="488"/>
      <c r="AI135" s="488"/>
      <c r="AJ135" s="660"/>
    </row>
    <row r="136" spans="1:36" ht="19.5" customHeight="1" x14ac:dyDescent="0.25"/>
    <row r="137" spans="1:36" ht="19.5" customHeight="1" x14ac:dyDescent="0.25">
      <c r="A137" s="724" t="s">
        <v>676</v>
      </c>
      <c r="B137" s="483"/>
      <c r="C137" s="483"/>
      <c r="D137" s="483"/>
      <c r="E137" s="483"/>
      <c r="F137" s="483"/>
      <c r="G137" s="483"/>
      <c r="H137" s="483"/>
      <c r="I137" s="483"/>
      <c r="J137" s="484"/>
      <c r="K137" s="725" t="e">
        <f>SUM(#REF!)</f>
        <v>#REF!</v>
      </c>
      <c r="L137" s="483"/>
      <c r="M137" s="484"/>
    </row>
    <row r="138" spans="1:36" ht="19.5" customHeight="1" x14ac:dyDescent="0.25">
      <c r="A138" s="729" t="s">
        <v>677</v>
      </c>
      <c r="B138" s="483"/>
      <c r="C138" s="483"/>
      <c r="D138" s="483"/>
      <c r="E138" s="483"/>
      <c r="F138" s="483"/>
      <c r="G138" s="483"/>
      <c r="H138" s="483"/>
      <c r="I138" s="483"/>
      <c r="J138" s="484"/>
      <c r="K138" s="730" t="e">
        <f>COUNTIF(#REF!,"YES")</f>
        <v>#REF!</v>
      </c>
      <c r="L138" s="483"/>
      <c r="M138" s="484"/>
    </row>
    <row r="139" spans="1:36" ht="19.5" customHeight="1" x14ac:dyDescent="0.25">
      <c r="A139" s="499"/>
      <c r="B139" s="483"/>
      <c r="C139" s="483"/>
      <c r="D139" s="483"/>
      <c r="E139" s="483"/>
      <c r="F139" s="483"/>
      <c r="G139" s="483"/>
      <c r="H139" s="483"/>
      <c r="I139" s="483"/>
      <c r="J139" s="483"/>
    </row>
    <row r="140" spans="1:36" ht="19.5" customHeight="1" x14ac:dyDescent="0.25">
      <c r="A140" s="724" t="s">
        <v>678</v>
      </c>
      <c r="B140" s="483"/>
      <c r="C140" s="483"/>
      <c r="D140" s="483"/>
      <c r="E140" s="483"/>
      <c r="F140" s="483"/>
      <c r="G140" s="483"/>
      <c r="H140" s="483"/>
      <c r="I140" s="483"/>
      <c r="J140" s="484"/>
      <c r="K140" s="725" t="e">
        <f>COUNTIFS(#REF!,"&gt;=06/01/2020",#REF!,"&lt;=12/31/2021" )</f>
        <v>#REF!</v>
      </c>
      <c r="L140" s="483"/>
      <c r="M140" s="484"/>
    </row>
    <row r="141" spans="1:36" ht="19.5" customHeight="1" x14ac:dyDescent="0.25">
      <c r="A141" s="729" t="s">
        <v>679</v>
      </c>
      <c r="B141" s="483"/>
      <c r="C141" s="483"/>
      <c r="D141" s="483"/>
      <c r="E141" s="483"/>
      <c r="F141" s="483"/>
      <c r="G141" s="483"/>
      <c r="H141" s="483"/>
      <c r="I141" s="483"/>
      <c r="J141" s="484"/>
      <c r="K141" s="730" t="e">
        <f>SUM(#REF!)</f>
        <v>#REF!</v>
      </c>
      <c r="L141" s="483"/>
      <c r="M141" s="484"/>
    </row>
    <row r="142" spans="1:36" ht="15.75" customHeight="1" x14ac:dyDescent="0.25"/>
    <row r="143" spans="1:36" ht="15.75" customHeight="1" x14ac:dyDescent="0.25">
      <c r="A143" s="718" t="s">
        <v>680</v>
      </c>
      <c r="B143" s="488"/>
      <c r="C143" s="488"/>
      <c r="D143" s="488"/>
      <c r="E143" s="488"/>
      <c r="F143" s="488"/>
      <c r="G143" s="488"/>
      <c r="H143" s="488"/>
      <c r="I143" s="488"/>
      <c r="J143" s="488"/>
      <c r="K143" s="488"/>
      <c r="L143" s="488"/>
      <c r="M143" s="488"/>
      <c r="N143" s="488"/>
      <c r="O143" s="488"/>
      <c r="P143" s="488"/>
      <c r="Q143" s="488"/>
      <c r="R143" s="488"/>
      <c r="S143" s="488"/>
      <c r="T143" s="488"/>
      <c r="U143" s="488"/>
      <c r="V143" s="488"/>
      <c r="W143" s="488"/>
      <c r="X143" s="488"/>
      <c r="Y143" s="488"/>
      <c r="Z143" s="488"/>
      <c r="AA143" s="488"/>
      <c r="AB143" s="488"/>
      <c r="AC143" s="488"/>
      <c r="AD143" s="488"/>
      <c r="AE143" s="488"/>
      <c r="AF143" s="488"/>
      <c r="AG143" s="488"/>
      <c r="AH143" s="488"/>
      <c r="AI143" s="488"/>
      <c r="AJ143" s="660"/>
    </row>
    <row r="144" spans="1:36" ht="15.75" customHeight="1" x14ac:dyDescent="0.25"/>
    <row r="145" spans="1:31" ht="15.75" customHeight="1" x14ac:dyDescent="0.25">
      <c r="A145" s="726" t="s">
        <v>681</v>
      </c>
      <c r="B145" s="488"/>
      <c r="C145" s="488"/>
      <c r="D145" s="488"/>
      <c r="E145" s="488"/>
      <c r="F145" s="488"/>
      <c r="G145" s="488"/>
      <c r="H145" s="488"/>
      <c r="I145" s="488"/>
      <c r="J145" s="488"/>
      <c r="K145" s="488"/>
      <c r="L145" s="660"/>
      <c r="N145" s="726" t="s">
        <v>682</v>
      </c>
      <c r="O145" s="488"/>
      <c r="P145" s="488"/>
      <c r="Q145" s="488"/>
      <c r="R145" s="488"/>
      <c r="S145" s="488"/>
      <c r="T145" s="488"/>
      <c r="U145" s="488"/>
      <c r="V145" s="488"/>
      <c r="W145" s="488"/>
      <c r="X145" s="660"/>
      <c r="Y145" s="733" t="s">
        <v>109</v>
      </c>
      <c r="Z145" s="660"/>
      <c r="AA145" s="733" t="s">
        <v>108</v>
      </c>
      <c r="AB145" s="660"/>
      <c r="AC145" s="720" t="s">
        <v>683</v>
      </c>
      <c r="AD145" s="483"/>
      <c r="AE145" s="484"/>
    </row>
    <row r="146" spans="1:31" ht="19.5" customHeight="1" x14ac:dyDescent="0.25">
      <c r="A146" s="692" t="s">
        <v>327</v>
      </c>
      <c r="B146" s="483"/>
      <c r="C146" s="483"/>
      <c r="D146" s="483"/>
      <c r="E146" s="483"/>
      <c r="F146" s="483"/>
      <c r="G146" s="483"/>
      <c r="H146" s="483"/>
      <c r="I146" s="484"/>
      <c r="J146" s="693" t="e">
        <f>COUNTIF(#REF!,"Mandatory")</f>
        <v>#REF!</v>
      </c>
      <c r="K146" s="483"/>
      <c r="L146" s="484"/>
      <c r="N146" s="692" t="s">
        <v>684</v>
      </c>
      <c r="O146" s="483"/>
      <c r="P146" s="483"/>
      <c r="Q146" s="483"/>
      <c r="R146" s="483"/>
      <c r="S146" s="483"/>
      <c r="T146" s="483"/>
      <c r="U146" s="483"/>
      <c r="V146" s="483"/>
      <c r="W146" s="483"/>
      <c r="X146" s="505"/>
      <c r="Y146" s="693" t="e">
        <f t="shared" ref="Y146:Y147" si="15">COUNTIF(#REF!,"YES")</f>
        <v>#REF!</v>
      </c>
      <c r="Z146" s="484"/>
      <c r="AA146" s="693" t="e">
        <f t="shared" ref="AA146:AA147" si="16">COUNTIF(#REF!,"NO")</f>
        <v>#REF!</v>
      </c>
      <c r="AB146" s="505"/>
      <c r="AC146" s="720" t="e">
        <f t="shared" ref="AC146:AC147" si="17">SUM(Y146:AB146)</f>
        <v>#REF!</v>
      </c>
      <c r="AD146" s="483"/>
      <c r="AE146" s="484"/>
    </row>
    <row r="147" spans="1:31" ht="19.5" customHeight="1" x14ac:dyDescent="0.25">
      <c r="A147" s="692" t="s">
        <v>422</v>
      </c>
      <c r="B147" s="483"/>
      <c r="C147" s="483"/>
      <c r="D147" s="483"/>
      <c r="E147" s="483"/>
      <c r="F147" s="483"/>
      <c r="G147" s="483"/>
      <c r="H147" s="483"/>
      <c r="I147" s="484"/>
      <c r="J147" s="693" t="e">
        <f>COUNTIF(#REF!,"Evidence Based Training (EBT)")</f>
        <v>#REF!</v>
      </c>
      <c r="K147" s="483"/>
      <c r="L147" s="484"/>
      <c r="N147" s="692" t="s">
        <v>685</v>
      </c>
      <c r="O147" s="483"/>
      <c r="P147" s="483"/>
      <c r="Q147" s="483"/>
      <c r="R147" s="483"/>
      <c r="S147" s="483"/>
      <c r="T147" s="483"/>
      <c r="U147" s="483"/>
      <c r="V147" s="483"/>
      <c r="W147" s="483"/>
      <c r="X147" s="505"/>
      <c r="Y147" s="693" t="e">
        <f t="shared" si="15"/>
        <v>#REF!</v>
      </c>
      <c r="Z147" s="484"/>
      <c r="AA147" s="693" t="e">
        <f t="shared" si="16"/>
        <v>#REF!</v>
      </c>
      <c r="AB147" s="505"/>
      <c r="AC147" s="720" t="e">
        <f t="shared" si="17"/>
        <v>#REF!</v>
      </c>
      <c r="AD147" s="483"/>
      <c r="AE147" s="484"/>
    </row>
    <row r="148" spans="1:31" ht="19.5" customHeight="1" x14ac:dyDescent="0.25">
      <c r="A148" s="692" t="s">
        <v>331</v>
      </c>
      <c r="B148" s="483"/>
      <c r="C148" s="483"/>
      <c r="D148" s="483"/>
      <c r="E148" s="483"/>
      <c r="F148" s="483"/>
      <c r="G148" s="483"/>
      <c r="H148" s="483"/>
      <c r="I148" s="484"/>
      <c r="J148" s="693" t="e">
        <f>COUNTIF(#REF!,"Both Mandatory and EBT")</f>
        <v>#REF!</v>
      </c>
      <c r="K148" s="483"/>
      <c r="L148" s="484"/>
      <c r="N148" s="727"/>
      <c r="O148" s="472"/>
      <c r="P148" s="472"/>
      <c r="Q148" s="472"/>
      <c r="R148" s="472"/>
      <c r="S148" s="472"/>
      <c r="T148" s="472"/>
      <c r="U148" s="472"/>
      <c r="V148" s="472"/>
      <c r="W148" s="472"/>
      <c r="X148" s="472"/>
      <c r="Y148" s="472"/>
      <c r="Z148" s="472"/>
      <c r="AA148" s="472"/>
      <c r="AB148" s="472"/>
      <c r="AC148" s="472"/>
      <c r="AD148" s="472"/>
      <c r="AE148" s="473"/>
    </row>
    <row r="149" spans="1:31" ht="19.5" customHeight="1" x14ac:dyDescent="0.25">
      <c r="A149" s="692" t="s">
        <v>333</v>
      </c>
      <c r="B149" s="483"/>
      <c r="C149" s="483"/>
      <c r="D149" s="483"/>
      <c r="E149" s="483"/>
      <c r="F149" s="483"/>
      <c r="G149" s="483"/>
      <c r="H149" s="483"/>
      <c r="I149" s="484"/>
      <c r="J149" s="693" t="e">
        <f>COUNTIF(#REF!,"Other (Specify in Notes)")</f>
        <v>#REF!</v>
      </c>
      <c r="K149" s="483"/>
      <c r="L149" s="484"/>
    </row>
    <row r="150" spans="1:31" ht="19.5" customHeight="1" x14ac:dyDescent="0.25">
      <c r="A150" s="692"/>
      <c r="B150" s="483"/>
      <c r="C150" s="483"/>
      <c r="D150" s="483"/>
      <c r="E150" s="483"/>
      <c r="F150" s="483"/>
      <c r="G150" s="483"/>
      <c r="H150" s="483"/>
      <c r="I150" s="484"/>
      <c r="J150" s="693" t="e">
        <f>COUNTIF(#REF!,"Other (List) ")</f>
        <v>#REF!</v>
      </c>
      <c r="K150" s="483"/>
      <c r="L150" s="484"/>
    </row>
    <row r="151" spans="1:31" ht="15.75" customHeight="1" x14ac:dyDescent="0.25">
      <c r="A151" s="694" t="s">
        <v>681</v>
      </c>
      <c r="B151" s="472"/>
      <c r="C151" s="472"/>
      <c r="D151" s="472"/>
      <c r="E151" s="472"/>
      <c r="F151" s="472"/>
      <c r="G151" s="472"/>
      <c r="H151" s="472"/>
      <c r="I151" s="502"/>
      <c r="J151" s="695" t="e">
        <f>SUM(J146:J150)</f>
        <v>#REF!</v>
      </c>
      <c r="K151" s="483"/>
      <c r="L151" s="484"/>
    </row>
    <row r="152" spans="1:31" ht="15.75" customHeight="1" x14ac:dyDescent="0.25"/>
    <row r="153" spans="1:31" ht="15.75" customHeight="1" x14ac:dyDescent="0.25">
      <c r="A153" s="699" t="s">
        <v>686</v>
      </c>
      <c r="B153" s="472"/>
      <c r="C153" s="472"/>
      <c r="D153" s="472"/>
      <c r="E153" s="472"/>
      <c r="F153" s="472"/>
      <c r="G153" s="472"/>
      <c r="H153" s="472"/>
      <c r="I153" s="502"/>
      <c r="J153" s="696"/>
      <c r="K153" s="483"/>
      <c r="L153" s="484"/>
      <c r="O153" s="697" t="s">
        <v>687</v>
      </c>
      <c r="P153" s="472"/>
      <c r="Q153" s="472"/>
      <c r="R153" s="472"/>
      <c r="S153" s="472"/>
      <c r="T153" s="472"/>
      <c r="U153" s="472"/>
      <c r="V153" s="472"/>
      <c r="W153" s="502"/>
      <c r="X153" s="698"/>
      <c r="Y153" s="483"/>
      <c r="Z153" s="484"/>
    </row>
    <row r="154" spans="1:31" ht="15.75" customHeight="1" x14ac:dyDescent="0.25">
      <c r="A154" s="504" t="s">
        <v>688</v>
      </c>
      <c r="B154" s="483"/>
      <c r="C154" s="483"/>
      <c r="D154" s="483"/>
      <c r="E154" s="483"/>
      <c r="F154" s="483"/>
      <c r="G154" s="483"/>
      <c r="H154" s="483"/>
      <c r="I154" s="505"/>
      <c r="J154" s="678" t="e">
        <f t="shared" ref="J154:J162" si="18">COUNTIF(#REF!,"&gt;=1")</f>
        <v>#REF!</v>
      </c>
      <c r="K154" s="483"/>
      <c r="L154" s="484"/>
      <c r="O154" s="679" t="s">
        <v>688</v>
      </c>
      <c r="P154" s="483"/>
      <c r="Q154" s="483"/>
      <c r="R154" s="483"/>
      <c r="S154" s="483"/>
      <c r="T154" s="483"/>
      <c r="U154" s="483"/>
      <c r="V154" s="483"/>
      <c r="W154" s="505"/>
      <c r="X154" s="680" t="e">
        <f t="shared" ref="X154:X162" si="19">COUNTIF(#REF!,"&gt;=1")</f>
        <v>#REF!</v>
      </c>
      <c r="Y154" s="483"/>
      <c r="Z154" s="484"/>
    </row>
    <row r="155" spans="1:31" ht="15.75" customHeight="1" x14ac:dyDescent="0.25">
      <c r="A155" s="504" t="s">
        <v>689</v>
      </c>
      <c r="B155" s="483"/>
      <c r="C155" s="483"/>
      <c r="D155" s="483"/>
      <c r="E155" s="483"/>
      <c r="F155" s="483"/>
      <c r="G155" s="483"/>
      <c r="H155" s="483"/>
      <c r="I155" s="505"/>
      <c r="J155" s="678" t="e">
        <f t="shared" si="18"/>
        <v>#REF!</v>
      </c>
      <c r="K155" s="483"/>
      <c r="L155" s="484"/>
      <c r="O155" s="679" t="s">
        <v>689</v>
      </c>
      <c r="P155" s="483"/>
      <c r="Q155" s="483"/>
      <c r="R155" s="483"/>
      <c r="S155" s="483"/>
      <c r="T155" s="483"/>
      <c r="U155" s="483"/>
      <c r="V155" s="483"/>
      <c r="W155" s="505"/>
      <c r="X155" s="680" t="e">
        <f t="shared" si="19"/>
        <v>#REF!</v>
      </c>
      <c r="Y155" s="483"/>
      <c r="Z155" s="484"/>
    </row>
    <row r="156" spans="1:31" ht="15.75" customHeight="1" x14ac:dyDescent="0.25">
      <c r="A156" s="504" t="s">
        <v>690</v>
      </c>
      <c r="B156" s="483"/>
      <c r="C156" s="483"/>
      <c r="D156" s="483"/>
      <c r="E156" s="483"/>
      <c r="F156" s="483"/>
      <c r="G156" s="483"/>
      <c r="H156" s="483"/>
      <c r="I156" s="505"/>
      <c r="J156" s="678" t="e">
        <f t="shared" si="18"/>
        <v>#REF!</v>
      </c>
      <c r="K156" s="483"/>
      <c r="L156" s="484"/>
      <c r="O156" s="679" t="s">
        <v>690</v>
      </c>
      <c r="P156" s="483"/>
      <c r="Q156" s="483"/>
      <c r="R156" s="483"/>
      <c r="S156" s="483"/>
      <c r="T156" s="483"/>
      <c r="U156" s="483"/>
      <c r="V156" s="483"/>
      <c r="W156" s="505"/>
      <c r="X156" s="680" t="e">
        <f t="shared" si="19"/>
        <v>#REF!</v>
      </c>
      <c r="Y156" s="483"/>
      <c r="Z156" s="484"/>
    </row>
    <row r="157" spans="1:31" ht="15.75" customHeight="1" x14ac:dyDescent="0.25">
      <c r="A157" s="504" t="s">
        <v>691</v>
      </c>
      <c r="B157" s="483"/>
      <c r="C157" s="483"/>
      <c r="D157" s="483"/>
      <c r="E157" s="483"/>
      <c r="F157" s="483"/>
      <c r="G157" s="483"/>
      <c r="H157" s="483"/>
      <c r="I157" s="505"/>
      <c r="J157" s="678" t="e">
        <f t="shared" si="18"/>
        <v>#REF!</v>
      </c>
      <c r="K157" s="483"/>
      <c r="L157" s="484"/>
      <c r="O157" s="679" t="s">
        <v>691</v>
      </c>
      <c r="P157" s="483"/>
      <c r="Q157" s="483"/>
      <c r="R157" s="483"/>
      <c r="S157" s="483"/>
      <c r="T157" s="483"/>
      <c r="U157" s="483"/>
      <c r="V157" s="483"/>
      <c r="W157" s="505"/>
      <c r="X157" s="680" t="e">
        <f t="shared" si="19"/>
        <v>#REF!</v>
      </c>
      <c r="Y157" s="483"/>
      <c r="Z157" s="484"/>
    </row>
    <row r="158" spans="1:31" ht="15.75" customHeight="1" x14ac:dyDescent="0.25">
      <c r="A158" s="504" t="s">
        <v>692</v>
      </c>
      <c r="B158" s="483"/>
      <c r="C158" s="483"/>
      <c r="D158" s="483"/>
      <c r="E158" s="483"/>
      <c r="F158" s="483"/>
      <c r="G158" s="483"/>
      <c r="H158" s="483"/>
      <c r="I158" s="505"/>
      <c r="J158" s="678" t="e">
        <f t="shared" si="18"/>
        <v>#REF!</v>
      </c>
      <c r="K158" s="483"/>
      <c r="L158" s="484"/>
      <c r="O158" s="679" t="s">
        <v>692</v>
      </c>
      <c r="P158" s="483"/>
      <c r="Q158" s="483"/>
      <c r="R158" s="483"/>
      <c r="S158" s="483"/>
      <c r="T158" s="483"/>
      <c r="U158" s="483"/>
      <c r="V158" s="483"/>
      <c r="W158" s="505"/>
      <c r="X158" s="680" t="e">
        <f t="shared" si="19"/>
        <v>#REF!</v>
      </c>
      <c r="Y158" s="483"/>
      <c r="Z158" s="484"/>
    </row>
    <row r="159" spans="1:31" ht="15.75" customHeight="1" x14ac:dyDescent="0.25">
      <c r="A159" s="504" t="s">
        <v>693</v>
      </c>
      <c r="B159" s="483"/>
      <c r="C159" s="483"/>
      <c r="D159" s="483"/>
      <c r="E159" s="483"/>
      <c r="F159" s="483"/>
      <c r="G159" s="483"/>
      <c r="H159" s="483"/>
      <c r="I159" s="505"/>
      <c r="J159" s="678" t="e">
        <f t="shared" si="18"/>
        <v>#REF!</v>
      </c>
      <c r="K159" s="483"/>
      <c r="L159" s="484"/>
      <c r="O159" s="679" t="s">
        <v>693</v>
      </c>
      <c r="P159" s="483"/>
      <c r="Q159" s="483"/>
      <c r="R159" s="483"/>
      <c r="S159" s="483"/>
      <c r="T159" s="483"/>
      <c r="U159" s="483"/>
      <c r="V159" s="483"/>
      <c r="W159" s="505"/>
      <c r="X159" s="680" t="e">
        <f t="shared" si="19"/>
        <v>#REF!</v>
      </c>
      <c r="Y159" s="483"/>
      <c r="Z159" s="484"/>
    </row>
    <row r="160" spans="1:31" ht="15.75" customHeight="1" x14ac:dyDescent="0.25">
      <c r="A160" s="504" t="s">
        <v>694</v>
      </c>
      <c r="B160" s="483"/>
      <c r="C160" s="483"/>
      <c r="D160" s="483"/>
      <c r="E160" s="483"/>
      <c r="F160" s="483"/>
      <c r="G160" s="483"/>
      <c r="H160" s="483"/>
      <c r="I160" s="505"/>
      <c r="J160" s="678" t="e">
        <f t="shared" si="18"/>
        <v>#REF!</v>
      </c>
      <c r="K160" s="483"/>
      <c r="L160" s="484"/>
      <c r="O160" s="679" t="s">
        <v>694</v>
      </c>
      <c r="P160" s="483"/>
      <c r="Q160" s="483"/>
      <c r="R160" s="483"/>
      <c r="S160" s="483"/>
      <c r="T160" s="483"/>
      <c r="U160" s="483"/>
      <c r="V160" s="483"/>
      <c r="W160" s="505"/>
      <c r="X160" s="680" t="e">
        <f t="shared" si="19"/>
        <v>#REF!</v>
      </c>
      <c r="Y160" s="483"/>
      <c r="Z160" s="484"/>
    </row>
    <row r="161" spans="1:36" ht="15.75" customHeight="1" x14ac:dyDescent="0.25">
      <c r="A161" s="504" t="s">
        <v>695</v>
      </c>
      <c r="B161" s="483"/>
      <c r="C161" s="483"/>
      <c r="D161" s="483"/>
      <c r="E161" s="483"/>
      <c r="F161" s="483"/>
      <c r="G161" s="483"/>
      <c r="H161" s="483"/>
      <c r="I161" s="505"/>
      <c r="J161" s="678" t="e">
        <f t="shared" si="18"/>
        <v>#REF!</v>
      </c>
      <c r="K161" s="483"/>
      <c r="L161" s="484"/>
      <c r="O161" s="679" t="s">
        <v>695</v>
      </c>
      <c r="P161" s="483"/>
      <c r="Q161" s="483"/>
      <c r="R161" s="483"/>
      <c r="S161" s="483"/>
      <c r="T161" s="483"/>
      <c r="U161" s="483"/>
      <c r="V161" s="483"/>
      <c r="W161" s="505"/>
      <c r="X161" s="680" t="e">
        <f t="shared" si="19"/>
        <v>#REF!</v>
      </c>
      <c r="Y161" s="483"/>
      <c r="Z161" s="484"/>
    </row>
    <row r="162" spans="1:36" ht="15.75" customHeight="1" x14ac:dyDescent="0.25">
      <c r="A162" s="504" t="s">
        <v>696</v>
      </c>
      <c r="B162" s="483"/>
      <c r="C162" s="483"/>
      <c r="D162" s="483"/>
      <c r="E162" s="483"/>
      <c r="F162" s="483"/>
      <c r="G162" s="483"/>
      <c r="H162" s="483"/>
      <c r="I162" s="505"/>
      <c r="J162" s="678" t="e">
        <f t="shared" si="18"/>
        <v>#REF!</v>
      </c>
      <c r="K162" s="483"/>
      <c r="L162" s="484"/>
      <c r="O162" s="679" t="s">
        <v>696</v>
      </c>
      <c r="P162" s="483"/>
      <c r="Q162" s="483"/>
      <c r="R162" s="483"/>
      <c r="S162" s="483"/>
      <c r="T162" s="483"/>
      <c r="U162" s="483"/>
      <c r="V162" s="483"/>
      <c r="W162" s="505"/>
      <c r="X162" s="680" t="e">
        <f t="shared" si="19"/>
        <v>#REF!</v>
      </c>
      <c r="Y162" s="483"/>
      <c r="Z162" s="484"/>
    </row>
    <row r="163" spans="1:36" ht="15.75" customHeight="1" x14ac:dyDescent="0.25">
      <c r="A163" s="689" t="s">
        <v>590</v>
      </c>
      <c r="B163" s="472"/>
      <c r="C163" s="472"/>
      <c r="D163" s="472"/>
      <c r="E163" s="472"/>
      <c r="F163" s="472"/>
      <c r="G163" s="472"/>
      <c r="H163" s="472"/>
      <c r="I163" s="502"/>
      <c r="J163" s="687" t="e">
        <f>SUM(J154:J162)</f>
        <v>#REF!</v>
      </c>
      <c r="K163" s="483"/>
      <c r="L163" s="484"/>
      <c r="O163" s="690" t="s">
        <v>590</v>
      </c>
      <c r="P163" s="472"/>
      <c r="Q163" s="472"/>
      <c r="R163" s="472"/>
      <c r="S163" s="472"/>
      <c r="T163" s="472"/>
      <c r="U163" s="472"/>
      <c r="V163" s="472"/>
      <c r="W163" s="502"/>
      <c r="X163" s="691" t="e">
        <f>SUM(X154:X162)</f>
        <v>#REF!</v>
      </c>
      <c r="Y163" s="483"/>
      <c r="Z163" s="484"/>
    </row>
    <row r="164" spans="1:36" ht="15.75" customHeight="1" x14ac:dyDescent="0.25"/>
    <row r="165" spans="1:36" ht="15.75" customHeight="1" x14ac:dyDescent="0.25"/>
    <row r="166" spans="1:36" ht="15.75" customHeight="1" x14ac:dyDescent="0.25"/>
    <row r="167" spans="1:36" ht="15.75" customHeight="1" x14ac:dyDescent="0.25">
      <c r="A167" s="688" t="s">
        <v>697</v>
      </c>
      <c r="B167" s="488"/>
      <c r="C167" s="488"/>
      <c r="D167" s="488"/>
      <c r="E167" s="488"/>
      <c r="F167" s="488"/>
      <c r="G167" s="488"/>
      <c r="H167" s="488"/>
      <c r="I167" s="488"/>
      <c r="J167" s="488"/>
      <c r="K167" s="488"/>
      <c r="L167" s="488"/>
      <c r="M167" s="488"/>
      <c r="N167" s="488"/>
      <c r="O167" s="488"/>
      <c r="P167" s="488"/>
      <c r="Q167" s="488"/>
      <c r="R167" s="488"/>
      <c r="S167" s="488"/>
      <c r="T167" s="488"/>
      <c r="U167" s="488"/>
      <c r="V167" s="488"/>
      <c r="W167" s="488"/>
      <c r="X167" s="488"/>
      <c r="Y167" s="488"/>
      <c r="Z167" s="488"/>
      <c r="AA167" s="488"/>
      <c r="AB167" s="488"/>
      <c r="AC167" s="488"/>
      <c r="AD167" s="488"/>
      <c r="AE167" s="488"/>
      <c r="AF167" s="488"/>
      <c r="AG167" s="488"/>
      <c r="AH167" s="488"/>
      <c r="AI167" s="488"/>
      <c r="AJ167" s="660"/>
    </row>
    <row r="168" spans="1:36" ht="15.75" customHeight="1" x14ac:dyDescent="0.25"/>
    <row r="169" spans="1:36" ht="15.75" customHeight="1" x14ac:dyDescent="0.25"/>
    <row r="170" spans="1:36" ht="15.75" customHeight="1" x14ac:dyDescent="0.25">
      <c r="A170" s="684" t="s">
        <v>698</v>
      </c>
      <c r="B170" s="483"/>
      <c r="C170" s="483"/>
      <c r="D170" s="483"/>
      <c r="E170" s="483"/>
      <c r="F170" s="483"/>
      <c r="G170" s="483"/>
      <c r="H170" s="483"/>
      <c r="I170" s="483"/>
      <c r="J170" s="484"/>
      <c r="K170" s="685" t="e">
        <f t="shared" ref="K170:K173" si="20">SUMIF(#REF!,"&gt;=1")</f>
        <v>#REF!</v>
      </c>
      <c r="L170" s="483"/>
      <c r="M170" s="484"/>
      <c r="O170" s="684" t="s">
        <v>699</v>
      </c>
      <c r="P170" s="483"/>
      <c r="Q170" s="483"/>
      <c r="R170" s="483"/>
      <c r="S170" s="483"/>
      <c r="T170" s="483"/>
      <c r="U170" s="483"/>
      <c r="V170" s="483"/>
      <c r="W170" s="483"/>
      <c r="X170" s="483"/>
      <c r="Y170" s="484"/>
      <c r="Z170" s="684" t="e">
        <f t="shared" ref="Z170:Z173" si="21">SUMIF(#REF!,"&gt;=1")</f>
        <v>#REF!</v>
      </c>
      <c r="AA170" s="484"/>
    </row>
    <row r="171" spans="1:36" ht="15.75" customHeight="1" x14ac:dyDescent="0.25">
      <c r="A171" s="681" t="s">
        <v>700</v>
      </c>
      <c r="B171" s="483"/>
      <c r="C171" s="483"/>
      <c r="D171" s="483"/>
      <c r="E171" s="483"/>
      <c r="F171" s="483"/>
      <c r="G171" s="483"/>
      <c r="H171" s="483"/>
      <c r="I171" s="483"/>
      <c r="J171" s="484"/>
      <c r="K171" s="686" t="e">
        <f t="shared" si="20"/>
        <v>#REF!</v>
      </c>
      <c r="L171" s="483"/>
      <c r="M171" s="484"/>
      <c r="O171" s="681" t="s">
        <v>701</v>
      </c>
      <c r="P171" s="483"/>
      <c r="Q171" s="483"/>
      <c r="R171" s="483"/>
      <c r="S171" s="483"/>
      <c r="T171" s="483"/>
      <c r="U171" s="483"/>
      <c r="V171" s="483"/>
      <c r="W171" s="483"/>
      <c r="X171" s="483"/>
      <c r="Y171" s="484"/>
      <c r="Z171" s="681" t="e">
        <f t="shared" si="21"/>
        <v>#REF!</v>
      </c>
      <c r="AA171" s="484"/>
    </row>
    <row r="172" spans="1:36" ht="15.75" customHeight="1" x14ac:dyDescent="0.25">
      <c r="A172" s="684" t="s">
        <v>702</v>
      </c>
      <c r="B172" s="483"/>
      <c r="C172" s="483"/>
      <c r="D172" s="483"/>
      <c r="E172" s="483"/>
      <c r="F172" s="483"/>
      <c r="G172" s="483"/>
      <c r="H172" s="483"/>
      <c r="I172" s="483"/>
      <c r="J172" s="484"/>
      <c r="K172" s="685" t="e">
        <f t="shared" si="20"/>
        <v>#REF!</v>
      </c>
      <c r="L172" s="483"/>
      <c r="M172" s="484"/>
      <c r="O172" s="684" t="s">
        <v>703</v>
      </c>
      <c r="P172" s="483"/>
      <c r="Q172" s="483"/>
      <c r="R172" s="483"/>
      <c r="S172" s="483"/>
      <c r="T172" s="483"/>
      <c r="U172" s="483"/>
      <c r="V172" s="483"/>
      <c r="W172" s="483"/>
      <c r="X172" s="483"/>
      <c r="Y172" s="484"/>
      <c r="Z172" s="684" t="e">
        <f t="shared" si="21"/>
        <v>#REF!</v>
      </c>
      <c r="AA172" s="484"/>
    </row>
    <row r="173" spans="1:36" ht="15.75" customHeight="1" x14ac:dyDescent="0.25">
      <c r="A173" s="681" t="s">
        <v>704</v>
      </c>
      <c r="B173" s="483"/>
      <c r="C173" s="483"/>
      <c r="D173" s="483"/>
      <c r="E173" s="483"/>
      <c r="F173" s="483"/>
      <c r="G173" s="483"/>
      <c r="H173" s="483"/>
      <c r="I173" s="483"/>
      <c r="J173" s="484"/>
      <c r="K173" s="686" t="e">
        <f t="shared" si="20"/>
        <v>#REF!</v>
      </c>
      <c r="L173" s="483"/>
      <c r="M173" s="484"/>
      <c r="O173" s="681" t="s">
        <v>705</v>
      </c>
      <c r="P173" s="483"/>
      <c r="Q173" s="483"/>
      <c r="R173" s="483"/>
      <c r="S173" s="483"/>
      <c r="T173" s="483"/>
      <c r="U173" s="483"/>
      <c r="V173" s="483"/>
      <c r="W173" s="483"/>
      <c r="X173" s="483"/>
      <c r="Y173" s="484"/>
      <c r="Z173" s="681" t="e">
        <f t="shared" si="21"/>
        <v>#REF!</v>
      </c>
      <c r="AA173" s="484"/>
    </row>
    <row r="174" spans="1:36" ht="15.75" customHeight="1" x14ac:dyDescent="0.25">
      <c r="A174" s="682"/>
      <c r="B174" s="683"/>
      <c r="C174" s="683"/>
      <c r="D174" s="683"/>
      <c r="E174" s="683"/>
      <c r="F174" s="683"/>
      <c r="G174" s="683"/>
      <c r="H174" s="683"/>
      <c r="I174" s="683"/>
      <c r="J174" s="683"/>
    </row>
    <row r="175" spans="1:36" ht="15.75" customHeight="1" x14ac:dyDescent="0.25"/>
    <row r="176" spans="1:3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23">
    <mergeCell ref="AA17:AB17"/>
    <mergeCell ref="W16:X16"/>
    <mergeCell ref="Y16:Z16"/>
    <mergeCell ref="AA16:AB16"/>
    <mergeCell ref="AC16:AD16"/>
    <mergeCell ref="AE16:AF16"/>
    <mergeCell ref="AG16:AH16"/>
    <mergeCell ref="A13:AJ13"/>
    <mergeCell ref="D15:AH15"/>
    <mergeCell ref="D16:F16"/>
    <mergeCell ref="G16:H16"/>
    <mergeCell ref="I16:J16"/>
    <mergeCell ref="K16:L16"/>
    <mergeCell ref="M16:N16"/>
    <mergeCell ref="A2:AJ2"/>
    <mergeCell ref="A3:AJ3"/>
    <mergeCell ref="A4:AJ4"/>
    <mergeCell ref="A5:AJ5"/>
    <mergeCell ref="J6:R6"/>
    <mergeCell ref="S6:Z6"/>
    <mergeCell ref="AA6:AJ6"/>
    <mergeCell ref="S8:Z8"/>
    <mergeCell ref="AA8:AJ8"/>
    <mergeCell ref="J8:R9"/>
    <mergeCell ref="S9:Z9"/>
    <mergeCell ref="A6:I6"/>
    <mergeCell ref="A7:I7"/>
    <mergeCell ref="J7:R7"/>
    <mergeCell ref="S7:Z7"/>
    <mergeCell ref="AA7:AJ7"/>
    <mergeCell ref="A8:I8"/>
    <mergeCell ref="AA9:AJ9"/>
    <mergeCell ref="A9:I9"/>
    <mergeCell ref="A10:I10"/>
    <mergeCell ref="J10:N10"/>
    <mergeCell ref="O10:R10"/>
    <mergeCell ref="S10:Z10"/>
    <mergeCell ref="AA10:AJ10"/>
    <mergeCell ref="A11:AJ11"/>
    <mergeCell ref="S16:T16"/>
    <mergeCell ref="U16:V16"/>
    <mergeCell ref="AG17:AH17"/>
    <mergeCell ref="O16:P16"/>
    <mergeCell ref="Q16:R16"/>
    <mergeCell ref="D17:F17"/>
    <mergeCell ref="G17:H17"/>
    <mergeCell ref="I17:J17"/>
    <mergeCell ref="K17:L17"/>
    <mergeCell ref="M17:N17"/>
    <mergeCell ref="AC17:AD17"/>
    <mergeCell ref="AE17:AF17"/>
    <mergeCell ref="O17:P17"/>
    <mergeCell ref="Q17:R17"/>
    <mergeCell ref="S17:T17"/>
    <mergeCell ref="U17:V17"/>
    <mergeCell ref="W17:X17"/>
    <mergeCell ref="Y17:Z17"/>
    <mergeCell ref="A26:I26"/>
    <mergeCell ref="J26:M26"/>
    <mergeCell ref="O26:W26"/>
    <mergeCell ref="X26:Y26"/>
    <mergeCell ref="Z26:AA26"/>
    <mergeCell ref="AC26:AK26"/>
    <mergeCell ref="AL26:AO26"/>
    <mergeCell ref="A27:I27"/>
    <mergeCell ref="J27:M27"/>
    <mergeCell ref="O27:W27"/>
    <mergeCell ref="X27:Y27"/>
    <mergeCell ref="Z27:AA27"/>
    <mergeCell ref="AC27:AK27"/>
    <mergeCell ref="AL27:AO27"/>
    <mergeCell ref="W18:X18"/>
    <mergeCell ref="Y18:Z18"/>
    <mergeCell ref="AA18:AB18"/>
    <mergeCell ref="AC18:AD18"/>
    <mergeCell ref="AE18:AF18"/>
    <mergeCell ref="AC23:AK23"/>
    <mergeCell ref="AL23:AO23"/>
    <mergeCell ref="AG18:AH18"/>
    <mergeCell ref="A21:AJ21"/>
    <mergeCell ref="A23:I23"/>
    <mergeCell ref="J23:M23"/>
    <mergeCell ref="O23:W23"/>
    <mergeCell ref="X23:Y23"/>
    <mergeCell ref="Z23:AA23"/>
    <mergeCell ref="D18:F18"/>
    <mergeCell ref="G18:H18"/>
    <mergeCell ref="I18:J18"/>
    <mergeCell ref="K18:L18"/>
    <mergeCell ref="M18:N18"/>
    <mergeCell ref="O18:P18"/>
    <mergeCell ref="Q18:R18"/>
    <mergeCell ref="S18:T18"/>
    <mergeCell ref="U18:V18"/>
    <mergeCell ref="A24:I24"/>
    <mergeCell ref="J24:M24"/>
    <mergeCell ref="O24:W24"/>
    <mergeCell ref="X24:Y24"/>
    <mergeCell ref="Z24:AA24"/>
    <mergeCell ref="AC24:AK24"/>
    <mergeCell ref="AL24:AO24"/>
    <mergeCell ref="A25:I25"/>
    <mergeCell ref="J25:M25"/>
    <mergeCell ref="O25:W25"/>
    <mergeCell ref="X25:Y25"/>
    <mergeCell ref="Z25:AA25"/>
    <mergeCell ref="AC25:AK25"/>
    <mergeCell ref="AL25:AO25"/>
    <mergeCell ref="A28:I28"/>
    <mergeCell ref="J28:M28"/>
    <mergeCell ref="O28:W28"/>
    <mergeCell ref="X28:Y28"/>
    <mergeCell ref="Z28:AA28"/>
    <mergeCell ref="AC28:AK28"/>
    <mergeCell ref="AL28:AO28"/>
    <mergeCell ref="O39:W39"/>
    <mergeCell ref="O40:W40"/>
    <mergeCell ref="J38:M38"/>
    <mergeCell ref="O38:W38"/>
    <mergeCell ref="A39:I39"/>
    <mergeCell ref="J39:M39"/>
    <mergeCell ref="X39:AA39"/>
    <mergeCell ref="J40:M40"/>
    <mergeCell ref="X40:AA40"/>
    <mergeCell ref="O30:W30"/>
    <mergeCell ref="X30:Y30"/>
    <mergeCell ref="AL30:AO30"/>
    <mergeCell ref="J30:M30"/>
    <mergeCell ref="J31:M31"/>
    <mergeCell ref="O31:W31"/>
    <mergeCell ref="X31:Y31"/>
    <mergeCell ref="Z31:AA31"/>
    <mergeCell ref="AC31:AK31"/>
    <mergeCell ref="AL31:AO31"/>
    <mergeCell ref="A29:I29"/>
    <mergeCell ref="J29:M29"/>
    <mergeCell ref="O29:W29"/>
    <mergeCell ref="X29:Y29"/>
    <mergeCell ref="Z29:AA29"/>
    <mergeCell ref="A30:I30"/>
    <mergeCell ref="Z30:AA30"/>
    <mergeCell ref="A32:I32"/>
    <mergeCell ref="J32:M32"/>
    <mergeCell ref="O32:AA32"/>
    <mergeCell ref="AC32:AK32"/>
    <mergeCell ref="AL32:AO32"/>
    <mergeCell ref="A33:I33"/>
    <mergeCell ref="J33:M33"/>
    <mergeCell ref="A34:I34"/>
    <mergeCell ref="J34:M34"/>
    <mergeCell ref="AC35:AK35"/>
    <mergeCell ref="AL35:AO35"/>
    <mergeCell ref="J36:M36"/>
    <mergeCell ref="AC36:AK36"/>
    <mergeCell ref="AL36:AO36"/>
    <mergeCell ref="A36:I36"/>
    <mergeCell ref="A37:I37"/>
    <mergeCell ref="J37:M37"/>
    <mergeCell ref="X37:AA37"/>
    <mergeCell ref="AC37:AK37"/>
    <mergeCell ref="AL37:AO37"/>
    <mergeCell ref="A38:I38"/>
    <mergeCell ref="X38:AA38"/>
    <mergeCell ref="A40:I40"/>
    <mergeCell ref="A41:I41"/>
    <mergeCell ref="J41:M41"/>
    <mergeCell ref="A42:I42"/>
    <mergeCell ref="J42:M42"/>
    <mergeCell ref="X42:Y42"/>
    <mergeCell ref="Z42:AA42"/>
    <mergeCell ref="U75:V75"/>
    <mergeCell ref="W75:X75"/>
    <mergeCell ref="Y75:Z75"/>
    <mergeCell ref="AA75:AB75"/>
    <mergeCell ref="AC75:AD75"/>
    <mergeCell ref="AE75:AF75"/>
    <mergeCell ref="AG75:AH75"/>
    <mergeCell ref="AI75:AJ75"/>
    <mergeCell ref="A75:H75"/>
    <mergeCell ref="I75:J75"/>
    <mergeCell ref="K75:L75"/>
    <mergeCell ref="M75:N75"/>
    <mergeCell ref="O75:P75"/>
    <mergeCell ref="Q75:R75"/>
    <mergeCell ref="S75:T75"/>
    <mergeCell ref="U76:V76"/>
    <mergeCell ref="W76:X76"/>
    <mergeCell ref="Y76:Z76"/>
    <mergeCell ref="AA76:AB76"/>
    <mergeCell ref="AC76:AD76"/>
    <mergeCell ref="AE76:AF76"/>
    <mergeCell ref="AG76:AH76"/>
    <mergeCell ref="AI76:AJ76"/>
    <mergeCell ref="A76:H76"/>
    <mergeCell ref="I76:J76"/>
    <mergeCell ref="K76:L76"/>
    <mergeCell ref="M76:N76"/>
    <mergeCell ref="O76:P76"/>
    <mergeCell ref="Q76:R76"/>
    <mergeCell ref="S76:T76"/>
    <mergeCell ref="U77:V77"/>
    <mergeCell ref="W77:X77"/>
    <mergeCell ref="Y77:Z77"/>
    <mergeCell ref="AA77:AB77"/>
    <mergeCell ref="AC77:AD77"/>
    <mergeCell ref="AE77:AF77"/>
    <mergeCell ref="AG77:AH77"/>
    <mergeCell ref="AI77:AJ77"/>
    <mergeCell ref="A77:H77"/>
    <mergeCell ref="I77:J77"/>
    <mergeCell ref="K77:L77"/>
    <mergeCell ref="M77:N77"/>
    <mergeCell ref="O77:P77"/>
    <mergeCell ref="Q77:R77"/>
    <mergeCell ref="S77:T77"/>
    <mergeCell ref="U78:V78"/>
    <mergeCell ref="W78:X78"/>
    <mergeCell ref="Y78:Z78"/>
    <mergeCell ref="AA78:AB78"/>
    <mergeCell ref="AC78:AD78"/>
    <mergeCell ref="AE78:AF78"/>
    <mergeCell ref="AG78:AH78"/>
    <mergeCell ref="AI78:AJ78"/>
    <mergeCell ref="A78:H78"/>
    <mergeCell ref="I78:J78"/>
    <mergeCell ref="K78:L78"/>
    <mergeCell ref="M78:N78"/>
    <mergeCell ref="O78:P78"/>
    <mergeCell ref="Q78:R78"/>
    <mergeCell ref="S78:T78"/>
    <mergeCell ref="U79:V79"/>
    <mergeCell ref="W79:X79"/>
    <mergeCell ref="Y79:Z79"/>
    <mergeCell ref="AA79:AB79"/>
    <mergeCell ref="AC79:AD79"/>
    <mergeCell ref="AE79:AF79"/>
    <mergeCell ref="AG79:AH79"/>
    <mergeCell ref="AI79:AJ79"/>
    <mergeCell ref="A79:H79"/>
    <mergeCell ref="I79:J79"/>
    <mergeCell ref="K79:L79"/>
    <mergeCell ref="M79:N79"/>
    <mergeCell ref="O79:P79"/>
    <mergeCell ref="Q79:R79"/>
    <mergeCell ref="S79:T79"/>
    <mergeCell ref="U80:V80"/>
    <mergeCell ref="W80:X80"/>
    <mergeCell ref="Y80:Z80"/>
    <mergeCell ref="AA80:AB80"/>
    <mergeCell ref="AC80:AD80"/>
    <mergeCell ref="AE80:AF80"/>
    <mergeCell ref="AG80:AH80"/>
    <mergeCell ref="AI80:AJ80"/>
    <mergeCell ref="A80:H80"/>
    <mergeCell ref="I80:J80"/>
    <mergeCell ref="K80:L80"/>
    <mergeCell ref="M80:N80"/>
    <mergeCell ref="O80:P80"/>
    <mergeCell ref="Q80:R80"/>
    <mergeCell ref="S80:T80"/>
    <mergeCell ref="A55:M55"/>
    <mergeCell ref="N55:O55"/>
    <mergeCell ref="A56:M56"/>
    <mergeCell ref="N56:O56"/>
    <mergeCell ref="A57:M57"/>
    <mergeCell ref="N57:O57"/>
    <mergeCell ref="N58:O58"/>
    <mergeCell ref="A58:M58"/>
    <mergeCell ref="A59:M59"/>
    <mergeCell ref="N59:O59"/>
    <mergeCell ref="A60:M60"/>
    <mergeCell ref="N60:O60"/>
    <mergeCell ref="A61:M61"/>
    <mergeCell ref="N61:O61"/>
    <mergeCell ref="Y72:Z72"/>
    <mergeCell ref="AA72:AB72"/>
    <mergeCell ref="AC72:AD72"/>
    <mergeCell ref="AE72:AF72"/>
    <mergeCell ref="AG72:AH72"/>
    <mergeCell ref="I72:J72"/>
    <mergeCell ref="K72:L72"/>
    <mergeCell ref="O72:P72"/>
    <mergeCell ref="Q72:R72"/>
    <mergeCell ref="S72:T72"/>
    <mergeCell ref="U72:V72"/>
    <mergeCell ref="W72:X72"/>
    <mergeCell ref="A72:H72"/>
    <mergeCell ref="AI72:AJ72"/>
    <mergeCell ref="A63:M63"/>
    <mergeCell ref="N63:O63"/>
    <mergeCell ref="A64:M64"/>
    <mergeCell ref="N64:O64"/>
    <mergeCell ref="A65:M65"/>
    <mergeCell ref="N65:O65"/>
    <mergeCell ref="M72:N72"/>
    <mergeCell ref="AG73:AH73"/>
    <mergeCell ref="AI73:AJ73"/>
    <mergeCell ref="S73:T73"/>
    <mergeCell ref="U73:V73"/>
    <mergeCell ref="W73:X73"/>
    <mergeCell ref="Y73:Z73"/>
    <mergeCell ref="AA73:AB73"/>
    <mergeCell ref="AC73:AD73"/>
    <mergeCell ref="AE73:AF73"/>
    <mergeCell ref="A73:H73"/>
    <mergeCell ref="I73:J73"/>
    <mergeCell ref="K73:L73"/>
    <mergeCell ref="M73:N73"/>
    <mergeCell ref="O73:P73"/>
    <mergeCell ref="Q73:R73"/>
    <mergeCell ref="A93:I93"/>
    <mergeCell ref="J93:M93"/>
    <mergeCell ref="A86:I86"/>
    <mergeCell ref="J86:M86"/>
    <mergeCell ref="A87:I87"/>
    <mergeCell ref="J87:M87"/>
    <mergeCell ref="A88:I88"/>
    <mergeCell ref="J88:M88"/>
    <mergeCell ref="J89:M89"/>
    <mergeCell ref="A89:I89"/>
    <mergeCell ref="A90:I90"/>
    <mergeCell ref="J90:M90"/>
    <mergeCell ref="A91:I91"/>
    <mergeCell ref="J91:M91"/>
    <mergeCell ref="A92:I92"/>
    <mergeCell ref="J92:M92"/>
    <mergeCell ref="Z95:AB95"/>
    <mergeCell ref="AC95:AE95"/>
    <mergeCell ref="AF95:AH95"/>
    <mergeCell ref="A95:G95"/>
    <mergeCell ref="H95:J95"/>
    <mergeCell ref="K95:M95"/>
    <mergeCell ref="N95:P95"/>
    <mergeCell ref="Q95:S95"/>
    <mergeCell ref="T95:V95"/>
    <mergeCell ref="W95:Y95"/>
    <mergeCell ref="Z96:AB96"/>
    <mergeCell ref="AC96:AE96"/>
    <mergeCell ref="AF96:AH96"/>
    <mergeCell ref="A96:G96"/>
    <mergeCell ref="H96:J96"/>
    <mergeCell ref="K96:M96"/>
    <mergeCell ref="N96:P96"/>
    <mergeCell ref="Q96:S96"/>
    <mergeCell ref="T96:V96"/>
    <mergeCell ref="W96:Y96"/>
    <mergeCell ref="A97:G97"/>
    <mergeCell ref="A101:I101"/>
    <mergeCell ref="J101:K101"/>
    <mergeCell ref="L101:M101"/>
    <mergeCell ref="A102:I102"/>
    <mergeCell ref="J102:K102"/>
    <mergeCell ref="L102:M102"/>
    <mergeCell ref="O42:W42"/>
    <mergeCell ref="O43:W43"/>
    <mergeCell ref="A46:I46"/>
    <mergeCell ref="J46:K46"/>
    <mergeCell ref="L46:M46"/>
    <mergeCell ref="A47:M47"/>
    <mergeCell ref="T50:AF50"/>
    <mergeCell ref="A62:M62"/>
    <mergeCell ref="N62:O62"/>
    <mergeCell ref="A69:AJ69"/>
    <mergeCell ref="U81:V81"/>
    <mergeCell ref="W81:X81"/>
    <mergeCell ref="Y81:Z81"/>
    <mergeCell ref="AA81:AB81"/>
    <mergeCell ref="AC81:AD81"/>
    <mergeCell ref="AE81:AF81"/>
    <mergeCell ref="AG81:AH81"/>
    <mergeCell ref="X43:Y43"/>
    <mergeCell ref="Z43:AA43"/>
    <mergeCell ref="O44:W44"/>
    <mergeCell ref="X44:Y44"/>
    <mergeCell ref="Z44:AA44"/>
    <mergeCell ref="N47:O47"/>
    <mergeCell ref="T47:AF47"/>
    <mergeCell ref="AG47:AH47"/>
    <mergeCell ref="O45:W45"/>
    <mergeCell ref="X45:Y45"/>
    <mergeCell ref="Z45:AA45"/>
    <mergeCell ref="AG50:AH50"/>
    <mergeCell ref="T51:AF51"/>
    <mergeCell ref="AG51:AH51"/>
    <mergeCell ref="T52:AF52"/>
    <mergeCell ref="AG52:AH52"/>
    <mergeCell ref="A48:M48"/>
    <mergeCell ref="N48:O48"/>
    <mergeCell ref="T48:AF48"/>
    <mergeCell ref="AG48:AH48"/>
    <mergeCell ref="N49:O49"/>
    <mergeCell ref="T49:AF49"/>
    <mergeCell ref="AG49:AH49"/>
    <mergeCell ref="A49:M49"/>
    <mergeCell ref="A50:M50"/>
    <mergeCell ref="N50:O50"/>
    <mergeCell ref="A51:M51"/>
    <mergeCell ref="N51:O51"/>
    <mergeCell ref="A52:M52"/>
    <mergeCell ref="N52:O52"/>
    <mergeCell ref="AI81:AJ81"/>
    <mergeCell ref="A81:H81"/>
    <mergeCell ref="I81:J81"/>
    <mergeCell ref="K81:L81"/>
    <mergeCell ref="M81:N81"/>
    <mergeCell ref="O81:P81"/>
    <mergeCell ref="Q81:R81"/>
    <mergeCell ref="S81:T81"/>
    <mergeCell ref="U82:V82"/>
    <mergeCell ref="W82:X82"/>
    <mergeCell ref="Y82:Z82"/>
    <mergeCell ref="AA82:AB82"/>
    <mergeCell ref="AC82:AD82"/>
    <mergeCell ref="AE82:AF82"/>
    <mergeCell ref="AG82:AH82"/>
    <mergeCell ref="AI82:AJ82"/>
    <mergeCell ref="A82:H82"/>
    <mergeCell ref="I82:J82"/>
    <mergeCell ref="K82:L82"/>
    <mergeCell ref="M82:N82"/>
    <mergeCell ref="O82:P82"/>
    <mergeCell ref="Q82:R82"/>
    <mergeCell ref="S82:T82"/>
    <mergeCell ref="U83:V83"/>
    <mergeCell ref="W83:X83"/>
    <mergeCell ref="Y83:Z83"/>
    <mergeCell ref="AA83:AB83"/>
    <mergeCell ref="AC83:AD83"/>
    <mergeCell ref="AE83:AF83"/>
    <mergeCell ref="AG83:AH83"/>
    <mergeCell ref="AI83:AJ83"/>
    <mergeCell ref="A83:H83"/>
    <mergeCell ref="I83:J83"/>
    <mergeCell ref="K83:L83"/>
    <mergeCell ref="M83:N83"/>
    <mergeCell ref="O83:P83"/>
    <mergeCell ref="Q83:R83"/>
    <mergeCell ref="S83:T83"/>
    <mergeCell ref="U84:V84"/>
    <mergeCell ref="W84:X84"/>
    <mergeCell ref="Y84:Z84"/>
    <mergeCell ref="AA84:AB84"/>
    <mergeCell ref="AC84:AD84"/>
    <mergeCell ref="AE84:AF84"/>
    <mergeCell ref="AG84:AH84"/>
    <mergeCell ref="AI84:AJ84"/>
    <mergeCell ref="A84:H84"/>
    <mergeCell ref="I84:J84"/>
    <mergeCell ref="K84:L84"/>
    <mergeCell ref="M84:N84"/>
    <mergeCell ref="O84:P84"/>
    <mergeCell ref="Q84:R84"/>
    <mergeCell ref="S84:T84"/>
    <mergeCell ref="Z97:AB97"/>
    <mergeCell ref="AC97:AE97"/>
    <mergeCell ref="AF97:AH97"/>
    <mergeCell ref="H97:J97"/>
    <mergeCell ref="K97:M97"/>
    <mergeCell ref="N97:P97"/>
    <mergeCell ref="Q97:S97"/>
    <mergeCell ref="T97:V97"/>
    <mergeCell ref="W97:Y97"/>
    <mergeCell ref="A99:AJ99"/>
    <mergeCell ref="W112:X112"/>
    <mergeCell ref="Y112:Z112"/>
    <mergeCell ref="AA112:AB112"/>
    <mergeCell ref="AC112:AD112"/>
    <mergeCell ref="AE112:AF112"/>
    <mergeCell ref="AG112:AH112"/>
    <mergeCell ref="A112:J112"/>
    <mergeCell ref="K112:L112"/>
    <mergeCell ref="M112:N112"/>
    <mergeCell ref="O112:P112"/>
    <mergeCell ref="Q112:R112"/>
    <mergeCell ref="S112:T112"/>
    <mergeCell ref="U112:V112"/>
    <mergeCell ref="U106:V106"/>
    <mergeCell ref="U107:V107"/>
    <mergeCell ref="U108:V108"/>
    <mergeCell ref="W106:X106"/>
    <mergeCell ref="Y106:Z106"/>
    <mergeCell ref="W107:X107"/>
    <mergeCell ref="Y107:Z107"/>
    <mergeCell ref="W108:X108"/>
    <mergeCell ref="Y108:Z108"/>
    <mergeCell ref="AA106:AB106"/>
    <mergeCell ref="W113:X113"/>
    <mergeCell ref="Y113:Z113"/>
    <mergeCell ref="AA113:AB113"/>
    <mergeCell ref="AC113:AD113"/>
    <mergeCell ref="AE113:AF113"/>
    <mergeCell ref="AG113:AH113"/>
    <mergeCell ref="A113:J113"/>
    <mergeCell ref="K113:L113"/>
    <mergeCell ref="M113:N113"/>
    <mergeCell ref="O113:P113"/>
    <mergeCell ref="Q113:R113"/>
    <mergeCell ref="S113:T113"/>
    <mergeCell ref="U113:V113"/>
    <mergeCell ref="W114:X114"/>
    <mergeCell ref="Y114:Z114"/>
    <mergeCell ref="AA114:AB114"/>
    <mergeCell ref="AC114:AD114"/>
    <mergeCell ref="AE114:AF114"/>
    <mergeCell ref="AG114:AH114"/>
    <mergeCell ref="A114:J114"/>
    <mergeCell ref="K114:L114"/>
    <mergeCell ref="M114:N114"/>
    <mergeCell ref="O114:P114"/>
    <mergeCell ref="Q114:R114"/>
    <mergeCell ref="S114:T114"/>
    <mergeCell ref="U114:V114"/>
    <mergeCell ref="W115:X115"/>
    <mergeCell ref="Y115:Z115"/>
    <mergeCell ref="AA115:AB115"/>
    <mergeCell ref="AC115:AD115"/>
    <mergeCell ref="AE115:AF115"/>
    <mergeCell ref="AG115:AH115"/>
    <mergeCell ref="A115:J115"/>
    <mergeCell ref="K115:L115"/>
    <mergeCell ref="M115:N115"/>
    <mergeCell ref="O115:P115"/>
    <mergeCell ref="Q115:R115"/>
    <mergeCell ref="S115:T115"/>
    <mergeCell ref="U115:V115"/>
    <mergeCell ref="W116:X116"/>
    <mergeCell ref="Y116:Z116"/>
    <mergeCell ref="AA116:AB116"/>
    <mergeCell ref="AC116:AD116"/>
    <mergeCell ref="AE116:AF116"/>
    <mergeCell ref="AG116:AH116"/>
    <mergeCell ref="A116:J116"/>
    <mergeCell ref="K116:L116"/>
    <mergeCell ref="M116:N116"/>
    <mergeCell ref="O116:P116"/>
    <mergeCell ref="Q116:R116"/>
    <mergeCell ref="S116:T116"/>
    <mergeCell ref="U116:V116"/>
    <mergeCell ref="W117:X117"/>
    <mergeCell ref="Y117:Z117"/>
    <mergeCell ref="AA117:AB117"/>
    <mergeCell ref="AC117:AD117"/>
    <mergeCell ref="AE117:AF117"/>
    <mergeCell ref="AG117:AH117"/>
    <mergeCell ref="A117:J117"/>
    <mergeCell ref="K117:L117"/>
    <mergeCell ref="M117:N117"/>
    <mergeCell ref="O117:P117"/>
    <mergeCell ref="Q117:R117"/>
    <mergeCell ref="S117:T117"/>
    <mergeCell ref="U117:V117"/>
    <mergeCell ref="W118:X118"/>
    <mergeCell ref="Y118:Z118"/>
    <mergeCell ref="AA118:AB118"/>
    <mergeCell ref="AC118:AD118"/>
    <mergeCell ref="AE118:AF118"/>
    <mergeCell ref="AG118:AH118"/>
    <mergeCell ref="A118:J118"/>
    <mergeCell ref="K118:L118"/>
    <mergeCell ref="M118:N118"/>
    <mergeCell ref="O118:P118"/>
    <mergeCell ref="Q118:R118"/>
    <mergeCell ref="S118:T118"/>
    <mergeCell ref="U118:V118"/>
    <mergeCell ref="W119:X119"/>
    <mergeCell ref="Y119:Z119"/>
    <mergeCell ref="AA119:AB119"/>
    <mergeCell ref="AC119:AD119"/>
    <mergeCell ref="AE119:AF119"/>
    <mergeCell ref="AG119:AH119"/>
    <mergeCell ref="A119:J119"/>
    <mergeCell ref="K119:L119"/>
    <mergeCell ref="M119:N119"/>
    <mergeCell ref="O119:P119"/>
    <mergeCell ref="Q119:R119"/>
    <mergeCell ref="S119:T119"/>
    <mergeCell ref="U119:V119"/>
    <mergeCell ref="A140:J140"/>
    <mergeCell ref="K140:M140"/>
    <mergeCell ref="K141:M141"/>
    <mergeCell ref="A143:AJ143"/>
    <mergeCell ref="A141:J141"/>
    <mergeCell ref="A145:L145"/>
    <mergeCell ref="Y145:Z145"/>
    <mergeCell ref="AA145:AB145"/>
    <mergeCell ref="AC145:AE145"/>
    <mergeCell ref="A129:G129"/>
    <mergeCell ref="H129:J129"/>
    <mergeCell ref="K129:M129"/>
    <mergeCell ref="O129:Q129"/>
    <mergeCell ref="R129:S129"/>
    <mergeCell ref="T129:U129"/>
    <mergeCell ref="A130:G130"/>
    <mergeCell ref="T130:U130"/>
    <mergeCell ref="O132:Q132"/>
    <mergeCell ref="R132:S132"/>
    <mergeCell ref="T132:U132"/>
    <mergeCell ref="H130:J130"/>
    <mergeCell ref="K130:M130"/>
    <mergeCell ref="H131:J131"/>
    <mergeCell ref="K131:M131"/>
    <mergeCell ref="O131:Q131"/>
    <mergeCell ref="R131:S131"/>
    <mergeCell ref="T131:U131"/>
    <mergeCell ref="A131:G131"/>
    <mergeCell ref="A132:G132"/>
    <mergeCell ref="H132:J132"/>
    <mergeCell ref="O130:Q130"/>
    <mergeCell ref="R130:S130"/>
    <mergeCell ref="H133:J133"/>
    <mergeCell ref="K133:M133"/>
    <mergeCell ref="A137:J137"/>
    <mergeCell ref="K137:M137"/>
    <mergeCell ref="N145:X145"/>
    <mergeCell ref="N146:X146"/>
    <mergeCell ref="N147:X147"/>
    <mergeCell ref="N148:AE148"/>
    <mergeCell ref="Y146:Z146"/>
    <mergeCell ref="AA146:AB146"/>
    <mergeCell ref="Y147:Z147"/>
    <mergeCell ref="AA147:AB147"/>
    <mergeCell ref="AC147:AE147"/>
    <mergeCell ref="A146:I146"/>
    <mergeCell ref="A147:I147"/>
    <mergeCell ref="J147:L147"/>
    <mergeCell ref="A148:I148"/>
    <mergeCell ref="J148:L148"/>
    <mergeCell ref="J146:L146"/>
    <mergeCell ref="AC146:AE146"/>
    <mergeCell ref="A135:AJ135"/>
    <mergeCell ref="A138:J138"/>
    <mergeCell ref="K138:M138"/>
    <mergeCell ref="A139:J139"/>
    <mergeCell ref="A149:I149"/>
    <mergeCell ref="J149:L149"/>
    <mergeCell ref="O106:P106"/>
    <mergeCell ref="Q106:R106"/>
    <mergeCell ref="O107:P107"/>
    <mergeCell ref="Q107:R107"/>
    <mergeCell ref="O108:P108"/>
    <mergeCell ref="Q108:R108"/>
    <mergeCell ref="S106:T106"/>
    <mergeCell ref="S107:T107"/>
    <mergeCell ref="S108:T108"/>
    <mergeCell ref="A124:AJ124"/>
    <mergeCell ref="R128:S128"/>
    <mergeCell ref="T128:U128"/>
    <mergeCell ref="A122:J122"/>
    <mergeCell ref="A127:G127"/>
    <mergeCell ref="H127:J127"/>
    <mergeCell ref="K127:M127"/>
    <mergeCell ref="O127:U127"/>
    <mergeCell ref="A128:M128"/>
    <mergeCell ref="O128:Q128"/>
    <mergeCell ref="M109:N109"/>
    <mergeCell ref="O109:P109"/>
    <mergeCell ref="Q109:R109"/>
    <mergeCell ref="AC106:AD106"/>
    <mergeCell ref="AA107:AB107"/>
    <mergeCell ref="AC107:AD107"/>
    <mergeCell ref="AA108:AB108"/>
    <mergeCell ref="AC108:AD108"/>
    <mergeCell ref="AE106:AF106"/>
    <mergeCell ref="AG106:AH106"/>
    <mergeCell ref="AE107:AF107"/>
    <mergeCell ref="AG107:AH107"/>
    <mergeCell ref="AE108:AF108"/>
    <mergeCell ref="AG108:AH108"/>
    <mergeCell ref="A103:I103"/>
    <mergeCell ref="J103:K103"/>
    <mergeCell ref="L103:M103"/>
    <mergeCell ref="A105:J106"/>
    <mergeCell ref="K105:P105"/>
    <mergeCell ref="Q105:X105"/>
    <mergeCell ref="Y105:AH105"/>
    <mergeCell ref="U109:V109"/>
    <mergeCell ref="W109:X109"/>
    <mergeCell ref="Y109:Z109"/>
    <mergeCell ref="AA109:AB109"/>
    <mergeCell ref="AC109:AD109"/>
    <mergeCell ref="AE109:AF109"/>
    <mergeCell ref="AG109:AH109"/>
    <mergeCell ref="K106:L106"/>
    <mergeCell ref="M106:N106"/>
    <mergeCell ref="A107:J107"/>
    <mergeCell ref="K107:L107"/>
    <mergeCell ref="M107:N107"/>
    <mergeCell ref="K108:L108"/>
    <mergeCell ref="M108:N108"/>
    <mergeCell ref="A108:J108"/>
    <mergeCell ref="A109:J109"/>
    <mergeCell ref="K109:L109"/>
    <mergeCell ref="W120:X120"/>
    <mergeCell ref="Y120:Z120"/>
    <mergeCell ref="AA120:AB120"/>
    <mergeCell ref="AC120:AD120"/>
    <mergeCell ref="AE120:AF120"/>
    <mergeCell ref="AG120:AH120"/>
    <mergeCell ref="A120:J120"/>
    <mergeCell ref="K120:L120"/>
    <mergeCell ref="M120:N120"/>
    <mergeCell ref="O120:P120"/>
    <mergeCell ref="Q120:R120"/>
    <mergeCell ref="S120:T120"/>
    <mergeCell ref="U120:V120"/>
    <mergeCell ref="W121:X121"/>
    <mergeCell ref="Y121:Z121"/>
    <mergeCell ref="AA121:AB121"/>
    <mergeCell ref="AC121:AD121"/>
    <mergeCell ref="AE121:AF121"/>
    <mergeCell ref="AG121:AH121"/>
    <mergeCell ref="A121:J121"/>
    <mergeCell ref="K121:L121"/>
    <mergeCell ref="M121:N121"/>
    <mergeCell ref="O121:P121"/>
    <mergeCell ref="Q121:R121"/>
    <mergeCell ref="S121:T121"/>
    <mergeCell ref="U121:V121"/>
    <mergeCell ref="W122:X122"/>
    <mergeCell ref="Y122:Z122"/>
    <mergeCell ref="AA122:AB122"/>
    <mergeCell ref="AC122:AD122"/>
    <mergeCell ref="AE122:AF122"/>
    <mergeCell ref="AG122:AH122"/>
    <mergeCell ref="K122:L122"/>
    <mergeCell ref="M122:N122"/>
    <mergeCell ref="O122:P122"/>
    <mergeCell ref="Q122:R122"/>
    <mergeCell ref="S122:T122"/>
    <mergeCell ref="U122:V122"/>
    <mergeCell ref="S109:T109"/>
    <mergeCell ref="W110:X110"/>
    <mergeCell ref="Y110:Z110"/>
    <mergeCell ref="AA110:AB110"/>
    <mergeCell ref="AC110:AD110"/>
    <mergeCell ref="AE110:AF110"/>
    <mergeCell ref="AG110:AH110"/>
    <mergeCell ref="A110:J110"/>
    <mergeCell ref="K110:L110"/>
    <mergeCell ref="M110:N110"/>
    <mergeCell ref="O110:P110"/>
    <mergeCell ref="Q110:R110"/>
    <mergeCell ref="S110:T110"/>
    <mergeCell ref="U110:V110"/>
    <mergeCell ref="W111:X111"/>
    <mergeCell ref="Y111:Z111"/>
    <mergeCell ref="AA111:AB111"/>
    <mergeCell ref="AC111:AD111"/>
    <mergeCell ref="AE111:AF111"/>
    <mergeCell ref="AG111:AH111"/>
    <mergeCell ref="A111:J111"/>
    <mergeCell ref="K111:L111"/>
    <mergeCell ref="M111:N111"/>
    <mergeCell ref="O111:P111"/>
    <mergeCell ref="Q111:R111"/>
    <mergeCell ref="S111:T111"/>
    <mergeCell ref="U111:V111"/>
    <mergeCell ref="A160:I160"/>
    <mergeCell ref="J160:L160"/>
    <mergeCell ref="O160:W160"/>
    <mergeCell ref="X160:Z160"/>
    <mergeCell ref="J161:L161"/>
    <mergeCell ref="O161:W161"/>
    <mergeCell ref="X161:Z161"/>
    <mergeCell ref="A161:I161"/>
    <mergeCell ref="A150:I150"/>
    <mergeCell ref="J150:L150"/>
    <mergeCell ref="A151:I151"/>
    <mergeCell ref="J151:L151"/>
    <mergeCell ref="J153:L153"/>
    <mergeCell ref="O153:W153"/>
    <mergeCell ref="X153:Z153"/>
    <mergeCell ref="O155:W155"/>
    <mergeCell ref="X155:Z155"/>
    <mergeCell ref="A153:I153"/>
    <mergeCell ref="A154:I154"/>
    <mergeCell ref="J154:L154"/>
    <mergeCell ref="O154:W154"/>
    <mergeCell ref="X154:Z154"/>
    <mergeCell ref="A155:I155"/>
    <mergeCell ref="J155:L155"/>
    <mergeCell ref="A162:I162"/>
    <mergeCell ref="J162:L162"/>
    <mergeCell ref="O162:W162"/>
    <mergeCell ref="X162:Z162"/>
    <mergeCell ref="J163:L163"/>
    <mergeCell ref="A167:AJ167"/>
    <mergeCell ref="O171:Y171"/>
    <mergeCell ref="Z171:AA171"/>
    <mergeCell ref="A163:I163"/>
    <mergeCell ref="A170:J170"/>
    <mergeCell ref="K170:M170"/>
    <mergeCell ref="O170:Y170"/>
    <mergeCell ref="Z170:AA170"/>
    <mergeCell ref="A171:J171"/>
    <mergeCell ref="K171:M171"/>
    <mergeCell ref="O163:W163"/>
    <mergeCell ref="X163:Z163"/>
    <mergeCell ref="A173:J173"/>
    <mergeCell ref="A174:J174"/>
    <mergeCell ref="A172:J172"/>
    <mergeCell ref="K172:M172"/>
    <mergeCell ref="O172:Y172"/>
    <mergeCell ref="Z172:AA172"/>
    <mergeCell ref="K173:M173"/>
    <mergeCell ref="O173:Y173"/>
    <mergeCell ref="Z173:AA173"/>
    <mergeCell ref="A156:I156"/>
    <mergeCell ref="J156:L156"/>
    <mergeCell ref="O156:W156"/>
    <mergeCell ref="X156:Z156"/>
    <mergeCell ref="J157:L157"/>
    <mergeCell ref="O157:W157"/>
    <mergeCell ref="X157:Z157"/>
    <mergeCell ref="O159:W159"/>
    <mergeCell ref="X159:Z159"/>
    <mergeCell ref="A157:I157"/>
    <mergeCell ref="A158:I158"/>
    <mergeCell ref="J158:L158"/>
    <mergeCell ref="O158:W158"/>
    <mergeCell ref="X158:Z158"/>
    <mergeCell ref="A159:I159"/>
    <mergeCell ref="J159:L159"/>
  </mergeCells>
  <pageMargins left="0.25" right="0.25" top="0.75" bottom="0.75" header="0" footer="0"/>
  <pageSetup paperSize="5"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AF989"/>
  <sheetViews>
    <sheetView zoomScaleNormal="100" workbookViewId="0">
      <selection activeCell="A9" sqref="A9:D9"/>
    </sheetView>
  </sheetViews>
  <sheetFormatPr defaultColWidth="14.42578125" defaultRowHeight="15" customHeight="1" x14ac:dyDescent="0.25"/>
  <cols>
    <col min="1" max="19" width="9.140625" customWidth="1"/>
    <col min="20" max="20" width="8.7109375" customWidth="1"/>
    <col min="21" max="23" width="8.7109375" hidden="1" customWidth="1"/>
    <col min="24" max="28" width="8.7109375" customWidth="1"/>
  </cols>
  <sheetData>
    <row r="1" spans="1:32" ht="15.75" x14ac:dyDescent="0.25">
      <c r="A1" s="441" t="s">
        <v>820</v>
      </c>
      <c r="B1" s="442"/>
      <c r="C1" s="442"/>
      <c r="D1" s="442"/>
      <c r="E1" s="442"/>
      <c r="F1" s="442"/>
      <c r="G1" s="442"/>
      <c r="H1" s="442"/>
      <c r="I1" s="442"/>
      <c r="J1" s="442"/>
      <c r="K1" s="442"/>
      <c r="L1" s="442"/>
      <c r="M1" s="442"/>
      <c r="N1" s="442"/>
      <c r="O1" s="442"/>
      <c r="P1" s="442"/>
      <c r="Q1" s="442"/>
      <c r="R1" s="442"/>
      <c r="S1" s="443"/>
    </row>
    <row r="2" spans="1:32" ht="15.75" x14ac:dyDescent="0.25">
      <c r="A2" s="444" t="s">
        <v>838</v>
      </c>
      <c r="B2" s="445"/>
      <c r="C2" s="445"/>
      <c r="D2" s="445"/>
      <c r="E2" s="445"/>
      <c r="F2" s="445"/>
      <c r="G2" s="445"/>
      <c r="H2" s="445"/>
      <c r="I2" s="445"/>
      <c r="J2" s="445"/>
      <c r="K2" s="445"/>
      <c r="L2" s="445"/>
      <c r="M2" s="445"/>
      <c r="N2" s="445"/>
      <c r="O2" s="445"/>
      <c r="P2" s="445"/>
      <c r="Q2" s="445"/>
      <c r="R2" s="445"/>
      <c r="S2" s="446"/>
    </row>
    <row r="3" spans="1:32" ht="15" customHeight="1" x14ac:dyDescent="0.25">
      <c r="A3" s="447"/>
      <c r="B3" s="448"/>
      <c r="C3" s="448"/>
      <c r="D3" s="448"/>
      <c r="E3" s="448"/>
      <c r="F3" s="448"/>
      <c r="G3" s="449" t="s">
        <v>25</v>
      </c>
      <c r="H3" s="449"/>
      <c r="I3" s="450" t="s">
        <v>529</v>
      </c>
      <c r="J3" s="450"/>
      <c r="K3" s="450"/>
      <c r="L3" s="450"/>
      <c r="M3" s="451"/>
      <c r="N3" s="451"/>
      <c r="O3" s="451"/>
      <c r="P3" s="451"/>
      <c r="Q3" s="451"/>
      <c r="R3" s="451"/>
      <c r="S3" s="452"/>
      <c r="Z3" s="179"/>
      <c r="AA3" s="179"/>
      <c r="AB3" s="179"/>
      <c r="AC3" s="179"/>
      <c r="AD3" s="179"/>
      <c r="AE3" s="179"/>
      <c r="AF3" s="179"/>
    </row>
    <row r="4" spans="1:32" ht="18.75" x14ac:dyDescent="0.25">
      <c r="A4" s="453" t="s">
        <v>27</v>
      </c>
      <c r="B4" s="454"/>
      <c r="C4" s="454"/>
      <c r="D4" s="454"/>
      <c r="E4" s="454"/>
      <c r="F4" s="454"/>
      <c r="G4" s="454"/>
      <c r="H4" s="454"/>
      <c r="I4" s="454"/>
      <c r="J4" s="454"/>
      <c r="K4" s="454"/>
      <c r="L4" s="454"/>
      <c r="M4" s="454"/>
      <c r="N4" s="454"/>
      <c r="O4" s="454"/>
      <c r="P4" s="454"/>
      <c r="Q4" s="454"/>
      <c r="R4" s="454"/>
      <c r="S4" s="455"/>
    </row>
    <row r="5" spans="1:32" ht="29.25" customHeight="1" x14ac:dyDescent="0.25">
      <c r="A5" s="462" t="s">
        <v>746</v>
      </c>
      <c r="B5" s="463"/>
      <c r="C5" s="463"/>
      <c r="D5" s="463"/>
      <c r="E5" s="459" t="s">
        <v>821</v>
      </c>
      <c r="F5" s="460"/>
      <c r="G5" s="460"/>
      <c r="H5" s="460"/>
      <c r="I5" s="460"/>
      <c r="J5" s="460"/>
      <c r="K5" s="461"/>
      <c r="L5" s="418" t="s">
        <v>0</v>
      </c>
      <c r="M5" s="419"/>
      <c r="N5" s="420"/>
      <c r="O5" s="456" t="s">
        <v>842</v>
      </c>
      <c r="P5" s="457"/>
      <c r="Q5" s="457"/>
      <c r="R5" s="457"/>
      <c r="S5" s="458"/>
      <c r="U5" t="s">
        <v>246</v>
      </c>
      <c r="V5">
        <v>2023</v>
      </c>
      <c r="W5" s="199" t="s">
        <v>26</v>
      </c>
    </row>
    <row r="6" spans="1:32" ht="27.75" customHeight="1" x14ac:dyDescent="0.25">
      <c r="A6" s="400" t="s">
        <v>2</v>
      </c>
      <c r="B6" s="401"/>
      <c r="C6" s="401"/>
      <c r="D6" s="402"/>
      <c r="E6" s="409" t="s">
        <v>711</v>
      </c>
      <c r="F6" s="410"/>
      <c r="G6" s="410"/>
      <c r="H6" s="410"/>
      <c r="I6" s="410"/>
      <c r="J6" s="410"/>
      <c r="K6" s="411"/>
      <c r="L6" s="418" t="s">
        <v>1</v>
      </c>
      <c r="M6" s="419"/>
      <c r="N6" s="420"/>
      <c r="O6" s="421" t="s">
        <v>82</v>
      </c>
      <c r="P6" s="422"/>
      <c r="Q6" s="422"/>
      <c r="R6" s="422"/>
      <c r="S6" s="423"/>
      <c r="U6" t="s">
        <v>250</v>
      </c>
      <c r="V6">
        <v>2024</v>
      </c>
      <c r="W6" s="199" t="s">
        <v>527</v>
      </c>
    </row>
    <row r="7" spans="1:32" ht="24" customHeight="1" x14ac:dyDescent="0.25">
      <c r="A7" s="403"/>
      <c r="B7" s="404"/>
      <c r="C7" s="404"/>
      <c r="D7" s="405"/>
      <c r="E7" s="412"/>
      <c r="F7" s="413"/>
      <c r="G7" s="413"/>
      <c r="H7" s="413"/>
      <c r="I7" s="413"/>
      <c r="J7" s="413"/>
      <c r="K7" s="414"/>
      <c r="L7" s="418" t="s">
        <v>3</v>
      </c>
      <c r="M7" s="419"/>
      <c r="N7" s="420"/>
      <c r="O7" s="421" t="s">
        <v>84</v>
      </c>
      <c r="P7" s="422"/>
      <c r="Q7" s="422"/>
      <c r="R7" s="422"/>
      <c r="S7" s="423"/>
      <c r="U7" t="s">
        <v>14</v>
      </c>
      <c r="V7">
        <v>2025</v>
      </c>
      <c r="W7" s="199" t="s">
        <v>529</v>
      </c>
    </row>
    <row r="8" spans="1:32" ht="27" customHeight="1" x14ac:dyDescent="0.25">
      <c r="A8" s="406"/>
      <c r="B8" s="407"/>
      <c r="C8" s="407"/>
      <c r="D8" s="408"/>
      <c r="E8" s="415"/>
      <c r="F8" s="416"/>
      <c r="G8" s="416"/>
      <c r="H8" s="416"/>
      <c r="I8" s="416"/>
      <c r="J8" s="416"/>
      <c r="K8" s="417"/>
      <c r="L8" s="424" t="s">
        <v>747</v>
      </c>
      <c r="M8" s="425"/>
      <c r="N8" s="426"/>
      <c r="O8" s="421" t="s">
        <v>840</v>
      </c>
      <c r="P8" s="422"/>
      <c r="Q8" s="422"/>
      <c r="R8" s="422"/>
      <c r="S8" s="423"/>
      <c r="U8" t="s">
        <v>7</v>
      </c>
      <c r="V8">
        <v>2026</v>
      </c>
      <c r="W8" s="199" t="s">
        <v>531</v>
      </c>
    </row>
    <row r="9" spans="1:32" ht="30" customHeight="1" x14ac:dyDescent="0.25">
      <c r="A9" s="427" t="s">
        <v>748</v>
      </c>
      <c r="B9" s="428"/>
      <c r="C9" s="428"/>
      <c r="D9" s="428"/>
      <c r="E9" s="438" t="s">
        <v>28</v>
      </c>
      <c r="F9" s="439"/>
      <c r="G9" s="439"/>
      <c r="H9" s="440"/>
      <c r="I9" s="435">
        <v>2025</v>
      </c>
      <c r="J9" s="436"/>
      <c r="K9" s="437"/>
      <c r="L9" s="429" t="s">
        <v>749</v>
      </c>
      <c r="M9" s="430"/>
      <c r="N9" s="431"/>
      <c r="O9" s="432" t="s">
        <v>841</v>
      </c>
      <c r="P9" s="433"/>
      <c r="Q9" s="433"/>
      <c r="R9" s="433"/>
      <c r="S9" s="434"/>
      <c r="U9" t="s">
        <v>11</v>
      </c>
      <c r="V9">
        <v>2027</v>
      </c>
      <c r="W9" s="199" t="s">
        <v>533</v>
      </c>
    </row>
    <row r="10" spans="1:32" ht="19.5" customHeight="1" x14ac:dyDescent="0.25">
      <c r="A10" s="373" t="s">
        <v>29</v>
      </c>
      <c r="B10" s="374"/>
      <c r="C10" s="374"/>
      <c r="D10" s="374"/>
      <c r="E10" s="374"/>
      <c r="F10" s="374"/>
      <c r="G10" s="374"/>
      <c r="H10" s="374"/>
      <c r="I10" s="374"/>
      <c r="J10" s="374"/>
      <c r="K10" s="374"/>
      <c r="L10" s="374"/>
      <c r="M10" s="374"/>
      <c r="N10" s="374"/>
      <c r="O10" s="374"/>
      <c r="P10" s="374"/>
      <c r="Q10" s="374"/>
      <c r="R10" s="374"/>
      <c r="S10" s="375"/>
      <c r="U10" t="s">
        <v>268</v>
      </c>
      <c r="V10">
        <v>2028</v>
      </c>
      <c r="W10" s="199" t="s">
        <v>535</v>
      </c>
    </row>
    <row r="11" spans="1:32" ht="75" customHeight="1" x14ac:dyDescent="0.25">
      <c r="A11" s="376"/>
      <c r="B11" s="377"/>
      <c r="C11" s="377"/>
      <c r="D11" s="377"/>
      <c r="E11" s="377"/>
      <c r="F11" s="377"/>
      <c r="G11" s="377"/>
      <c r="H11" s="377"/>
      <c r="I11" s="377"/>
      <c r="J11" s="377"/>
      <c r="K11" s="377"/>
      <c r="L11" s="377"/>
      <c r="M11" s="377"/>
      <c r="N11" s="377"/>
      <c r="O11" s="377"/>
      <c r="P11" s="377"/>
      <c r="Q11" s="377"/>
      <c r="R11" s="377"/>
      <c r="S11" s="378"/>
      <c r="U11" t="s">
        <v>4</v>
      </c>
      <c r="V11">
        <v>2029</v>
      </c>
      <c r="W11" s="199" t="s">
        <v>537</v>
      </c>
    </row>
    <row r="12" spans="1:32" ht="19.5" customHeight="1" x14ac:dyDescent="0.25">
      <c r="A12" s="379" t="s">
        <v>712</v>
      </c>
      <c r="B12" s="380"/>
      <c r="C12" s="380"/>
      <c r="D12" s="380"/>
      <c r="E12" s="380"/>
      <c r="F12" s="380"/>
      <c r="G12" s="380"/>
      <c r="H12" s="380"/>
      <c r="I12" s="380"/>
      <c r="J12" s="380"/>
      <c r="K12" s="380"/>
      <c r="L12" s="380"/>
      <c r="M12" s="380"/>
      <c r="N12" s="380"/>
      <c r="O12" s="380"/>
      <c r="P12" s="380"/>
      <c r="Q12" s="380"/>
      <c r="R12" s="380"/>
      <c r="S12" s="381"/>
      <c r="T12" s="179"/>
      <c r="U12" t="s">
        <v>8</v>
      </c>
      <c r="V12">
        <v>2030</v>
      </c>
      <c r="W12" s="199" t="s">
        <v>539</v>
      </c>
      <c r="X12" s="179"/>
      <c r="Y12" s="179"/>
      <c r="Z12" s="179"/>
      <c r="AA12" s="179"/>
      <c r="AB12" s="179"/>
    </row>
    <row r="13" spans="1:32" ht="19.5" customHeight="1" x14ac:dyDescent="0.25">
      <c r="A13" s="382" t="s">
        <v>30</v>
      </c>
      <c r="B13" s="383"/>
      <c r="C13" s="383"/>
      <c r="D13" s="383"/>
      <c r="E13" s="383"/>
      <c r="F13" s="383"/>
      <c r="G13" s="383"/>
      <c r="H13" s="383"/>
      <c r="I13" s="383"/>
      <c r="J13" s="383"/>
      <c r="K13" s="383"/>
      <c r="L13" s="383"/>
      <c r="M13" s="383"/>
      <c r="N13" s="383"/>
      <c r="O13" s="384"/>
      <c r="P13" s="385" t="s">
        <v>31</v>
      </c>
      <c r="Q13" s="386"/>
      <c r="R13" s="386"/>
      <c r="S13" s="387"/>
      <c r="T13" s="179"/>
      <c r="U13" t="s">
        <v>222</v>
      </c>
      <c r="W13" s="199"/>
      <c r="X13" s="179"/>
      <c r="Y13" s="179"/>
      <c r="Z13" s="179"/>
      <c r="AA13" s="179"/>
      <c r="AB13" s="179"/>
    </row>
    <row r="14" spans="1:32" ht="19.5" customHeight="1" x14ac:dyDescent="0.25">
      <c r="A14" s="388" t="s">
        <v>32</v>
      </c>
      <c r="B14" s="389"/>
      <c r="C14" s="389"/>
      <c r="D14" s="389"/>
      <c r="E14" s="389"/>
      <c r="F14" s="389"/>
      <c r="G14" s="389"/>
      <c r="H14" s="389"/>
      <c r="I14" s="389"/>
      <c r="J14" s="389"/>
      <c r="K14" s="389"/>
      <c r="L14" s="389"/>
      <c r="M14" s="389"/>
      <c r="N14" s="389"/>
      <c r="O14" s="390"/>
      <c r="P14" s="391"/>
      <c r="Q14" s="392"/>
      <c r="R14" s="392"/>
      <c r="S14" s="393"/>
      <c r="T14" s="179"/>
      <c r="U14" s="179" t="s">
        <v>28</v>
      </c>
      <c r="W14" s="199"/>
      <c r="X14" s="179"/>
      <c r="Y14" s="179"/>
      <c r="Z14" s="179"/>
      <c r="AA14" s="179"/>
      <c r="AB14" s="179"/>
    </row>
    <row r="15" spans="1:32" ht="19.5" customHeight="1" thickBot="1" x14ac:dyDescent="0.3">
      <c r="A15" s="394" t="s">
        <v>33</v>
      </c>
      <c r="B15" s="395"/>
      <c r="C15" s="395"/>
      <c r="D15" s="395"/>
      <c r="E15" s="395"/>
      <c r="F15" s="395"/>
      <c r="G15" s="395"/>
      <c r="H15" s="395"/>
      <c r="I15" s="395"/>
      <c r="J15" s="395"/>
      <c r="K15" s="395"/>
      <c r="L15" s="395"/>
      <c r="M15" s="395"/>
      <c r="N15" s="395"/>
      <c r="O15" s="396"/>
      <c r="P15" s="397"/>
      <c r="Q15" s="398"/>
      <c r="R15" s="398"/>
      <c r="S15" s="399"/>
      <c r="T15" s="179"/>
      <c r="U15" s="179" t="s">
        <v>235</v>
      </c>
      <c r="W15" s="199"/>
      <c r="X15" s="179"/>
      <c r="Y15" s="179"/>
      <c r="Z15" s="179"/>
      <c r="AA15" s="179"/>
      <c r="AB15" s="179"/>
    </row>
    <row r="16" spans="1:32" ht="19.5" customHeight="1" thickBot="1" x14ac:dyDescent="0.3">
      <c r="A16" s="350" t="s">
        <v>713</v>
      </c>
      <c r="B16" s="351"/>
      <c r="C16" s="351"/>
      <c r="D16" s="351"/>
      <c r="E16" s="351"/>
      <c r="F16" s="351"/>
      <c r="G16" s="351"/>
      <c r="H16" s="351"/>
      <c r="I16" s="351"/>
      <c r="J16" s="351"/>
      <c r="K16" s="351"/>
      <c r="L16" s="351"/>
      <c r="M16" s="351"/>
      <c r="N16" s="351"/>
      <c r="O16" s="351"/>
      <c r="P16" s="351"/>
      <c r="Q16" s="351"/>
      <c r="R16" s="351"/>
      <c r="S16" s="352"/>
      <c r="T16" s="200"/>
      <c r="U16" s="179" t="s">
        <v>241</v>
      </c>
      <c r="W16" s="199"/>
    </row>
    <row r="17" spans="1:28" ht="19.5" customHeight="1" x14ac:dyDescent="0.25">
      <c r="A17" s="201"/>
      <c r="B17" s="353" t="s">
        <v>750</v>
      </c>
      <c r="C17" s="353"/>
      <c r="D17" s="353"/>
      <c r="E17" s="353"/>
      <c r="F17" s="353"/>
      <c r="G17" s="353"/>
      <c r="H17" s="353"/>
      <c r="I17" s="353"/>
      <c r="J17" s="353"/>
      <c r="K17" s="353"/>
      <c r="L17" s="353"/>
      <c r="M17" s="354"/>
      <c r="N17" s="355" t="s">
        <v>751</v>
      </c>
      <c r="O17" s="353"/>
      <c r="P17" s="353"/>
      <c r="Q17" s="353"/>
      <c r="R17" s="353"/>
      <c r="S17" s="354"/>
      <c r="T17" s="200"/>
      <c r="U17" s="179"/>
      <c r="V17" s="179"/>
      <c r="W17" s="179"/>
    </row>
    <row r="18" spans="1:28" ht="61.5" customHeight="1" thickBot="1" x14ac:dyDescent="0.3">
      <c r="A18" s="202" t="s">
        <v>34</v>
      </c>
      <c r="B18" s="356" t="s">
        <v>35</v>
      </c>
      <c r="C18" s="357"/>
      <c r="D18" s="358"/>
      <c r="E18" s="356" t="s">
        <v>752</v>
      </c>
      <c r="F18" s="357"/>
      <c r="G18" s="358"/>
      <c r="H18" s="356" t="s">
        <v>753</v>
      </c>
      <c r="I18" s="358"/>
      <c r="J18" s="356" t="s">
        <v>754</v>
      </c>
      <c r="K18" s="358"/>
      <c r="L18" s="356" t="s">
        <v>755</v>
      </c>
      <c r="M18" s="359"/>
      <c r="N18" s="372" t="s">
        <v>756</v>
      </c>
      <c r="O18" s="358"/>
      <c r="P18" s="356" t="s">
        <v>757</v>
      </c>
      <c r="Q18" s="358"/>
      <c r="R18" s="356" t="s">
        <v>758</v>
      </c>
      <c r="S18" s="359"/>
      <c r="T18" s="200"/>
    </row>
    <row r="19" spans="1:28" ht="15.75" x14ac:dyDescent="0.25">
      <c r="A19" s="211">
        <v>1</v>
      </c>
      <c r="B19" s="360"/>
      <c r="C19" s="361"/>
      <c r="D19" s="362"/>
      <c r="E19" s="363"/>
      <c r="F19" s="364"/>
      <c r="G19" s="365"/>
      <c r="H19" s="366"/>
      <c r="I19" s="367"/>
      <c r="J19" s="366"/>
      <c r="K19" s="367"/>
      <c r="L19" s="368"/>
      <c r="M19" s="369"/>
      <c r="N19" s="465"/>
      <c r="O19" s="466"/>
      <c r="P19" s="370"/>
      <c r="Q19" s="371"/>
      <c r="R19" s="370"/>
      <c r="S19" s="464"/>
      <c r="T19" s="200"/>
    </row>
    <row r="20" spans="1:28" ht="15.75" x14ac:dyDescent="0.25">
      <c r="A20" s="212">
        <v>2</v>
      </c>
      <c r="B20" s="338"/>
      <c r="C20" s="339"/>
      <c r="D20" s="340"/>
      <c r="E20" s="341"/>
      <c r="F20" s="342"/>
      <c r="G20" s="343"/>
      <c r="H20" s="344"/>
      <c r="I20" s="345"/>
      <c r="J20" s="344"/>
      <c r="K20" s="345"/>
      <c r="L20" s="346"/>
      <c r="M20" s="347"/>
      <c r="N20" s="348"/>
      <c r="O20" s="349"/>
      <c r="P20" s="314"/>
      <c r="Q20" s="337"/>
      <c r="R20" s="314"/>
      <c r="S20" s="315"/>
      <c r="T20" s="200"/>
    </row>
    <row r="21" spans="1:28" ht="15.75" x14ac:dyDescent="0.25">
      <c r="A21" s="212">
        <v>3</v>
      </c>
      <c r="B21" s="338"/>
      <c r="C21" s="339"/>
      <c r="D21" s="340"/>
      <c r="E21" s="341"/>
      <c r="F21" s="342"/>
      <c r="G21" s="343"/>
      <c r="H21" s="344"/>
      <c r="I21" s="345"/>
      <c r="J21" s="344"/>
      <c r="K21" s="345"/>
      <c r="L21" s="346"/>
      <c r="M21" s="347"/>
      <c r="N21" s="348"/>
      <c r="O21" s="349"/>
      <c r="P21" s="314"/>
      <c r="Q21" s="337"/>
      <c r="R21" s="314"/>
      <c r="S21" s="315"/>
      <c r="T21" s="200"/>
    </row>
    <row r="22" spans="1:28" ht="15.75" x14ac:dyDescent="0.25">
      <c r="A22" s="212">
        <v>4</v>
      </c>
      <c r="B22" s="338"/>
      <c r="C22" s="339"/>
      <c r="D22" s="340"/>
      <c r="E22" s="341"/>
      <c r="F22" s="342"/>
      <c r="G22" s="343"/>
      <c r="H22" s="344"/>
      <c r="I22" s="345"/>
      <c r="J22" s="344"/>
      <c r="K22" s="345"/>
      <c r="L22" s="346"/>
      <c r="M22" s="347"/>
      <c r="N22" s="348"/>
      <c r="O22" s="349"/>
      <c r="P22" s="314"/>
      <c r="Q22" s="337"/>
      <c r="R22" s="314"/>
      <c r="S22" s="315"/>
      <c r="T22" s="200"/>
    </row>
    <row r="23" spans="1:28" ht="15.75" x14ac:dyDescent="0.25">
      <c r="A23" s="212">
        <v>5</v>
      </c>
      <c r="B23" s="338"/>
      <c r="C23" s="339"/>
      <c r="D23" s="340"/>
      <c r="E23" s="341"/>
      <c r="F23" s="342"/>
      <c r="G23" s="343"/>
      <c r="H23" s="344"/>
      <c r="I23" s="345"/>
      <c r="J23" s="344"/>
      <c r="K23" s="345"/>
      <c r="L23" s="346"/>
      <c r="M23" s="347"/>
      <c r="N23" s="348"/>
      <c r="O23" s="349"/>
      <c r="P23" s="314"/>
      <c r="Q23" s="337"/>
      <c r="R23" s="314"/>
      <c r="S23" s="315"/>
      <c r="T23" s="200"/>
    </row>
    <row r="24" spans="1:28" ht="15.75" customHeight="1" x14ac:dyDescent="0.25">
      <c r="A24" s="212">
        <v>6</v>
      </c>
      <c r="B24" s="338"/>
      <c r="C24" s="339"/>
      <c r="D24" s="340"/>
      <c r="E24" s="341"/>
      <c r="F24" s="342"/>
      <c r="G24" s="343"/>
      <c r="H24" s="344"/>
      <c r="I24" s="345"/>
      <c r="J24" s="344"/>
      <c r="K24" s="345"/>
      <c r="L24" s="346"/>
      <c r="M24" s="347"/>
      <c r="N24" s="348"/>
      <c r="O24" s="349"/>
      <c r="P24" s="314"/>
      <c r="Q24" s="337"/>
      <c r="R24" s="314"/>
      <c r="S24" s="315"/>
      <c r="T24" s="200"/>
    </row>
    <row r="25" spans="1:28" ht="15.75" customHeight="1" x14ac:dyDescent="0.25">
      <c r="A25" s="212">
        <v>7</v>
      </c>
      <c r="B25" s="338"/>
      <c r="C25" s="339"/>
      <c r="D25" s="340"/>
      <c r="E25" s="341"/>
      <c r="F25" s="342"/>
      <c r="G25" s="343"/>
      <c r="H25" s="344"/>
      <c r="I25" s="345"/>
      <c r="J25" s="344"/>
      <c r="K25" s="345"/>
      <c r="L25" s="346"/>
      <c r="M25" s="347"/>
      <c r="N25" s="348"/>
      <c r="O25" s="349"/>
      <c r="P25" s="314"/>
      <c r="Q25" s="337"/>
      <c r="R25" s="314"/>
      <c r="S25" s="315"/>
      <c r="T25" s="200"/>
    </row>
    <row r="26" spans="1:28" ht="15.75" customHeight="1" x14ac:dyDescent="0.25">
      <c r="A26" s="212">
        <v>8</v>
      </c>
      <c r="B26" s="338"/>
      <c r="C26" s="339"/>
      <c r="D26" s="340"/>
      <c r="E26" s="341"/>
      <c r="F26" s="342"/>
      <c r="G26" s="343"/>
      <c r="H26" s="344"/>
      <c r="I26" s="345"/>
      <c r="J26" s="344"/>
      <c r="K26" s="345"/>
      <c r="L26" s="346"/>
      <c r="M26" s="347"/>
      <c r="N26" s="348"/>
      <c r="O26" s="349"/>
      <c r="P26" s="314"/>
      <c r="Q26" s="337"/>
      <c r="R26" s="314"/>
      <c r="S26" s="315"/>
      <c r="T26" s="200"/>
    </row>
    <row r="27" spans="1:28" ht="15.75" customHeight="1" x14ac:dyDescent="0.25">
      <c r="A27" s="212">
        <v>9</v>
      </c>
      <c r="B27" s="338"/>
      <c r="C27" s="339"/>
      <c r="D27" s="340"/>
      <c r="E27" s="341"/>
      <c r="F27" s="342"/>
      <c r="G27" s="343"/>
      <c r="H27" s="344"/>
      <c r="I27" s="345"/>
      <c r="J27" s="344"/>
      <c r="K27" s="345"/>
      <c r="L27" s="346"/>
      <c r="M27" s="347"/>
      <c r="N27" s="348"/>
      <c r="O27" s="349"/>
      <c r="P27" s="314"/>
      <c r="Q27" s="337"/>
      <c r="R27" s="314"/>
      <c r="S27" s="315"/>
      <c r="T27" s="203"/>
      <c r="X27" s="179"/>
      <c r="Y27" s="179"/>
      <c r="Z27" s="179"/>
      <c r="AA27" s="179"/>
      <c r="AB27" s="179"/>
    </row>
    <row r="28" spans="1:28" ht="15.75" customHeight="1" x14ac:dyDescent="0.25">
      <c r="A28" s="212">
        <v>10</v>
      </c>
      <c r="B28" s="338"/>
      <c r="C28" s="339"/>
      <c r="D28" s="340"/>
      <c r="E28" s="341"/>
      <c r="F28" s="342"/>
      <c r="G28" s="343"/>
      <c r="H28" s="344"/>
      <c r="I28" s="345"/>
      <c r="J28" s="344"/>
      <c r="K28" s="345"/>
      <c r="L28" s="346"/>
      <c r="M28" s="347"/>
      <c r="N28" s="348"/>
      <c r="O28" s="349"/>
      <c r="P28" s="314"/>
      <c r="Q28" s="337"/>
      <c r="R28" s="314"/>
      <c r="S28" s="315"/>
      <c r="T28" s="203"/>
      <c r="X28" s="179"/>
      <c r="Y28" s="179"/>
      <c r="Z28" s="179"/>
      <c r="AA28" s="179"/>
      <c r="AB28" s="179"/>
    </row>
    <row r="29" spans="1:28" ht="15.75" customHeight="1" x14ac:dyDescent="0.25">
      <c r="A29" s="212">
        <v>11</v>
      </c>
      <c r="B29" s="338"/>
      <c r="C29" s="339"/>
      <c r="D29" s="340"/>
      <c r="E29" s="341"/>
      <c r="F29" s="342"/>
      <c r="G29" s="343"/>
      <c r="H29" s="344"/>
      <c r="I29" s="345"/>
      <c r="J29" s="344"/>
      <c r="K29" s="345"/>
      <c r="L29" s="346"/>
      <c r="M29" s="347"/>
      <c r="N29" s="348"/>
      <c r="O29" s="349"/>
      <c r="P29" s="314"/>
      <c r="Q29" s="337"/>
      <c r="R29" s="314"/>
      <c r="S29" s="315"/>
      <c r="T29" s="203"/>
      <c r="U29" s="179"/>
      <c r="V29" s="179"/>
      <c r="W29" s="179"/>
      <c r="X29" s="179"/>
      <c r="Y29" s="179"/>
      <c r="Z29" s="179"/>
      <c r="AA29" s="179"/>
      <c r="AB29" s="179"/>
    </row>
    <row r="30" spans="1:28" ht="15.75" customHeight="1" x14ac:dyDescent="0.25">
      <c r="A30" s="212">
        <v>12</v>
      </c>
      <c r="B30" s="338"/>
      <c r="C30" s="339"/>
      <c r="D30" s="340"/>
      <c r="E30" s="341"/>
      <c r="F30" s="342"/>
      <c r="G30" s="343"/>
      <c r="H30" s="344"/>
      <c r="I30" s="345"/>
      <c r="J30" s="344"/>
      <c r="K30" s="345"/>
      <c r="L30" s="346"/>
      <c r="M30" s="347"/>
      <c r="N30" s="348"/>
      <c r="O30" s="349"/>
      <c r="P30" s="314"/>
      <c r="Q30" s="337"/>
      <c r="R30" s="314"/>
      <c r="S30" s="315"/>
      <c r="T30" s="203"/>
      <c r="U30" s="179"/>
      <c r="V30" s="179"/>
      <c r="W30" s="179"/>
      <c r="X30" s="179"/>
      <c r="Y30" s="179"/>
      <c r="Z30" s="179"/>
      <c r="AA30" s="179"/>
      <c r="AB30" s="179"/>
    </row>
    <row r="31" spans="1:28" ht="15.75" customHeight="1" x14ac:dyDescent="0.25">
      <c r="A31" s="212">
        <v>13</v>
      </c>
      <c r="B31" s="338"/>
      <c r="C31" s="339"/>
      <c r="D31" s="340"/>
      <c r="E31" s="341"/>
      <c r="F31" s="342"/>
      <c r="G31" s="343"/>
      <c r="H31" s="344"/>
      <c r="I31" s="345"/>
      <c r="J31" s="344"/>
      <c r="K31" s="345"/>
      <c r="L31" s="346"/>
      <c r="M31" s="347"/>
      <c r="N31" s="348"/>
      <c r="O31" s="349"/>
      <c r="P31" s="314"/>
      <c r="Q31" s="337"/>
      <c r="R31" s="314"/>
      <c r="S31" s="315"/>
      <c r="T31" s="203"/>
      <c r="U31" s="179"/>
      <c r="V31" s="179"/>
      <c r="W31" s="179"/>
      <c r="X31" s="179"/>
      <c r="Y31" s="179"/>
      <c r="Z31" s="179"/>
      <c r="AA31" s="179"/>
      <c r="AB31" s="179"/>
    </row>
    <row r="32" spans="1:28" ht="15.75" customHeight="1" x14ac:dyDescent="0.25">
      <c r="A32" s="212">
        <v>14</v>
      </c>
      <c r="B32" s="338"/>
      <c r="C32" s="339"/>
      <c r="D32" s="340"/>
      <c r="E32" s="341"/>
      <c r="F32" s="342"/>
      <c r="G32" s="343"/>
      <c r="H32" s="344"/>
      <c r="I32" s="345"/>
      <c r="J32" s="344"/>
      <c r="K32" s="345"/>
      <c r="L32" s="346"/>
      <c r="M32" s="347"/>
      <c r="N32" s="348"/>
      <c r="O32" s="349"/>
      <c r="P32" s="314"/>
      <c r="Q32" s="337"/>
      <c r="R32" s="314"/>
      <c r="S32" s="315"/>
      <c r="T32" s="203"/>
      <c r="U32" s="179"/>
      <c r="V32" s="179"/>
      <c r="W32" s="179"/>
      <c r="X32" s="179"/>
      <c r="Y32" s="179"/>
      <c r="Z32" s="179"/>
      <c r="AA32" s="179"/>
      <c r="AB32" s="179"/>
    </row>
    <row r="33" spans="1:28" ht="15.75" customHeight="1" x14ac:dyDescent="0.25">
      <c r="A33" s="212">
        <v>15</v>
      </c>
      <c r="B33" s="338"/>
      <c r="C33" s="339"/>
      <c r="D33" s="340"/>
      <c r="E33" s="341"/>
      <c r="F33" s="342"/>
      <c r="G33" s="343"/>
      <c r="H33" s="344"/>
      <c r="I33" s="345"/>
      <c r="J33" s="344"/>
      <c r="K33" s="345"/>
      <c r="L33" s="346"/>
      <c r="M33" s="347"/>
      <c r="N33" s="348"/>
      <c r="O33" s="349"/>
      <c r="P33" s="314"/>
      <c r="Q33" s="337"/>
      <c r="R33" s="314"/>
      <c r="S33" s="315"/>
      <c r="T33" s="203"/>
      <c r="U33" s="179"/>
      <c r="V33" s="179"/>
      <c r="W33" s="179"/>
      <c r="X33" s="179"/>
      <c r="Y33" s="179"/>
      <c r="Z33" s="179"/>
      <c r="AA33" s="179"/>
      <c r="AB33" s="179"/>
    </row>
    <row r="34" spans="1:28" ht="15.75" customHeight="1" x14ac:dyDescent="0.25">
      <c r="A34" s="212">
        <v>16</v>
      </c>
      <c r="B34" s="338"/>
      <c r="C34" s="339"/>
      <c r="D34" s="340"/>
      <c r="E34" s="341"/>
      <c r="F34" s="342"/>
      <c r="G34" s="343"/>
      <c r="H34" s="344"/>
      <c r="I34" s="345"/>
      <c r="J34" s="344"/>
      <c r="K34" s="345"/>
      <c r="L34" s="346"/>
      <c r="M34" s="347"/>
      <c r="N34" s="348"/>
      <c r="O34" s="349"/>
      <c r="P34" s="314"/>
      <c r="Q34" s="337"/>
      <c r="R34" s="314"/>
      <c r="S34" s="315"/>
      <c r="T34" s="203"/>
      <c r="U34" s="179"/>
      <c r="V34" s="179"/>
      <c r="W34" s="179"/>
      <c r="X34" s="179"/>
      <c r="Y34" s="179"/>
      <c r="Z34" s="179"/>
      <c r="AA34" s="179"/>
      <c r="AB34" s="179"/>
    </row>
    <row r="35" spans="1:28" ht="15.75" customHeight="1" x14ac:dyDescent="0.25">
      <c r="A35" s="212">
        <v>17</v>
      </c>
      <c r="B35" s="338"/>
      <c r="C35" s="339"/>
      <c r="D35" s="340"/>
      <c r="E35" s="341"/>
      <c r="F35" s="342"/>
      <c r="G35" s="343"/>
      <c r="H35" s="344"/>
      <c r="I35" s="345"/>
      <c r="J35" s="344"/>
      <c r="K35" s="345"/>
      <c r="L35" s="346"/>
      <c r="M35" s="347"/>
      <c r="N35" s="348"/>
      <c r="O35" s="349"/>
      <c r="P35" s="314"/>
      <c r="Q35" s="337"/>
      <c r="R35" s="314"/>
      <c r="S35" s="315"/>
      <c r="T35" s="203"/>
      <c r="U35" s="179"/>
      <c r="V35" s="179"/>
      <c r="W35" s="179"/>
      <c r="X35" s="179"/>
      <c r="Y35" s="179"/>
      <c r="Z35" s="179"/>
      <c r="AA35" s="179"/>
      <c r="AB35" s="179"/>
    </row>
    <row r="36" spans="1:28" ht="15.75" customHeight="1" x14ac:dyDescent="0.25">
      <c r="A36" s="212">
        <v>18</v>
      </c>
      <c r="B36" s="338"/>
      <c r="C36" s="339"/>
      <c r="D36" s="340"/>
      <c r="E36" s="341"/>
      <c r="F36" s="342"/>
      <c r="G36" s="343"/>
      <c r="H36" s="344"/>
      <c r="I36" s="345"/>
      <c r="J36" s="344"/>
      <c r="K36" s="345"/>
      <c r="L36" s="346"/>
      <c r="M36" s="347"/>
      <c r="N36" s="348"/>
      <c r="O36" s="349"/>
      <c r="P36" s="314"/>
      <c r="Q36" s="337"/>
      <c r="R36" s="314"/>
      <c r="S36" s="315"/>
      <c r="T36" s="203"/>
      <c r="U36" s="179"/>
      <c r="V36" s="179"/>
      <c r="W36" s="179"/>
      <c r="X36" s="179"/>
      <c r="Y36" s="179"/>
      <c r="Z36" s="179"/>
      <c r="AA36" s="179"/>
      <c r="AB36" s="179"/>
    </row>
    <row r="37" spans="1:28" ht="15.75" customHeight="1" x14ac:dyDescent="0.25">
      <c r="A37" s="212">
        <v>19</v>
      </c>
      <c r="B37" s="338"/>
      <c r="C37" s="339"/>
      <c r="D37" s="340"/>
      <c r="E37" s="341"/>
      <c r="F37" s="342"/>
      <c r="G37" s="343"/>
      <c r="H37" s="344"/>
      <c r="I37" s="345"/>
      <c r="J37" s="344"/>
      <c r="K37" s="345"/>
      <c r="L37" s="346"/>
      <c r="M37" s="347"/>
      <c r="N37" s="348"/>
      <c r="O37" s="349"/>
      <c r="P37" s="314"/>
      <c r="Q37" s="337"/>
      <c r="R37" s="314"/>
      <c r="S37" s="315"/>
      <c r="T37" s="203"/>
      <c r="U37" s="179"/>
      <c r="V37" s="179"/>
      <c r="W37" s="179"/>
      <c r="X37" s="179"/>
      <c r="Y37" s="179"/>
      <c r="Z37" s="179"/>
      <c r="AA37" s="179"/>
      <c r="AB37" s="179"/>
    </row>
    <row r="38" spans="1:28" ht="15.75" customHeight="1" thickBot="1" x14ac:dyDescent="0.3">
      <c r="A38" s="213">
        <v>20</v>
      </c>
      <c r="B38" s="325"/>
      <c r="C38" s="326"/>
      <c r="D38" s="327"/>
      <c r="E38" s="328"/>
      <c r="F38" s="329"/>
      <c r="G38" s="330"/>
      <c r="H38" s="331"/>
      <c r="I38" s="332"/>
      <c r="J38" s="331"/>
      <c r="K38" s="332"/>
      <c r="L38" s="333"/>
      <c r="M38" s="334"/>
      <c r="N38" s="335"/>
      <c r="O38" s="336"/>
      <c r="P38" s="314"/>
      <c r="Q38" s="337"/>
      <c r="R38" s="314"/>
      <c r="S38" s="315"/>
      <c r="T38" s="203"/>
      <c r="U38" s="179"/>
      <c r="V38" s="179"/>
      <c r="W38" s="179"/>
      <c r="X38" s="179"/>
      <c r="Y38" s="179"/>
      <c r="Z38" s="179"/>
      <c r="AA38" s="179"/>
      <c r="AB38" s="179"/>
    </row>
    <row r="39" spans="1:28" ht="19.5" customHeight="1" thickBot="1" x14ac:dyDescent="0.3">
      <c r="A39" s="316" t="s">
        <v>36</v>
      </c>
      <c r="B39" s="317"/>
      <c r="C39" s="317"/>
      <c r="D39" s="317"/>
      <c r="E39" s="317"/>
      <c r="F39" s="317"/>
      <c r="G39" s="317"/>
      <c r="H39" s="317"/>
      <c r="I39" s="317"/>
      <c r="J39" s="317"/>
      <c r="K39" s="317"/>
      <c r="L39" s="317"/>
      <c r="M39" s="317"/>
      <c r="N39" s="317"/>
      <c r="O39" s="317"/>
      <c r="P39" s="317"/>
      <c r="Q39" s="317"/>
      <c r="R39" s="317"/>
      <c r="S39" s="318"/>
      <c r="T39" s="200"/>
      <c r="U39" s="179"/>
      <c r="V39" s="179"/>
      <c r="W39" s="179"/>
    </row>
    <row r="40" spans="1:28" ht="75" customHeight="1" x14ac:dyDescent="0.25">
      <c r="A40" s="319" t="s">
        <v>759</v>
      </c>
      <c r="B40" s="320"/>
      <c r="C40" s="320"/>
      <c r="D40" s="320"/>
      <c r="E40" s="320"/>
      <c r="F40" s="320"/>
      <c r="G40" s="320"/>
      <c r="H40" s="320"/>
      <c r="I40" s="320"/>
      <c r="J40" s="320"/>
      <c r="K40" s="320"/>
      <c r="L40" s="320"/>
      <c r="M40" s="320"/>
      <c r="N40" s="320"/>
      <c r="O40" s="320"/>
      <c r="P40" s="320"/>
      <c r="Q40" s="320"/>
      <c r="R40" s="320"/>
      <c r="S40" s="321"/>
      <c r="U40" s="179"/>
      <c r="V40" s="179"/>
      <c r="W40" s="179"/>
    </row>
    <row r="41" spans="1:28" ht="99.75" customHeight="1" x14ac:dyDescent="0.25">
      <c r="A41" s="204" t="s">
        <v>37</v>
      </c>
      <c r="B41" s="205">
        <v>2024</v>
      </c>
      <c r="C41" s="322"/>
      <c r="D41" s="323"/>
      <c r="E41" s="323"/>
      <c r="F41" s="323"/>
      <c r="G41" s="323"/>
      <c r="H41" s="323"/>
      <c r="I41" s="323"/>
      <c r="J41" s="323"/>
      <c r="K41" s="323"/>
      <c r="L41" s="323"/>
      <c r="M41" s="323"/>
      <c r="N41" s="323"/>
      <c r="O41" s="323"/>
      <c r="P41" s="323"/>
      <c r="Q41" s="323"/>
      <c r="R41" s="323"/>
      <c r="S41" s="324"/>
    </row>
    <row r="42" spans="1:28" ht="15" customHeight="1" x14ac:dyDescent="0.25">
      <c r="A42" s="311"/>
      <c r="B42" s="312"/>
      <c r="C42" s="312"/>
      <c r="D42" s="312"/>
      <c r="E42" s="312"/>
      <c r="F42" s="312"/>
      <c r="G42" s="312"/>
      <c r="H42" s="312"/>
      <c r="I42" s="312"/>
      <c r="J42" s="312"/>
      <c r="K42" s="312"/>
      <c r="L42" s="312"/>
      <c r="M42" s="312"/>
      <c r="N42" s="312"/>
      <c r="O42" s="312"/>
      <c r="P42" s="312"/>
      <c r="Q42" s="312"/>
      <c r="R42" s="312"/>
      <c r="S42" s="313"/>
    </row>
    <row r="43" spans="1:28" ht="99.75" customHeight="1" x14ac:dyDescent="0.25">
      <c r="A43" s="204" t="s">
        <v>38</v>
      </c>
      <c r="B43" s="205">
        <v>2024</v>
      </c>
      <c r="C43" s="322"/>
      <c r="D43" s="323"/>
      <c r="E43" s="323"/>
      <c r="F43" s="323"/>
      <c r="G43" s="323"/>
      <c r="H43" s="323"/>
      <c r="I43" s="323"/>
      <c r="J43" s="323"/>
      <c r="K43" s="323"/>
      <c r="L43" s="323"/>
      <c r="M43" s="323"/>
      <c r="N43" s="323"/>
      <c r="O43" s="323"/>
      <c r="P43" s="323"/>
      <c r="Q43" s="323"/>
      <c r="R43" s="323"/>
      <c r="S43" s="324"/>
    </row>
    <row r="44" spans="1:28" ht="15" customHeight="1" x14ac:dyDescent="0.25">
      <c r="A44" s="311"/>
      <c r="B44" s="312"/>
      <c r="C44" s="312"/>
      <c r="D44" s="312"/>
      <c r="E44" s="312"/>
      <c r="F44" s="312"/>
      <c r="G44" s="312"/>
      <c r="H44" s="312"/>
      <c r="I44" s="312"/>
      <c r="J44" s="312"/>
      <c r="K44" s="312"/>
      <c r="L44" s="312"/>
      <c r="M44" s="312"/>
      <c r="N44" s="312"/>
      <c r="O44" s="312"/>
      <c r="P44" s="312"/>
      <c r="Q44" s="312"/>
      <c r="R44" s="312"/>
      <c r="S44" s="313"/>
    </row>
    <row r="45" spans="1:28" ht="99.75" customHeight="1" x14ac:dyDescent="0.25">
      <c r="A45" s="204" t="s">
        <v>39</v>
      </c>
      <c r="B45" s="205">
        <v>2024</v>
      </c>
      <c r="C45" s="308"/>
      <c r="D45" s="309"/>
      <c r="E45" s="309"/>
      <c r="F45" s="309"/>
      <c r="G45" s="309"/>
      <c r="H45" s="309"/>
      <c r="I45" s="309"/>
      <c r="J45" s="309"/>
      <c r="K45" s="309"/>
      <c r="L45" s="309"/>
      <c r="M45" s="309"/>
      <c r="N45" s="309"/>
      <c r="O45" s="309"/>
      <c r="P45" s="309"/>
      <c r="Q45" s="309"/>
      <c r="R45" s="309"/>
      <c r="S45" s="310"/>
    </row>
    <row r="46" spans="1:28" ht="15" customHeight="1" x14ac:dyDescent="0.25">
      <c r="A46" s="311"/>
      <c r="B46" s="312"/>
      <c r="C46" s="312"/>
      <c r="D46" s="312"/>
      <c r="E46" s="312"/>
      <c r="F46" s="312"/>
      <c r="G46" s="312"/>
      <c r="H46" s="312"/>
      <c r="I46" s="312"/>
      <c r="J46" s="312"/>
      <c r="K46" s="312"/>
      <c r="L46" s="312"/>
      <c r="M46" s="312"/>
      <c r="N46" s="312"/>
      <c r="O46" s="312"/>
      <c r="P46" s="312"/>
      <c r="Q46" s="312"/>
      <c r="R46" s="312"/>
      <c r="S46" s="313"/>
    </row>
    <row r="47" spans="1:28" ht="99.75" customHeight="1" x14ac:dyDescent="0.25">
      <c r="A47" s="204" t="s">
        <v>40</v>
      </c>
      <c r="B47" s="205">
        <v>2024</v>
      </c>
      <c r="C47" s="308"/>
      <c r="D47" s="309"/>
      <c r="E47" s="309"/>
      <c r="F47" s="309"/>
      <c r="G47" s="309"/>
      <c r="H47" s="309"/>
      <c r="I47" s="309"/>
      <c r="J47" s="309"/>
      <c r="K47" s="309"/>
      <c r="L47" s="309"/>
      <c r="M47" s="309"/>
      <c r="N47" s="309"/>
      <c r="O47" s="309"/>
      <c r="P47" s="309"/>
      <c r="Q47" s="309"/>
      <c r="R47" s="309"/>
      <c r="S47" s="310"/>
    </row>
    <row r="48" spans="1:28" ht="15" customHeight="1" x14ac:dyDescent="0.25">
      <c r="A48" s="311"/>
      <c r="B48" s="312"/>
      <c r="C48" s="312"/>
      <c r="D48" s="312"/>
      <c r="E48" s="312"/>
      <c r="F48" s="312"/>
      <c r="G48" s="312"/>
      <c r="H48" s="312"/>
      <c r="I48" s="312"/>
      <c r="J48" s="312"/>
      <c r="K48" s="312"/>
      <c r="L48" s="312"/>
      <c r="M48" s="312"/>
      <c r="N48" s="312"/>
      <c r="O48" s="312"/>
      <c r="P48" s="312"/>
      <c r="Q48" s="312"/>
      <c r="R48" s="312"/>
      <c r="S48" s="313"/>
    </row>
    <row r="49" spans="1:19" ht="99.75" customHeight="1" x14ac:dyDescent="0.25">
      <c r="A49" s="204" t="s">
        <v>41</v>
      </c>
      <c r="B49" s="205">
        <v>2025</v>
      </c>
      <c r="C49" s="308"/>
      <c r="D49" s="309"/>
      <c r="E49" s="309"/>
      <c r="F49" s="309"/>
      <c r="G49" s="309"/>
      <c r="H49" s="309"/>
      <c r="I49" s="309"/>
      <c r="J49" s="309"/>
      <c r="K49" s="309"/>
      <c r="L49" s="309"/>
      <c r="M49" s="309"/>
      <c r="N49" s="309"/>
      <c r="O49" s="309"/>
      <c r="P49" s="309"/>
      <c r="Q49" s="309"/>
      <c r="R49" s="309"/>
      <c r="S49" s="310"/>
    </row>
    <row r="50" spans="1:19" ht="15" customHeight="1" x14ac:dyDescent="0.25">
      <c r="A50" s="305"/>
      <c r="B50" s="306"/>
      <c r="C50" s="306"/>
      <c r="D50" s="306"/>
      <c r="E50" s="306"/>
      <c r="F50" s="306"/>
      <c r="G50" s="306"/>
      <c r="H50" s="306"/>
      <c r="I50" s="306"/>
      <c r="J50" s="306"/>
      <c r="K50" s="306"/>
      <c r="L50" s="306"/>
      <c r="M50" s="306"/>
      <c r="N50" s="306"/>
      <c r="O50" s="306"/>
      <c r="P50" s="306"/>
      <c r="Q50" s="306"/>
      <c r="R50" s="306"/>
      <c r="S50" s="307"/>
    </row>
    <row r="51" spans="1:19" ht="99.75" customHeight="1" x14ac:dyDescent="0.25">
      <c r="A51" s="204" t="s">
        <v>42</v>
      </c>
      <c r="B51" s="205">
        <v>2025</v>
      </c>
      <c r="C51" s="308"/>
      <c r="D51" s="309"/>
      <c r="E51" s="309"/>
      <c r="F51" s="309"/>
      <c r="G51" s="309"/>
      <c r="H51" s="309"/>
      <c r="I51" s="309"/>
      <c r="J51" s="309"/>
      <c r="K51" s="309"/>
      <c r="L51" s="309"/>
      <c r="M51" s="309"/>
      <c r="N51" s="309"/>
      <c r="O51" s="309"/>
      <c r="P51" s="309"/>
      <c r="Q51" s="309"/>
      <c r="R51" s="309"/>
      <c r="S51" s="310"/>
    </row>
    <row r="52" spans="1:19" ht="15" customHeight="1" x14ac:dyDescent="0.25">
      <c r="A52" s="305"/>
      <c r="B52" s="306"/>
      <c r="C52" s="306"/>
      <c r="D52" s="306"/>
      <c r="E52" s="306"/>
      <c r="F52" s="306"/>
      <c r="G52" s="306"/>
      <c r="H52" s="306"/>
      <c r="I52" s="306"/>
      <c r="J52" s="306"/>
      <c r="K52" s="306"/>
      <c r="L52" s="306"/>
      <c r="M52" s="306"/>
      <c r="N52" s="306"/>
      <c r="O52" s="306"/>
      <c r="P52" s="306"/>
      <c r="Q52" s="306"/>
      <c r="R52" s="306"/>
      <c r="S52" s="307"/>
    </row>
    <row r="53" spans="1:19" ht="99.75" customHeight="1" x14ac:dyDescent="0.25">
      <c r="A53" s="204" t="s">
        <v>43</v>
      </c>
      <c r="B53" s="205">
        <v>2025</v>
      </c>
      <c r="C53" s="308"/>
      <c r="D53" s="309"/>
      <c r="E53" s="309"/>
      <c r="F53" s="309"/>
      <c r="G53" s="309"/>
      <c r="H53" s="309"/>
      <c r="I53" s="309"/>
      <c r="J53" s="309"/>
      <c r="K53" s="309"/>
      <c r="L53" s="309"/>
      <c r="M53" s="309"/>
      <c r="N53" s="309"/>
      <c r="O53" s="309"/>
      <c r="P53" s="309"/>
      <c r="Q53" s="309"/>
      <c r="R53" s="309"/>
      <c r="S53" s="310"/>
    </row>
    <row r="54" spans="1:19" ht="15" customHeight="1" x14ac:dyDescent="0.25">
      <c r="A54" s="305"/>
      <c r="B54" s="306"/>
      <c r="C54" s="306"/>
      <c r="D54" s="306"/>
      <c r="E54" s="306"/>
      <c r="F54" s="306"/>
      <c r="G54" s="306"/>
      <c r="H54" s="306"/>
      <c r="I54" s="306"/>
      <c r="J54" s="306"/>
      <c r="K54" s="306"/>
      <c r="L54" s="306"/>
      <c r="M54" s="306"/>
      <c r="N54" s="306"/>
      <c r="O54" s="306"/>
      <c r="P54" s="306"/>
      <c r="Q54" s="306"/>
      <c r="R54" s="306"/>
      <c r="S54" s="307"/>
    </row>
    <row r="55" spans="1:19" ht="99.75" customHeight="1" x14ac:dyDescent="0.25">
      <c r="A55" s="204" t="s">
        <v>44</v>
      </c>
      <c r="B55" s="205">
        <v>2025</v>
      </c>
      <c r="C55" s="308"/>
      <c r="D55" s="309"/>
      <c r="E55" s="309"/>
      <c r="F55" s="309"/>
      <c r="G55" s="309"/>
      <c r="H55" s="309"/>
      <c r="I55" s="309"/>
      <c r="J55" s="309"/>
      <c r="K55" s="309"/>
      <c r="L55" s="309"/>
      <c r="M55" s="309"/>
      <c r="N55" s="309"/>
      <c r="O55" s="309"/>
      <c r="P55" s="309"/>
      <c r="Q55" s="309"/>
      <c r="R55" s="309"/>
      <c r="S55" s="310"/>
    </row>
    <row r="56" spans="1:19" ht="15" customHeight="1" x14ac:dyDescent="0.25">
      <c r="A56" s="305"/>
      <c r="B56" s="306"/>
      <c r="C56" s="306"/>
      <c r="D56" s="306"/>
      <c r="E56" s="306"/>
      <c r="F56" s="306"/>
      <c r="G56" s="306"/>
      <c r="H56" s="306"/>
      <c r="I56" s="306"/>
      <c r="J56" s="306"/>
      <c r="K56" s="306"/>
      <c r="L56" s="306"/>
      <c r="M56" s="306"/>
      <c r="N56" s="306"/>
      <c r="O56" s="306"/>
      <c r="P56" s="306"/>
      <c r="Q56" s="306"/>
      <c r="R56" s="306"/>
      <c r="S56" s="307"/>
    </row>
    <row r="57" spans="1:19" ht="99.75" customHeight="1" x14ac:dyDescent="0.25">
      <c r="A57" s="204" t="s">
        <v>45</v>
      </c>
      <c r="B57" s="205">
        <v>2025</v>
      </c>
      <c r="C57" s="308"/>
      <c r="D57" s="309"/>
      <c r="E57" s="309"/>
      <c r="F57" s="309"/>
      <c r="G57" s="309"/>
      <c r="H57" s="309"/>
      <c r="I57" s="309"/>
      <c r="J57" s="309"/>
      <c r="K57" s="309"/>
      <c r="L57" s="309"/>
      <c r="M57" s="309"/>
      <c r="N57" s="309"/>
      <c r="O57" s="309"/>
      <c r="P57" s="309"/>
      <c r="Q57" s="309"/>
      <c r="R57" s="309"/>
      <c r="S57" s="310"/>
    </row>
    <row r="58" spans="1:19" ht="15" customHeight="1" x14ac:dyDescent="0.25">
      <c r="A58" s="305"/>
      <c r="B58" s="306"/>
      <c r="C58" s="306"/>
      <c r="D58" s="306"/>
      <c r="E58" s="306"/>
      <c r="F58" s="306"/>
      <c r="G58" s="306"/>
      <c r="H58" s="306"/>
      <c r="I58" s="306"/>
      <c r="J58" s="306"/>
      <c r="K58" s="306"/>
      <c r="L58" s="306"/>
      <c r="M58" s="306"/>
      <c r="N58" s="306"/>
      <c r="O58" s="306"/>
      <c r="P58" s="306"/>
      <c r="Q58" s="306"/>
      <c r="R58" s="306"/>
      <c r="S58" s="307"/>
    </row>
    <row r="59" spans="1:19" ht="99.75" customHeight="1" x14ac:dyDescent="0.25">
      <c r="A59" s="204" t="s">
        <v>46</v>
      </c>
      <c r="B59" s="205">
        <v>2025</v>
      </c>
      <c r="C59" s="308"/>
      <c r="D59" s="309"/>
      <c r="E59" s="309"/>
      <c r="F59" s="309"/>
      <c r="G59" s="309"/>
      <c r="H59" s="309"/>
      <c r="I59" s="309"/>
      <c r="J59" s="309"/>
      <c r="K59" s="309"/>
      <c r="L59" s="309"/>
      <c r="M59" s="309"/>
      <c r="N59" s="309"/>
      <c r="O59" s="309"/>
      <c r="P59" s="309"/>
      <c r="Q59" s="309"/>
      <c r="R59" s="309"/>
      <c r="S59" s="310"/>
    </row>
    <row r="60" spans="1:19" ht="15" customHeight="1" x14ac:dyDescent="0.25">
      <c r="A60" s="305"/>
      <c r="B60" s="306"/>
      <c r="C60" s="306"/>
      <c r="D60" s="306"/>
      <c r="E60" s="306"/>
      <c r="F60" s="306"/>
      <c r="G60" s="306"/>
      <c r="H60" s="306"/>
      <c r="I60" s="306"/>
      <c r="J60" s="306"/>
      <c r="K60" s="306"/>
      <c r="L60" s="306"/>
      <c r="M60" s="306"/>
      <c r="N60" s="306"/>
      <c r="O60" s="306"/>
      <c r="P60" s="306"/>
      <c r="Q60" s="306"/>
      <c r="R60" s="306"/>
      <c r="S60" s="307"/>
    </row>
    <row r="61" spans="1:19" ht="99.75" customHeight="1" x14ac:dyDescent="0.25">
      <c r="A61" s="204" t="s">
        <v>47</v>
      </c>
      <c r="B61" s="205">
        <v>2025</v>
      </c>
      <c r="C61" s="308"/>
      <c r="D61" s="309"/>
      <c r="E61" s="309"/>
      <c r="F61" s="309"/>
      <c r="G61" s="309"/>
      <c r="H61" s="309"/>
      <c r="I61" s="309"/>
      <c r="J61" s="309"/>
      <c r="K61" s="309"/>
      <c r="L61" s="309"/>
      <c r="M61" s="309"/>
      <c r="N61" s="309"/>
      <c r="O61" s="309"/>
      <c r="P61" s="309"/>
      <c r="Q61" s="309"/>
      <c r="R61" s="309"/>
      <c r="S61" s="310"/>
    </row>
    <row r="62" spans="1:19" ht="15" customHeight="1" x14ac:dyDescent="0.25">
      <c r="A62" s="305"/>
      <c r="B62" s="306"/>
      <c r="C62" s="306"/>
      <c r="D62" s="306"/>
      <c r="E62" s="306"/>
      <c r="F62" s="306"/>
      <c r="G62" s="306"/>
      <c r="H62" s="306"/>
      <c r="I62" s="306"/>
      <c r="J62" s="306"/>
      <c r="K62" s="306"/>
      <c r="L62" s="306"/>
      <c r="M62" s="306"/>
      <c r="N62" s="306"/>
      <c r="O62" s="306"/>
      <c r="P62" s="306"/>
      <c r="Q62" s="306"/>
      <c r="R62" s="306"/>
      <c r="S62" s="307"/>
    </row>
    <row r="63" spans="1:19" ht="99.75" customHeight="1" x14ac:dyDescent="0.25">
      <c r="A63" s="204" t="s">
        <v>48</v>
      </c>
      <c r="B63" s="205">
        <v>2025</v>
      </c>
      <c r="C63" s="308"/>
      <c r="D63" s="309"/>
      <c r="E63" s="309"/>
      <c r="F63" s="309"/>
      <c r="G63" s="309"/>
      <c r="H63" s="309"/>
      <c r="I63" s="309"/>
      <c r="J63" s="309"/>
      <c r="K63" s="309"/>
      <c r="L63" s="309"/>
      <c r="M63" s="309"/>
      <c r="N63" s="309"/>
      <c r="O63" s="309"/>
      <c r="P63" s="309"/>
      <c r="Q63" s="309"/>
      <c r="R63" s="309"/>
      <c r="S63" s="310"/>
    </row>
    <row r="64" spans="1:19" ht="15" customHeight="1" x14ac:dyDescent="0.25">
      <c r="A64" s="305"/>
      <c r="B64" s="306"/>
      <c r="C64" s="306"/>
      <c r="D64" s="306"/>
      <c r="E64" s="306"/>
      <c r="F64" s="306"/>
      <c r="G64" s="306"/>
      <c r="H64" s="306"/>
      <c r="I64" s="306"/>
      <c r="J64" s="306"/>
      <c r="K64" s="306"/>
      <c r="L64" s="306"/>
      <c r="M64" s="306"/>
      <c r="N64" s="306"/>
      <c r="O64" s="306"/>
      <c r="P64" s="306"/>
      <c r="Q64" s="306"/>
      <c r="R64" s="306"/>
      <c r="S64" s="307"/>
    </row>
    <row r="65" spans="1:19" ht="99.75" customHeight="1" thickBot="1" x14ac:dyDescent="0.3">
      <c r="A65" s="206" t="s">
        <v>37</v>
      </c>
      <c r="B65" s="207">
        <v>2025</v>
      </c>
      <c r="C65" s="302"/>
      <c r="D65" s="303"/>
      <c r="E65" s="303"/>
      <c r="F65" s="303"/>
      <c r="G65" s="303"/>
      <c r="H65" s="303"/>
      <c r="I65" s="303"/>
      <c r="J65" s="303"/>
      <c r="K65" s="303"/>
      <c r="L65" s="303"/>
      <c r="M65" s="303"/>
      <c r="N65" s="303"/>
      <c r="O65" s="303"/>
      <c r="P65" s="303"/>
      <c r="Q65" s="303"/>
      <c r="R65" s="303"/>
      <c r="S65" s="304"/>
    </row>
    <row r="66" spans="1:19" ht="15.75" customHeight="1" x14ac:dyDescent="0.25"/>
    <row r="67" spans="1:19" ht="15.75" customHeight="1" x14ac:dyDescent="0.25"/>
    <row r="68" spans="1:19" ht="15.75" customHeight="1" x14ac:dyDescent="0.25"/>
    <row r="69" spans="1:19" ht="15.75" customHeight="1" x14ac:dyDescent="0.25"/>
    <row r="70" spans="1:19" ht="15.75" customHeight="1" x14ac:dyDescent="0.25"/>
    <row r="71" spans="1:19" ht="15.75" customHeight="1" x14ac:dyDescent="0.25"/>
    <row r="72" spans="1:19" ht="15.75" customHeight="1" x14ac:dyDescent="0.25"/>
    <row r="73" spans="1:19" ht="15.75" customHeight="1" x14ac:dyDescent="0.25"/>
    <row r="74" spans="1:19" ht="15.75" customHeight="1" x14ac:dyDescent="0.25"/>
    <row r="75" spans="1:19" ht="15.75" customHeight="1" x14ac:dyDescent="0.25"/>
    <row r="76" spans="1:19" ht="15.75" customHeight="1" x14ac:dyDescent="0.25"/>
    <row r="77" spans="1:19" ht="15.75" customHeight="1" x14ac:dyDescent="0.25"/>
    <row r="78" spans="1:19" ht="15.75" customHeight="1" x14ac:dyDescent="0.25"/>
    <row r="79" spans="1:19" ht="15.75" customHeight="1" x14ac:dyDescent="0.25"/>
    <row r="80" spans="1:19" ht="15.75" customHeight="1" x14ac:dyDescent="0.25"/>
    <row r="81" customFormat="1" ht="15.75" customHeight="1" x14ac:dyDescent="0.25"/>
    <row r="82" customFormat="1" ht="15.75" customHeight="1" x14ac:dyDescent="0.25"/>
    <row r="83" customFormat="1" ht="15.75" customHeight="1" x14ac:dyDescent="0.25"/>
    <row r="84" customFormat="1" ht="15.75" customHeight="1" x14ac:dyDescent="0.25"/>
    <row r="85" customFormat="1" ht="15.75" customHeight="1" x14ac:dyDescent="0.25"/>
    <row r="86" customFormat="1" ht="15.75" customHeight="1" x14ac:dyDescent="0.25"/>
    <row r="87" customFormat="1" ht="15.75" customHeight="1" x14ac:dyDescent="0.25"/>
    <row r="88" customFormat="1" ht="15.75" customHeight="1" x14ac:dyDescent="0.25"/>
    <row r="89" customFormat="1" ht="15.75" customHeight="1" x14ac:dyDescent="0.25"/>
    <row r="90" customFormat="1" ht="15.75" customHeight="1" x14ac:dyDescent="0.25"/>
    <row r="91" customFormat="1" ht="15.75" customHeight="1" x14ac:dyDescent="0.25"/>
    <row r="92" customFormat="1" ht="15.75" customHeight="1" x14ac:dyDescent="0.25"/>
    <row r="93" customFormat="1" ht="15.75" customHeight="1" x14ac:dyDescent="0.25"/>
    <row r="94" customFormat="1" ht="15.75" customHeight="1" x14ac:dyDescent="0.25"/>
    <row r="95" customFormat="1" ht="15.75" customHeight="1" x14ac:dyDescent="0.25"/>
    <row r="96" customFormat="1" ht="15.75" customHeight="1" x14ac:dyDescent="0.25"/>
    <row r="97" customFormat="1" ht="15.75" customHeight="1" x14ac:dyDescent="0.25"/>
    <row r="98" customFormat="1" ht="15.75" customHeight="1" x14ac:dyDescent="0.25"/>
    <row r="99" customFormat="1" ht="15.75" customHeight="1" x14ac:dyDescent="0.25"/>
    <row r="100" customFormat="1" ht="15.75" customHeight="1" x14ac:dyDescent="0.25"/>
    <row r="101" customFormat="1" ht="15.75" customHeight="1" x14ac:dyDescent="0.25"/>
    <row r="102" customFormat="1" ht="15.75" customHeight="1" x14ac:dyDescent="0.25"/>
    <row r="103" customFormat="1" ht="15.75" customHeight="1" x14ac:dyDescent="0.25"/>
    <row r="104" customFormat="1" ht="15.75" customHeight="1" x14ac:dyDescent="0.25"/>
    <row r="105" customFormat="1" ht="15.75" customHeight="1" x14ac:dyDescent="0.25"/>
    <row r="106" customFormat="1" ht="15.75" customHeight="1" x14ac:dyDescent="0.25"/>
    <row r="107" customFormat="1" ht="15.75" customHeight="1" x14ac:dyDescent="0.25"/>
    <row r="108" customFormat="1" ht="15.75" customHeight="1" x14ac:dyDescent="0.25"/>
    <row r="109" customFormat="1" ht="15.75" customHeight="1" x14ac:dyDescent="0.25"/>
    <row r="110" customFormat="1" ht="15.75" customHeight="1" x14ac:dyDescent="0.25"/>
    <row r="111" customFormat="1" ht="15.75" customHeight="1" x14ac:dyDescent="0.25"/>
    <row r="112" customFormat="1" ht="15.75" customHeight="1" x14ac:dyDescent="0.25"/>
    <row r="113" customFormat="1" ht="15.75" customHeight="1" x14ac:dyDescent="0.25"/>
    <row r="114" customFormat="1" ht="15.75" customHeight="1" x14ac:dyDescent="0.25"/>
    <row r="115" customFormat="1" ht="15.75" customHeight="1" x14ac:dyDescent="0.25"/>
    <row r="116" customFormat="1" ht="15.75" customHeight="1" x14ac:dyDescent="0.25"/>
    <row r="117" customFormat="1" ht="15.75" customHeight="1" x14ac:dyDescent="0.25"/>
    <row r="118" customFormat="1" ht="15.75" customHeight="1" x14ac:dyDescent="0.25"/>
    <row r="119" customFormat="1" ht="15.75" customHeight="1" x14ac:dyDescent="0.25"/>
    <row r="120" customFormat="1" ht="15.75" customHeight="1" x14ac:dyDescent="0.25"/>
    <row r="121" customFormat="1" ht="15.75" customHeight="1" x14ac:dyDescent="0.25"/>
    <row r="122" customFormat="1" ht="15.75" customHeight="1" x14ac:dyDescent="0.25"/>
    <row r="123" customFormat="1" ht="15.75" customHeight="1" x14ac:dyDescent="0.25"/>
    <row r="124" customFormat="1" ht="15.75" customHeight="1" x14ac:dyDescent="0.25"/>
    <row r="125" customFormat="1" ht="15.75" customHeight="1" x14ac:dyDescent="0.25"/>
    <row r="126" customFormat="1" ht="15.75" customHeight="1" x14ac:dyDescent="0.25"/>
    <row r="127" customFormat="1" ht="15.75" customHeight="1" x14ac:dyDescent="0.25"/>
    <row r="128" customFormat="1" ht="15.75" customHeight="1" x14ac:dyDescent="0.25"/>
    <row r="129" customFormat="1" ht="15.75" customHeight="1" x14ac:dyDescent="0.25"/>
    <row r="130" customFormat="1" ht="15.75" customHeight="1" x14ac:dyDescent="0.25"/>
    <row r="131" customFormat="1" ht="15.75" customHeight="1" x14ac:dyDescent="0.25"/>
    <row r="132" customFormat="1" ht="15.75" customHeight="1" x14ac:dyDescent="0.25"/>
    <row r="133" customFormat="1" ht="15.75" customHeight="1" x14ac:dyDescent="0.25"/>
    <row r="134" customFormat="1" ht="15.75" customHeight="1" x14ac:dyDescent="0.25"/>
    <row r="135" customFormat="1" ht="15.75" customHeight="1" x14ac:dyDescent="0.25"/>
    <row r="136" customFormat="1" ht="15.75" customHeight="1" x14ac:dyDescent="0.25"/>
    <row r="137" customFormat="1" ht="15.75" customHeight="1" x14ac:dyDescent="0.25"/>
    <row r="138" customFormat="1" ht="15.75" customHeight="1" x14ac:dyDescent="0.25"/>
    <row r="139" customFormat="1" ht="15.75" customHeight="1" x14ac:dyDescent="0.25"/>
    <row r="140" customFormat="1" ht="15.75" customHeight="1" x14ac:dyDescent="0.25"/>
    <row r="141" customFormat="1" ht="15.75" customHeight="1" x14ac:dyDescent="0.25"/>
    <row r="142" customFormat="1" ht="15.75" customHeight="1" x14ac:dyDescent="0.25"/>
    <row r="143" customFormat="1" ht="15.75" customHeight="1" x14ac:dyDescent="0.25"/>
    <row r="144" customFormat="1" ht="15.75" customHeight="1" x14ac:dyDescent="0.25"/>
    <row r="145" customFormat="1" ht="15.75" customHeight="1" x14ac:dyDescent="0.25"/>
    <row r="146" customFormat="1" ht="15.75" customHeight="1" x14ac:dyDescent="0.25"/>
    <row r="147" customFormat="1" ht="15.75" customHeight="1" x14ac:dyDescent="0.25"/>
    <row r="148" customFormat="1" ht="15.75" customHeight="1" x14ac:dyDescent="0.25"/>
    <row r="149" customFormat="1" ht="15.75" customHeight="1" x14ac:dyDescent="0.25"/>
    <row r="150" customFormat="1" ht="15.75" customHeight="1" x14ac:dyDescent="0.25"/>
    <row r="151" customFormat="1" ht="15.75" customHeight="1" x14ac:dyDescent="0.25"/>
    <row r="152" customFormat="1" ht="15.75" customHeight="1" x14ac:dyDescent="0.25"/>
    <row r="153" customFormat="1" ht="15.75" customHeight="1" x14ac:dyDescent="0.25"/>
    <row r="154" customFormat="1" ht="15.75" customHeight="1" x14ac:dyDescent="0.25"/>
    <row r="155" customFormat="1" ht="15.75" customHeight="1" x14ac:dyDescent="0.25"/>
    <row r="156" customFormat="1" ht="15.75" customHeight="1" x14ac:dyDescent="0.25"/>
    <row r="157" customFormat="1" ht="15.75" customHeight="1" x14ac:dyDescent="0.25"/>
    <row r="158" customFormat="1" ht="15.75" customHeight="1" x14ac:dyDescent="0.25"/>
    <row r="159" customFormat="1" ht="15.75" customHeight="1" x14ac:dyDescent="0.25"/>
    <row r="160" customFormat="1" ht="15.75" customHeight="1" x14ac:dyDescent="0.25"/>
    <row r="161" customFormat="1" ht="15.75" customHeight="1" x14ac:dyDescent="0.25"/>
    <row r="162" customFormat="1" ht="15.75" customHeight="1" x14ac:dyDescent="0.25"/>
    <row r="163" customFormat="1" ht="15.75" customHeight="1" x14ac:dyDescent="0.25"/>
    <row r="164" customFormat="1" ht="15.75" customHeight="1" x14ac:dyDescent="0.25"/>
    <row r="165" customFormat="1" ht="15.75" customHeight="1" x14ac:dyDescent="0.25"/>
    <row r="166" customFormat="1" ht="15.75" customHeight="1" x14ac:dyDescent="0.25"/>
    <row r="167" customFormat="1" ht="15.75" customHeight="1" x14ac:dyDescent="0.25"/>
    <row r="168" customFormat="1" ht="15.75" customHeight="1" x14ac:dyDescent="0.25"/>
    <row r="169" customFormat="1" ht="15.75" customHeight="1" x14ac:dyDescent="0.25"/>
    <row r="170" customFormat="1" ht="15.75" customHeight="1" x14ac:dyDescent="0.25"/>
    <row r="171" customFormat="1" ht="15.75" customHeight="1" x14ac:dyDescent="0.25"/>
    <row r="172" customFormat="1" ht="15.75" customHeight="1" x14ac:dyDescent="0.25"/>
    <row r="173" customFormat="1" ht="15.75" customHeight="1" x14ac:dyDescent="0.25"/>
    <row r="174" customFormat="1" ht="15.75" customHeight="1" x14ac:dyDescent="0.25"/>
    <row r="175" customFormat="1" ht="15.75" customHeight="1" x14ac:dyDescent="0.25"/>
    <row r="176" customFormat="1" ht="15.75" customHeight="1" x14ac:dyDescent="0.25"/>
    <row r="177" customFormat="1" ht="15.75" customHeight="1" x14ac:dyDescent="0.25"/>
    <row r="178" customFormat="1" ht="15.75" customHeight="1" x14ac:dyDescent="0.25"/>
    <row r="179" customFormat="1" ht="15.75" customHeight="1" x14ac:dyDescent="0.25"/>
    <row r="180" customFormat="1" ht="15.75" customHeight="1" x14ac:dyDescent="0.25"/>
    <row r="181" customFormat="1" ht="15.75" customHeight="1" x14ac:dyDescent="0.25"/>
    <row r="182" customFormat="1" ht="15.75" customHeight="1" x14ac:dyDescent="0.25"/>
    <row r="183" customFormat="1" ht="15.75" customHeight="1" x14ac:dyDescent="0.25"/>
    <row r="184" customFormat="1" ht="15.75" customHeight="1" x14ac:dyDescent="0.25"/>
    <row r="185" customFormat="1" ht="15.75" customHeight="1" x14ac:dyDescent="0.25"/>
    <row r="186" customFormat="1" ht="15.75" customHeight="1" x14ac:dyDescent="0.25"/>
    <row r="187" customFormat="1" ht="15.75" customHeight="1" x14ac:dyDescent="0.25"/>
    <row r="188" customFormat="1" ht="15.75" customHeight="1" x14ac:dyDescent="0.25"/>
    <row r="189" customFormat="1" ht="15.75" customHeight="1" x14ac:dyDescent="0.25"/>
    <row r="190" customFormat="1" ht="15.75" customHeight="1" x14ac:dyDescent="0.25"/>
    <row r="191" customFormat="1" ht="15.75" customHeight="1" x14ac:dyDescent="0.25"/>
    <row r="192" customFormat="1" ht="15.75" customHeight="1" x14ac:dyDescent="0.25"/>
    <row r="193" customFormat="1" ht="15.75" customHeight="1" x14ac:dyDescent="0.25"/>
    <row r="194" customFormat="1" ht="15.75" customHeight="1" x14ac:dyDescent="0.25"/>
    <row r="195" customFormat="1" ht="15.75" customHeight="1" x14ac:dyDescent="0.25"/>
    <row r="196" customFormat="1" ht="15.75" customHeight="1" x14ac:dyDescent="0.25"/>
    <row r="197" customFormat="1" ht="15.75" customHeight="1" x14ac:dyDescent="0.25"/>
    <row r="198" customFormat="1" ht="15.75" customHeight="1" x14ac:dyDescent="0.25"/>
    <row r="199" customFormat="1" ht="15.75" customHeight="1" x14ac:dyDescent="0.25"/>
    <row r="200" customFormat="1" ht="15.75" customHeight="1" x14ac:dyDescent="0.25"/>
    <row r="201" customFormat="1" ht="15.75" customHeight="1" x14ac:dyDescent="0.25"/>
    <row r="202" customFormat="1" ht="15.75" customHeight="1" x14ac:dyDescent="0.25"/>
    <row r="203" customFormat="1" ht="15.75" customHeight="1" x14ac:dyDescent="0.25"/>
    <row r="204" customFormat="1" ht="15.75" customHeight="1" x14ac:dyDescent="0.25"/>
    <row r="205" customFormat="1" ht="15.75" customHeight="1" x14ac:dyDescent="0.25"/>
    <row r="206" customFormat="1" ht="15.75" customHeight="1" x14ac:dyDescent="0.25"/>
    <row r="207" customFormat="1" ht="15.75" customHeight="1" x14ac:dyDescent="0.25"/>
    <row r="208" customFormat="1" ht="15.75" customHeight="1" x14ac:dyDescent="0.25"/>
    <row r="209" customFormat="1" ht="15.75" customHeight="1" x14ac:dyDescent="0.25"/>
    <row r="210" customFormat="1" ht="15.75" customHeight="1" x14ac:dyDescent="0.25"/>
    <row r="211" customFormat="1" ht="15.75" customHeight="1" x14ac:dyDescent="0.25"/>
    <row r="212" customFormat="1" ht="15.75" customHeight="1" x14ac:dyDescent="0.25"/>
    <row r="213" customFormat="1" ht="15.75" customHeight="1" x14ac:dyDescent="0.25"/>
    <row r="214" customFormat="1" ht="15.75" customHeight="1" x14ac:dyDescent="0.25"/>
    <row r="215" customFormat="1" ht="15.75" customHeight="1" x14ac:dyDescent="0.25"/>
    <row r="216" customFormat="1" ht="15.75" customHeight="1" x14ac:dyDescent="0.25"/>
    <row r="217" customFormat="1" ht="15.75" customHeight="1" x14ac:dyDescent="0.25"/>
    <row r="218" customFormat="1" ht="15.75" customHeight="1" x14ac:dyDescent="0.25"/>
    <row r="219" customFormat="1" ht="15.75" customHeight="1" x14ac:dyDescent="0.25"/>
    <row r="220" customFormat="1" ht="15.75" customHeight="1" x14ac:dyDescent="0.25"/>
    <row r="221" customFormat="1" ht="15.75" customHeight="1" x14ac:dyDescent="0.25"/>
    <row r="222" customFormat="1" ht="15.75" customHeight="1" x14ac:dyDescent="0.25"/>
    <row r="223" customFormat="1" ht="15.75" customHeight="1" x14ac:dyDescent="0.25"/>
    <row r="224" customFormat="1" ht="15.75" customHeight="1" x14ac:dyDescent="0.25"/>
    <row r="225" customFormat="1" ht="15.75" customHeight="1" x14ac:dyDescent="0.25"/>
    <row r="226" customFormat="1" ht="15.75" customHeight="1" x14ac:dyDescent="0.25"/>
    <row r="227" customFormat="1" ht="15.75" customHeight="1" x14ac:dyDescent="0.25"/>
    <row r="228" customFormat="1" ht="15.75" customHeight="1" x14ac:dyDescent="0.25"/>
    <row r="229" customFormat="1" ht="15.75" customHeight="1" x14ac:dyDescent="0.25"/>
    <row r="230" customFormat="1" ht="15.75" customHeight="1" x14ac:dyDescent="0.25"/>
    <row r="231" customFormat="1" ht="15.75" customHeight="1" x14ac:dyDescent="0.25"/>
    <row r="232" customFormat="1" ht="15.75" customHeight="1" x14ac:dyDescent="0.25"/>
    <row r="233" customFormat="1" ht="15.75" customHeight="1" x14ac:dyDescent="0.25"/>
    <row r="234" customFormat="1" ht="15.75" customHeight="1" x14ac:dyDescent="0.25"/>
    <row r="235" customFormat="1" ht="15.75" customHeight="1" x14ac:dyDescent="0.25"/>
    <row r="236" customFormat="1" ht="15.75" customHeight="1" x14ac:dyDescent="0.25"/>
    <row r="237" customFormat="1" ht="15.75" customHeight="1" x14ac:dyDescent="0.25"/>
    <row r="238" customFormat="1" ht="15.75" customHeight="1" x14ac:dyDescent="0.25"/>
    <row r="239" customFormat="1" ht="15.75" customHeight="1" x14ac:dyDescent="0.25"/>
    <row r="240" customFormat="1" ht="15.75" customHeight="1" x14ac:dyDescent="0.25"/>
    <row r="241" customFormat="1" ht="15.75" customHeight="1" x14ac:dyDescent="0.25"/>
    <row r="242" customFormat="1" ht="15.75" customHeight="1" x14ac:dyDescent="0.25"/>
    <row r="243" customFormat="1" ht="15.75" customHeight="1" x14ac:dyDescent="0.25"/>
    <row r="244" customFormat="1" ht="15.75" customHeight="1" x14ac:dyDescent="0.25"/>
    <row r="245" customFormat="1" ht="15.75" customHeight="1" x14ac:dyDescent="0.25"/>
    <row r="246" customFormat="1" ht="15.75" customHeight="1" x14ac:dyDescent="0.25"/>
    <row r="247" customFormat="1" ht="15.75" customHeight="1" x14ac:dyDescent="0.25"/>
    <row r="248" customFormat="1" ht="15.75" customHeight="1" x14ac:dyDescent="0.25"/>
    <row r="249" customFormat="1" ht="15.75" customHeight="1" x14ac:dyDescent="0.25"/>
    <row r="250" customFormat="1" ht="15.75" customHeight="1" x14ac:dyDescent="0.25"/>
    <row r="251" customFormat="1" ht="15.75" customHeight="1" x14ac:dyDescent="0.25"/>
    <row r="252" customFormat="1" ht="15.75" customHeight="1" x14ac:dyDescent="0.25"/>
    <row r="253" customFormat="1" ht="15.75" customHeight="1" x14ac:dyDescent="0.25"/>
    <row r="254" customFormat="1" ht="15.75" customHeight="1" x14ac:dyDescent="0.25"/>
    <row r="255" customFormat="1" ht="15.75" customHeight="1" x14ac:dyDescent="0.25"/>
    <row r="256" customFormat="1" ht="15.75" customHeight="1" x14ac:dyDescent="0.25"/>
    <row r="257" customFormat="1" ht="15.75" customHeight="1" x14ac:dyDescent="0.25"/>
    <row r="258" customFormat="1" ht="15.75" customHeight="1" x14ac:dyDescent="0.25"/>
    <row r="259" customFormat="1" ht="15.75" customHeight="1" x14ac:dyDescent="0.25"/>
    <row r="260" customFormat="1" ht="15.75" customHeight="1" x14ac:dyDescent="0.25"/>
    <row r="261" customFormat="1" ht="15.75" customHeight="1" x14ac:dyDescent="0.25"/>
    <row r="262" customFormat="1" ht="15.75" customHeight="1" x14ac:dyDescent="0.25"/>
    <row r="263" customFormat="1" ht="15.75" customHeight="1" x14ac:dyDescent="0.25"/>
    <row r="264" customFormat="1" ht="15.75" customHeight="1" x14ac:dyDescent="0.25"/>
    <row r="265" customFormat="1" ht="15.75" customHeight="1" x14ac:dyDescent="0.25"/>
    <row r="266" customFormat="1" ht="15.75" customHeight="1" x14ac:dyDescent="0.25"/>
    <row r="267" customFormat="1" ht="15.75" customHeight="1" x14ac:dyDescent="0.25"/>
    <row r="268" customFormat="1" ht="15.75" customHeight="1" x14ac:dyDescent="0.25"/>
    <row r="269" customFormat="1" ht="15.75" customHeight="1" x14ac:dyDescent="0.25"/>
    <row r="270" customFormat="1" ht="15.75" customHeight="1" x14ac:dyDescent="0.25"/>
    <row r="271" customFormat="1" ht="15.75" customHeight="1" x14ac:dyDescent="0.25"/>
    <row r="272" customFormat="1" ht="15.75" customHeight="1" x14ac:dyDescent="0.25"/>
    <row r="273" customFormat="1" ht="15.75" customHeight="1" x14ac:dyDescent="0.25"/>
    <row r="274" customFormat="1" ht="15.75" customHeight="1" x14ac:dyDescent="0.25"/>
    <row r="275" customFormat="1" ht="15.75" customHeight="1" x14ac:dyDescent="0.25"/>
    <row r="276" customFormat="1" ht="15.75" customHeight="1" x14ac:dyDescent="0.25"/>
    <row r="277" customFormat="1" ht="15.75" customHeight="1" x14ac:dyDescent="0.25"/>
    <row r="278" customFormat="1" ht="15.75" customHeight="1" x14ac:dyDescent="0.25"/>
    <row r="279" customFormat="1" ht="15.75" customHeight="1" x14ac:dyDescent="0.25"/>
    <row r="280" customFormat="1" ht="15.75" customHeight="1" x14ac:dyDescent="0.25"/>
    <row r="281" customFormat="1" ht="15.75" customHeight="1" x14ac:dyDescent="0.25"/>
    <row r="282" customFormat="1" ht="15.75" customHeight="1" x14ac:dyDescent="0.25"/>
    <row r="283" customFormat="1" ht="15.75" customHeight="1" x14ac:dyDescent="0.25"/>
    <row r="284" customFormat="1" ht="15.75" customHeight="1" x14ac:dyDescent="0.25"/>
    <row r="285" customFormat="1" ht="15.75" customHeight="1" x14ac:dyDescent="0.25"/>
    <row r="286" customFormat="1" ht="15.75" customHeight="1" x14ac:dyDescent="0.25"/>
    <row r="287" customFormat="1" ht="15.75" customHeight="1" x14ac:dyDescent="0.25"/>
    <row r="288" customFormat="1" ht="15.75" customHeight="1" x14ac:dyDescent="0.25"/>
    <row r="289" customFormat="1" ht="15.75" customHeight="1" x14ac:dyDescent="0.25"/>
    <row r="290" customFormat="1" ht="15.75" customHeight="1" x14ac:dyDescent="0.25"/>
    <row r="291" customFormat="1" ht="15.75" customHeight="1" x14ac:dyDescent="0.25"/>
    <row r="292" customFormat="1" ht="15.75" customHeight="1" x14ac:dyDescent="0.25"/>
    <row r="293" customFormat="1" ht="15.75" customHeight="1" x14ac:dyDescent="0.25"/>
    <row r="294" customFormat="1" ht="15.75" customHeight="1" x14ac:dyDescent="0.25"/>
    <row r="295" customFormat="1" ht="15.75" customHeight="1" x14ac:dyDescent="0.25"/>
    <row r="296" customFormat="1" ht="15.75" customHeight="1" x14ac:dyDescent="0.25"/>
    <row r="297" customFormat="1" ht="15.75" customHeight="1" x14ac:dyDescent="0.25"/>
    <row r="298" customFormat="1" ht="15.75" customHeight="1" x14ac:dyDescent="0.25"/>
    <row r="299" customFormat="1" ht="15.75" customHeight="1" x14ac:dyDescent="0.25"/>
    <row r="300" customFormat="1" ht="15.75" customHeight="1" x14ac:dyDescent="0.25"/>
    <row r="301" customFormat="1" ht="15.75" customHeight="1" x14ac:dyDescent="0.25"/>
    <row r="302" customFormat="1" ht="15.75" customHeight="1" x14ac:dyDescent="0.25"/>
    <row r="303" customFormat="1" ht="15.75" customHeight="1" x14ac:dyDescent="0.25"/>
    <row r="304" customFormat="1"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75" customHeight="1" x14ac:dyDescent="0.25"/>
    <row r="701" customFormat="1" ht="15.75" customHeight="1" x14ac:dyDescent="0.25"/>
    <row r="702" customFormat="1" ht="15.75" customHeight="1" x14ac:dyDescent="0.25"/>
    <row r="703" customFormat="1" ht="15.75" customHeight="1" x14ac:dyDescent="0.25"/>
    <row r="704" customFormat="1" ht="15.75" customHeight="1" x14ac:dyDescent="0.25"/>
    <row r="705" customFormat="1" ht="15.75" customHeight="1" x14ac:dyDescent="0.25"/>
    <row r="706" customFormat="1" ht="15.75" customHeight="1" x14ac:dyDescent="0.25"/>
    <row r="707" customFormat="1" ht="15.75" customHeight="1" x14ac:dyDescent="0.25"/>
    <row r="708" customFormat="1" ht="15.75" customHeight="1" x14ac:dyDescent="0.25"/>
    <row r="709" customFormat="1" ht="15.75" customHeight="1" x14ac:dyDescent="0.25"/>
    <row r="710" customFormat="1" ht="15.75" customHeight="1" x14ac:dyDescent="0.25"/>
    <row r="711" customFormat="1" ht="15.75" customHeight="1" x14ac:dyDescent="0.25"/>
    <row r="712" customFormat="1" ht="15.75" customHeight="1" x14ac:dyDescent="0.25"/>
    <row r="713" customFormat="1" ht="15.75" customHeight="1" x14ac:dyDescent="0.25"/>
    <row r="714" customFormat="1" ht="15.75" customHeight="1" x14ac:dyDescent="0.25"/>
    <row r="715" customFormat="1" ht="15.75" customHeight="1" x14ac:dyDescent="0.25"/>
    <row r="716" customFormat="1" ht="15.75" customHeight="1" x14ac:dyDescent="0.25"/>
    <row r="717" customFormat="1" ht="15.75" customHeight="1" x14ac:dyDescent="0.25"/>
    <row r="718" customFormat="1" ht="15.75" customHeight="1" x14ac:dyDescent="0.25"/>
    <row r="719" customFormat="1" ht="15.75" customHeight="1" x14ac:dyDescent="0.25"/>
    <row r="720" customFormat="1" ht="15.75" customHeight="1" x14ac:dyDescent="0.25"/>
    <row r="721" customFormat="1" ht="15.75" customHeight="1" x14ac:dyDescent="0.25"/>
    <row r="722" customFormat="1" ht="15.75" customHeight="1" x14ac:dyDescent="0.25"/>
    <row r="723" customFormat="1" ht="15.75" customHeight="1" x14ac:dyDescent="0.25"/>
    <row r="724" customFormat="1" ht="15.75" customHeight="1" x14ac:dyDescent="0.25"/>
    <row r="725" customFormat="1" ht="15.75" customHeight="1" x14ac:dyDescent="0.25"/>
    <row r="726" customFormat="1" ht="15.75" customHeight="1" x14ac:dyDescent="0.25"/>
    <row r="727" customFormat="1" ht="15.75" customHeight="1" x14ac:dyDescent="0.25"/>
    <row r="728" customFormat="1" ht="15.75" customHeight="1" x14ac:dyDescent="0.25"/>
    <row r="729" customFormat="1" ht="15.75" customHeight="1" x14ac:dyDescent="0.25"/>
    <row r="730" customFormat="1" ht="15.75" customHeight="1" x14ac:dyDescent="0.25"/>
    <row r="731" customFormat="1" ht="15.75" customHeight="1" x14ac:dyDescent="0.25"/>
    <row r="732" customFormat="1" ht="15.75" customHeight="1" x14ac:dyDescent="0.25"/>
    <row r="733" customFormat="1" ht="15.75" customHeight="1" x14ac:dyDescent="0.25"/>
    <row r="734" customFormat="1" ht="15.75" customHeight="1" x14ac:dyDescent="0.25"/>
    <row r="735" customFormat="1" ht="15.75" customHeight="1" x14ac:dyDescent="0.25"/>
    <row r="736" customFormat="1" ht="15.75" customHeight="1" x14ac:dyDescent="0.25"/>
    <row r="737" customFormat="1" ht="15.75" customHeight="1" x14ac:dyDescent="0.25"/>
    <row r="738" customFormat="1" ht="15.75" customHeight="1" x14ac:dyDescent="0.25"/>
    <row r="739" customFormat="1" ht="15.75" customHeight="1" x14ac:dyDescent="0.25"/>
    <row r="740" customFormat="1" ht="15.75" customHeight="1" x14ac:dyDescent="0.25"/>
    <row r="741" customFormat="1" ht="15.75" customHeight="1" x14ac:dyDescent="0.25"/>
    <row r="742" customFormat="1" ht="15.75" customHeight="1" x14ac:dyDescent="0.25"/>
    <row r="743" customFormat="1" ht="15.75" customHeight="1" x14ac:dyDescent="0.25"/>
    <row r="744" customFormat="1" ht="15.75" customHeight="1" x14ac:dyDescent="0.25"/>
    <row r="745" customFormat="1" ht="15.75" customHeight="1" x14ac:dyDescent="0.25"/>
    <row r="746" customFormat="1" ht="15.75" customHeight="1" x14ac:dyDescent="0.25"/>
    <row r="747" customFormat="1" ht="15.75" customHeight="1" x14ac:dyDescent="0.25"/>
    <row r="748" customFormat="1" ht="15.75" customHeight="1" x14ac:dyDescent="0.25"/>
    <row r="749" customFormat="1" ht="15.75" customHeight="1" x14ac:dyDescent="0.25"/>
    <row r="750" customFormat="1" ht="15.75" customHeight="1" x14ac:dyDescent="0.25"/>
    <row r="751" customFormat="1" ht="15.75" customHeight="1" x14ac:dyDescent="0.25"/>
    <row r="752" customFormat="1" ht="15.75" customHeight="1" x14ac:dyDescent="0.25"/>
    <row r="753" customFormat="1" ht="15.75" customHeight="1" x14ac:dyDescent="0.25"/>
    <row r="754" customFormat="1" ht="15.75" customHeight="1" x14ac:dyDescent="0.25"/>
    <row r="755" customFormat="1" ht="15.75" customHeight="1" x14ac:dyDescent="0.25"/>
    <row r="756" customFormat="1" ht="15.75" customHeight="1" x14ac:dyDescent="0.25"/>
    <row r="757" customFormat="1" ht="15.75" customHeight="1" x14ac:dyDescent="0.25"/>
    <row r="758" customFormat="1" ht="15.75" customHeight="1" x14ac:dyDescent="0.25"/>
    <row r="759" customFormat="1" ht="15.75" customHeight="1" x14ac:dyDescent="0.25"/>
    <row r="760" customFormat="1" ht="15.75" customHeight="1" x14ac:dyDescent="0.25"/>
    <row r="761" customFormat="1" ht="15.75" customHeight="1" x14ac:dyDescent="0.25"/>
    <row r="762" customFormat="1" ht="15.75" customHeight="1" x14ac:dyDescent="0.25"/>
    <row r="763" customFormat="1" ht="15.75" customHeight="1" x14ac:dyDescent="0.25"/>
    <row r="764" customFormat="1" ht="15.75" customHeight="1" x14ac:dyDescent="0.25"/>
    <row r="765" customFormat="1" ht="15.75" customHeight="1" x14ac:dyDescent="0.25"/>
    <row r="766" customFormat="1" ht="15.75" customHeight="1" x14ac:dyDescent="0.25"/>
    <row r="767" customFormat="1" ht="15.75" customHeight="1" x14ac:dyDescent="0.25"/>
    <row r="768" customFormat="1" ht="15.75" customHeight="1" x14ac:dyDescent="0.25"/>
    <row r="769" customFormat="1" ht="15.75" customHeight="1" x14ac:dyDescent="0.25"/>
    <row r="770" customFormat="1" ht="15.75" customHeight="1" x14ac:dyDescent="0.25"/>
    <row r="771" customFormat="1" ht="15.75" customHeight="1" x14ac:dyDescent="0.25"/>
    <row r="772" customFormat="1" ht="15.75" customHeight="1" x14ac:dyDescent="0.25"/>
    <row r="773" customFormat="1" ht="15.75" customHeight="1" x14ac:dyDescent="0.25"/>
    <row r="774" customFormat="1" ht="15.75" customHeight="1" x14ac:dyDescent="0.25"/>
    <row r="775" customFormat="1" ht="15.75" customHeight="1" x14ac:dyDescent="0.25"/>
    <row r="776" customFormat="1" ht="15.75" customHeight="1" x14ac:dyDescent="0.25"/>
    <row r="777" customFormat="1" ht="15.75" customHeight="1" x14ac:dyDescent="0.25"/>
    <row r="778" customFormat="1" ht="15.75" customHeight="1" x14ac:dyDescent="0.25"/>
    <row r="779" customFormat="1" ht="15.75" customHeight="1" x14ac:dyDescent="0.25"/>
    <row r="780" customFormat="1" ht="15.75" customHeight="1" x14ac:dyDescent="0.25"/>
    <row r="781" customFormat="1" ht="15.75" customHeight="1" x14ac:dyDescent="0.25"/>
    <row r="782" customFormat="1" ht="15.75" customHeight="1" x14ac:dyDescent="0.25"/>
    <row r="783" customFormat="1" ht="15.75" customHeight="1" x14ac:dyDescent="0.25"/>
    <row r="784" customFormat="1" ht="15.75" customHeight="1" x14ac:dyDescent="0.25"/>
    <row r="785" customFormat="1" ht="15.75" customHeight="1" x14ac:dyDescent="0.25"/>
    <row r="786" customFormat="1" ht="15.75" customHeight="1" x14ac:dyDescent="0.25"/>
    <row r="787" customFormat="1" ht="15.75" customHeight="1" x14ac:dyDescent="0.25"/>
    <row r="788" customFormat="1" ht="15.75" customHeight="1" x14ac:dyDescent="0.25"/>
    <row r="789" customFormat="1" ht="15.75" customHeight="1" x14ac:dyDescent="0.25"/>
    <row r="790" customFormat="1" ht="15.75" customHeight="1" x14ac:dyDescent="0.25"/>
    <row r="791" customFormat="1" ht="15.75" customHeight="1" x14ac:dyDescent="0.25"/>
    <row r="792" customFormat="1" ht="15.75" customHeight="1" x14ac:dyDescent="0.25"/>
    <row r="793" customFormat="1" ht="15.75" customHeight="1" x14ac:dyDescent="0.25"/>
    <row r="794" customFormat="1" ht="15.75" customHeight="1" x14ac:dyDescent="0.25"/>
    <row r="795" customFormat="1" ht="15.75" customHeight="1" x14ac:dyDescent="0.25"/>
    <row r="796" customFormat="1" ht="15.75" customHeight="1" x14ac:dyDescent="0.25"/>
    <row r="797" customFormat="1" ht="15.75" customHeight="1" x14ac:dyDescent="0.25"/>
    <row r="798" customFormat="1" ht="15.75" customHeight="1" x14ac:dyDescent="0.25"/>
    <row r="799" customFormat="1" ht="15.75" customHeight="1" x14ac:dyDescent="0.25"/>
    <row r="800" customFormat="1" ht="15.75" customHeight="1" x14ac:dyDescent="0.25"/>
    <row r="801" customFormat="1" ht="15.75" customHeight="1" x14ac:dyDescent="0.25"/>
    <row r="802" customFormat="1" ht="15.75" customHeight="1" x14ac:dyDescent="0.25"/>
    <row r="803" customFormat="1" ht="15.75" customHeight="1" x14ac:dyDescent="0.25"/>
    <row r="804" customFormat="1" ht="15.75" customHeight="1" x14ac:dyDescent="0.25"/>
    <row r="805" customFormat="1" ht="15.75" customHeight="1" x14ac:dyDescent="0.25"/>
    <row r="806" customFormat="1" ht="15.75" customHeight="1" x14ac:dyDescent="0.25"/>
    <row r="807" customFormat="1" ht="15.75" customHeight="1" x14ac:dyDescent="0.25"/>
    <row r="808" customFormat="1" ht="15.75" customHeight="1" x14ac:dyDescent="0.25"/>
    <row r="809" customFormat="1" ht="15.75" customHeight="1" x14ac:dyDescent="0.25"/>
    <row r="810" customFormat="1" ht="15.75" customHeight="1" x14ac:dyDescent="0.25"/>
    <row r="811" customFormat="1" ht="15.75" customHeight="1" x14ac:dyDescent="0.25"/>
    <row r="812" customFormat="1" ht="15.75" customHeight="1" x14ac:dyDescent="0.25"/>
    <row r="813" customFormat="1" ht="15.75" customHeight="1" x14ac:dyDescent="0.25"/>
    <row r="814" customFormat="1" ht="15.75" customHeight="1" x14ac:dyDescent="0.25"/>
    <row r="815" customFormat="1" ht="15.75" customHeight="1" x14ac:dyDescent="0.25"/>
    <row r="816" customFormat="1" ht="15.75" customHeight="1" x14ac:dyDescent="0.25"/>
    <row r="817" customFormat="1" ht="15.75" customHeight="1" x14ac:dyDescent="0.25"/>
    <row r="818" customFormat="1" ht="15.75" customHeight="1" x14ac:dyDescent="0.25"/>
    <row r="819" customFormat="1" ht="15.75" customHeight="1" x14ac:dyDescent="0.25"/>
    <row r="820" customFormat="1" ht="15.75" customHeight="1" x14ac:dyDescent="0.25"/>
    <row r="821" customFormat="1" ht="15.75" customHeight="1" x14ac:dyDescent="0.25"/>
    <row r="822" customFormat="1" ht="15.75" customHeight="1" x14ac:dyDescent="0.25"/>
    <row r="823" customFormat="1" ht="15.75" customHeight="1" x14ac:dyDescent="0.25"/>
    <row r="824" customFormat="1" ht="15.75" customHeight="1" x14ac:dyDescent="0.25"/>
    <row r="825" customFormat="1" ht="15.75" customHeight="1" x14ac:dyDescent="0.25"/>
    <row r="826" customFormat="1" ht="15.75" customHeight="1" x14ac:dyDescent="0.25"/>
    <row r="827" customFormat="1" ht="15.75" customHeight="1" x14ac:dyDescent="0.25"/>
    <row r="828" customFormat="1" ht="15.75" customHeight="1" x14ac:dyDescent="0.25"/>
    <row r="829" customFormat="1" ht="15.75" customHeight="1" x14ac:dyDescent="0.25"/>
    <row r="830" customFormat="1" ht="15.75" customHeight="1" x14ac:dyDescent="0.25"/>
    <row r="831" customFormat="1" ht="15.75" customHeight="1" x14ac:dyDescent="0.25"/>
    <row r="832" customFormat="1" ht="15.75" customHeight="1" x14ac:dyDescent="0.25"/>
    <row r="833" customFormat="1" ht="15.75" customHeight="1" x14ac:dyDescent="0.25"/>
    <row r="834" customFormat="1" ht="15.75" customHeight="1" x14ac:dyDescent="0.25"/>
    <row r="835" customFormat="1" ht="15.75" customHeight="1" x14ac:dyDescent="0.25"/>
    <row r="836" customFormat="1" ht="15.75" customHeight="1" x14ac:dyDescent="0.25"/>
    <row r="837" customFormat="1" ht="15.75" customHeight="1" x14ac:dyDescent="0.25"/>
    <row r="838" customFormat="1" ht="15.75" customHeight="1" x14ac:dyDescent="0.25"/>
    <row r="839" customFormat="1" ht="15.75" customHeight="1" x14ac:dyDescent="0.25"/>
    <row r="840" customFormat="1" ht="15.75" customHeight="1" x14ac:dyDescent="0.25"/>
    <row r="841" customFormat="1" ht="15.75" customHeight="1" x14ac:dyDescent="0.25"/>
    <row r="842" customFormat="1" ht="15.75" customHeight="1" x14ac:dyDescent="0.25"/>
    <row r="843" customFormat="1" ht="15.75" customHeight="1" x14ac:dyDescent="0.25"/>
    <row r="844" customFormat="1" ht="15.75" customHeight="1" x14ac:dyDescent="0.25"/>
    <row r="845" customFormat="1" ht="15.75" customHeight="1" x14ac:dyDescent="0.25"/>
    <row r="846" customFormat="1" ht="15.75" customHeight="1" x14ac:dyDescent="0.25"/>
    <row r="847" customFormat="1" ht="15.75" customHeight="1" x14ac:dyDescent="0.25"/>
    <row r="848" customFormat="1" ht="15.75" customHeight="1" x14ac:dyDescent="0.25"/>
    <row r="849" customFormat="1" ht="15.75" customHeight="1" x14ac:dyDescent="0.25"/>
    <row r="850" customFormat="1" ht="15.75" customHeight="1" x14ac:dyDescent="0.25"/>
    <row r="851" customFormat="1" ht="15.75" customHeight="1" x14ac:dyDescent="0.25"/>
    <row r="852" customFormat="1" ht="15.75" customHeight="1" x14ac:dyDescent="0.25"/>
    <row r="853" customFormat="1" ht="15.75" customHeight="1" x14ac:dyDescent="0.25"/>
    <row r="854" customFormat="1" ht="15.75" customHeight="1" x14ac:dyDescent="0.25"/>
    <row r="855" customFormat="1" ht="15.75" customHeight="1" x14ac:dyDescent="0.25"/>
    <row r="856" customFormat="1" ht="15.75" customHeight="1" x14ac:dyDescent="0.25"/>
    <row r="857" customFormat="1" ht="15.75" customHeight="1" x14ac:dyDescent="0.25"/>
    <row r="858" customFormat="1" ht="15.75" customHeight="1" x14ac:dyDescent="0.25"/>
    <row r="859" customFormat="1" ht="15.75" customHeight="1" x14ac:dyDescent="0.25"/>
    <row r="860" customFormat="1" ht="15.75" customHeight="1" x14ac:dyDescent="0.25"/>
    <row r="861" customFormat="1" ht="15.75" customHeight="1" x14ac:dyDescent="0.25"/>
    <row r="862" customFormat="1" ht="15.75" customHeight="1" x14ac:dyDescent="0.25"/>
    <row r="863" customFormat="1" ht="15.75" customHeight="1" x14ac:dyDescent="0.25"/>
    <row r="864" customFormat="1" ht="15.75" customHeight="1" x14ac:dyDescent="0.25"/>
    <row r="865" customFormat="1" ht="15.75" customHeight="1" x14ac:dyDescent="0.25"/>
    <row r="866" customFormat="1" ht="15.75" customHeight="1" x14ac:dyDescent="0.25"/>
    <row r="867" customFormat="1" ht="15.75" customHeight="1" x14ac:dyDescent="0.25"/>
    <row r="868" customFormat="1" ht="15.75" customHeight="1" x14ac:dyDescent="0.25"/>
    <row r="869" customFormat="1" ht="15.75" customHeight="1" x14ac:dyDescent="0.25"/>
    <row r="870" customFormat="1" ht="15.75" customHeight="1" x14ac:dyDescent="0.25"/>
    <row r="871" customFormat="1" ht="15.75" customHeight="1" x14ac:dyDescent="0.25"/>
    <row r="872" customFormat="1" ht="15.75" customHeight="1" x14ac:dyDescent="0.25"/>
    <row r="873" customFormat="1" ht="15.75" customHeight="1" x14ac:dyDescent="0.25"/>
    <row r="874" customFormat="1" ht="15.75" customHeight="1" x14ac:dyDescent="0.25"/>
    <row r="875" customFormat="1" ht="15.75" customHeight="1" x14ac:dyDescent="0.25"/>
    <row r="876" customFormat="1" ht="15.75" customHeight="1" x14ac:dyDescent="0.25"/>
    <row r="877" customFormat="1" ht="15.75" customHeight="1" x14ac:dyDescent="0.25"/>
    <row r="878" customFormat="1" ht="15.75" customHeight="1" x14ac:dyDescent="0.25"/>
    <row r="879" customFormat="1" ht="15.75" customHeight="1" x14ac:dyDescent="0.25"/>
    <row r="880" customFormat="1" ht="15.75" customHeight="1" x14ac:dyDescent="0.25"/>
    <row r="881" customFormat="1" ht="15.75" customHeight="1" x14ac:dyDescent="0.25"/>
    <row r="882" customFormat="1" ht="15.75" customHeight="1" x14ac:dyDescent="0.25"/>
    <row r="883" customFormat="1" ht="15.75" customHeight="1" x14ac:dyDescent="0.25"/>
    <row r="884" customFormat="1" ht="15.75" customHeight="1" x14ac:dyDescent="0.25"/>
    <row r="885" customFormat="1" ht="15.75" customHeight="1" x14ac:dyDescent="0.25"/>
    <row r="886" customFormat="1" ht="15.75" customHeight="1" x14ac:dyDescent="0.25"/>
    <row r="887" customFormat="1" ht="15.75" customHeight="1" x14ac:dyDescent="0.25"/>
    <row r="888" customFormat="1" ht="15.75" customHeight="1" x14ac:dyDescent="0.25"/>
    <row r="889" customFormat="1" ht="15.75" customHeight="1" x14ac:dyDescent="0.25"/>
    <row r="890" customFormat="1" ht="15.75" customHeight="1" x14ac:dyDescent="0.25"/>
    <row r="891" customFormat="1" ht="15.75" customHeight="1" x14ac:dyDescent="0.25"/>
    <row r="892" customFormat="1" ht="15.75" customHeight="1" x14ac:dyDescent="0.25"/>
    <row r="893" customFormat="1" ht="15.75" customHeight="1" x14ac:dyDescent="0.25"/>
    <row r="894" customFormat="1" ht="15.75" customHeight="1" x14ac:dyDescent="0.25"/>
    <row r="895" customFormat="1" ht="15.75" customHeight="1" x14ac:dyDescent="0.25"/>
    <row r="896" customFormat="1" ht="15.75" customHeight="1" x14ac:dyDescent="0.25"/>
    <row r="897" customFormat="1" ht="15.75" customHeight="1" x14ac:dyDescent="0.25"/>
    <row r="898" customFormat="1" ht="15.75" customHeight="1" x14ac:dyDescent="0.25"/>
    <row r="899" customFormat="1" ht="15.75" customHeight="1" x14ac:dyDescent="0.25"/>
    <row r="900" customFormat="1" ht="15.75" customHeight="1" x14ac:dyDescent="0.25"/>
    <row r="901" customFormat="1" ht="15.75" customHeight="1" x14ac:dyDescent="0.25"/>
    <row r="902" customFormat="1" ht="15.75" customHeight="1" x14ac:dyDescent="0.25"/>
    <row r="903" customFormat="1" ht="15.75" customHeight="1" x14ac:dyDescent="0.25"/>
    <row r="904" customFormat="1" ht="15.75" customHeight="1" x14ac:dyDescent="0.25"/>
    <row r="905" customFormat="1" ht="15.75" customHeight="1" x14ac:dyDescent="0.25"/>
    <row r="906" customFormat="1" ht="15.75" customHeight="1" x14ac:dyDescent="0.25"/>
    <row r="907" customFormat="1" ht="15.75" customHeight="1" x14ac:dyDescent="0.25"/>
    <row r="908" customFormat="1" ht="15.75" customHeight="1" x14ac:dyDescent="0.25"/>
    <row r="909" customFormat="1" ht="15.75" customHeight="1" x14ac:dyDescent="0.25"/>
    <row r="910" customFormat="1" ht="15.75" customHeight="1" x14ac:dyDescent="0.25"/>
    <row r="911" customFormat="1" ht="15.75" customHeight="1" x14ac:dyDescent="0.25"/>
    <row r="912" customFormat="1" ht="15.75" customHeight="1" x14ac:dyDescent="0.25"/>
    <row r="913" customFormat="1" ht="15.75" customHeight="1" x14ac:dyDescent="0.25"/>
    <row r="914" customFormat="1" ht="15.75" customHeight="1" x14ac:dyDescent="0.25"/>
    <row r="915" customFormat="1" ht="15.75" customHeight="1" x14ac:dyDescent="0.25"/>
    <row r="916" customFormat="1" ht="15.75" customHeight="1" x14ac:dyDescent="0.25"/>
    <row r="917" customFormat="1" ht="15.75" customHeight="1" x14ac:dyDescent="0.25"/>
    <row r="918" customFormat="1" ht="15.75" customHeight="1" x14ac:dyDescent="0.25"/>
    <row r="919" customFormat="1" ht="15.75" customHeight="1" x14ac:dyDescent="0.25"/>
    <row r="920" customFormat="1" ht="15.75" customHeight="1" x14ac:dyDescent="0.25"/>
    <row r="921" customFormat="1" ht="15.75" customHeight="1" x14ac:dyDescent="0.25"/>
    <row r="922" customFormat="1" ht="15.75" customHeight="1" x14ac:dyDescent="0.25"/>
    <row r="923" customFormat="1" ht="15.75" customHeight="1" x14ac:dyDescent="0.25"/>
    <row r="924" customFormat="1" ht="15.75" customHeight="1" x14ac:dyDescent="0.25"/>
    <row r="925" customFormat="1" ht="15.75" customHeight="1" x14ac:dyDescent="0.25"/>
    <row r="926" customFormat="1" ht="15.75" customHeight="1" x14ac:dyDescent="0.25"/>
    <row r="927" customFormat="1" ht="15.75" customHeight="1" x14ac:dyDescent="0.25"/>
    <row r="928" customFormat="1" ht="15.75" customHeight="1" x14ac:dyDescent="0.25"/>
    <row r="929" customFormat="1" ht="15.75" customHeight="1" x14ac:dyDescent="0.25"/>
    <row r="930" customFormat="1" ht="15.75" customHeight="1" x14ac:dyDescent="0.25"/>
    <row r="931" customFormat="1" ht="15.75" customHeight="1" x14ac:dyDescent="0.25"/>
    <row r="932" customFormat="1" ht="15.75" customHeight="1" x14ac:dyDescent="0.25"/>
    <row r="933" customFormat="1" ht="15.75" customHeight="1" x14ac:dyDescent="0.25"/>
    <row r="934" customFormat="1" ht="15.75" customHeight="1" x14ac:dyDescent="0.25"/>
    <row r="935" customFormat="1" ht="15.75" customHeight="1" x14ac:dyDescent="0.25"/>
    <row r="936" customFormat="1" ht="15.75" customHeight="1" x14ac:dyDescent="0.25"/>
    <row r="937" customFormat="1" ht="15.75" customHeight="1" x14ac:dyDescent="0.25"/>
    <row r="938" customFormat="1" ht="15.75" customHeight="1" x14ac:dyDescent="0.25"/>
    <row r="939" customFormat="1" ht="15.75" customHeight="1" x14ac:dyDescent="0.25"/>
    <row r="940" customFormat="1" ht="15.75" customHeight="1" x14ac:dyDescent="0.25"/>
    <row r="941" customFormat="1" ht="15.75" customHeight="1" x14ac:dyDescent="0.25"/>
    <row r="942" customFormat="1" ht="15.75" customHeight="1" x14ac:dyDescent="0.25"/>
    <row r="943" customFormat="1" ht="15.75" customHeight="1" x14ac:dyDescent="0.25"/>
    <row r="944" customFormat="1" ht="15.75" customHeight="1" x14ac:dyDescent="0.25"/>
    <row r="945" customFormat="1" ht="15.75" customHeight="1" x14ac:dyDescent="0.25"/>
    <row r="946" customFormat="1" ht="15.75" customHeight="1" x14ac:dyDescent="0.25"/>
    <row r="947" customFormat="1" ht="15.75" customHeight="1" x14ac:dyDescent="0.25"/>
    <row r="948" customFormat="1" ht="15.75" customHeight="1" x14ac:dyDescent="0.25"/>
    <row r="949" customFormat="1" ht="15.75" customHeight="1" x14ac:dyDescent="0.25"/>
    <row r="950" customFormat="1" ht="15.75" customHeight="1" x14ac:dyDescent="0.25"/>
    <row r="951" customFormat="1" ht="15.75" customHeight="1" x14ac:dyDescent="0.25"/>
    <row r="952" customFormat="1" ht="15.75" customHeight="1" x14ac:dyDescent="0.25"/>
    <row r="953" customFormat="1" ht="15.75" customHeight="1" x14ac:dyDescent="0.25"/>
    <row r="954" customFormat="1" ht="15.75" customHeight="1" x14ac:dyDescent="0.25"/>
    <row r="955" customFormat="1" ht="15.75" customHeight="1" x14ac:dyDescent="0.25"/>
    <row r="956" customFormat="1" ht="15.75" customHeight="1" x14ac:dyDescent="0.25"/>
    <row r="957" customFormat="1" ht="15.75" customHeight="1" x14ac:dyDescent="0.25"/>
    <row r="958" customFormat="1" ht="15.75" customHeight="1" x14ac:dyDescent="0.25"/>
    <row r="959" customFormat="1" ht="15.75" customHeight="1" x14ac:dyDescent="0.25"/>
    <row r="960" customFormat="1" ht="15.75" customHeight="1" x14ac:dyDescent="0.25"/>
    <row r="961" customFormat="1" ht="15.75" customHeight="1" x14ac:dyDescent="0.25"/>
    <row r="962" customFormat="1" ht="15.75" customHeight="1" x14ac:dyDescent="0.25"/>
    <row r="963" customFormat="1" ht="15.75" customHeight="1" x14ac:dyDescent="0.25"/>
    <row r="964" customFormat="1" ht="15.75" customHeight="1" x14ac:dyDescent="0.25"/>
    <row r="965" customFormat="1" ht="15.75" customHeight="1" x14ac:dyDescent="0.25"/>
    <row r="966" customFormat="1" ht="15.75" customHeight="1" x14ac:dyDescent="0.25"/>
    <row r="967" customFormat="1" ht="15.75" customHeight="1" x14ac:dyDescent="0.25"/>
    <row r="968" customFormat="1" ht="15.75" customHeight="1" x14ac:dyDescent="0.25"/>
    <row r="969" customFormat="1" ht="15.75" customHeight="1" x14ac:dyDescent="0.25"/>
    <row r="970" customFormat="1" ht="15.75" customHeight="1" x14ac:dyDescent="0.25"/>
    <row r="971" customFormat="1" ht="15.75" customHeight="1" x14ac:dyDescent="0.25"/>
    <row r="972" customFormat="1" ht="15.75" customHeight="1" x14ac:dyDescent="0.25"/>
    <row r="973" customFormat="1" ht="15.75" customHeight="1" x14ac:dyDescent="0.25"/>
    <row r="974" customFormat="1" ht="15.75" customHeight="1" x14ac:dyDescent="0.25"/>
    <row r="975" customFormat="1" ht="15.75" customHeight="1" x14ac:dyDescent="0.25"/>
    <row r="976" customFormat="1" ht="15.75" customHeight="1" x14ac:dyDescent="0.25"/>
    <row r="977" customFormat="1" ht="15.75" customHeight="1" x14ac:dyDescent="0.25"/>
    <row r="978" customFormat="1" ht="15.75" customHeight="1" x14ac:dyDescent="0.25"/>
    <row r="979" customFormat="1" ht="15.75" customHeight="1" x14ac:dyDescent="0.25"/>
    <row r="980" customFormat="1" ht="15.75" customHeight="1" x14ac:dyDescent="0.25"/>
    <row r="981" customFormat="1" ht="15.75" customHeight="1" x14ac:dyDescent="0.25"/>
    <row r="982" customFormat="1" ht="15.75" customHeight="1" x14ac:dyDescent="0.25"/>
    <row r="983" customFormat="1" ht="15.75" customHeight="1" x14ac:dyDescent="0.25"/>
    <row r="984" customFormat="1" ht="15.75" customHeight="1" x14ac:dyDescent="0.25"/>
    <row r="985" customFormat="1" ht="15.75" customHeight="1" x14ac:dyDescent="0.25"/>
    <row r="986" customFormat="1" ht="15.75" customHeight="1" x14ac:dyDescent="0.25"/>
    <row r="987" customFormat="1" ht="15.75" customHeight="1" x14ac:dyDescent="0.25"/>
    <row r="988" customFormat="1" ht="15.75" customHeight="1" x14ac:dyDescent="0.25"/>
    <row r="989" customFormat="1" ht="15.75" customHeight="1" x14ac:dyDescent="0.25"/>
  </sheetData>
  <sheetProtection algorithmName="SHA-512" hashValue="bt0OGQ5XGf+NMT2aScVxSpNRoYi92Jxlmb2hxhn1znvyo6wR3a1XfruuG3kZRJXGMIRsIN8a+D0Fn4Ffuo3T1A==" saltValue="5E24bJ8BAHOIgC04zp1VJw==" spinCount="100000" sheet="1" objects="1" scenarios="1"/>
  <mergeCells count="231">
    <mergeCell ref="R20:S20"/>
    <mergeCell ref="J22:K22"/>
    <mergeCell ref="R22:S22"/>
    <mergeCell ref="N22:O22"/>
    <mergeCell ref="J24:K24"/>
    <mergeCell ref="N20:O20"/>
    <mergeCell ref="J21:K21"/>
    <mergeCell ref="J19:K19"/>
    <mergeCell ref="R19:S19"/>
    <mergeCell ref="N19:O19"/>
    <mergeCell ref="R21:S21"/>
    <mergeCell ref="N21:O21"/>
    <mergeCell ref="R24:S24"/>
    <mergeCell ref="J23:K23"/>
    <mergeCell ref="R23:S23"/>
    <mergeCell ref="N23:O23"/>
    <mergeCell ref="R27:S27"/>
    <mergeCell ref="J26:K26"/>
    <mergeCell ref="R26:S26"/>
    <mergeCell ref="B24:D24"/>
    <mergeCell ref="E24:G24"/>
    <mergeCell ref="H24:I24"/>
    <mergeCell ref="L24:M24"/>
    <mergeCell ref="P24:Q24"/>
    <mergeCell ref="B25:D25"/>
    <mergeCell ref="E25:G25"/>
    <mergeCell ref="H25:I25"/>
    <mergeCell ref="L25:M25"/>
    <mergeCell ref="P25:Q25"/>
    <mergeCell ref="B26:D26"/>
    <mergeCell ref="E26:G26"/>
    <mergeCell ref="N26:O26"/>
    <mergeCell ref="N27:O27"/>
    <mergeCell ref="N24:O24"/>
    <mergeCell ref="N25:O25"/>
    <mergeCell ref="J25:K25"/>
    <mergeCell ref="R25:S25"/>
    <mergeCell ref="H26:I26"/>
    <mergeCell ref="L26:M26"/>
    <mergeCell ref="P26:Q26"/>
    <mergeCell ref="A1:S1"/>
    <mergeCell ref="A2:S2"/>
    <mergeCell ref="A3:F3"/>
    <mergeCell ref="G3:H3"/>
    <mergeCell ref="I3:L3"/>
    <mergeCell ref="M3:S3"/>
    <mergeCell ref="A4:S4"/>
    <mergeCell ref="L5:N5"/>
    <mergeCell ref="O5:S5"/>
    <mergeCell ref="E5:K5"/>
    <mergeCell ref="A5:D5"/>
    <mergeCell ref="A6:D8"/>
    <mergeCell ref="E6:K8"/>
    <mergeCell ref="L6:N6"/>
    <mergeCell ref="O6:S6"/>
    <mergeCell ref="L7:N7"/>
    <mergeCell ref="O7:S7"/>
    <mergeCell ref="L8:N8"/>
    <mergeCell ref="O8:S8"/>
    <mergeCell ref="A9:D9"/>
    <mergeCell ref="L9:N9"/>
    <mergeCell ref="O9:S9"/>
    <mergeCell ref="I9:K9"/>
    <mergeCell ref="E9:H9"/>
    <mergeCell ref="A10:S10"/>
    <mergeCell ref="A11:S11"/>
    <mergeCell ref="A12:S12"/>
    <mergeCell ref="A13:O13"/>
    <mergeCell ref="P13:S13"/>
    <mergeCell ref="A14:O14"/>
    <mergeCell ref="P14:S14"/>
    <mergeCell ref="A15:O15"/>
    <mergeCell ref="P15:S15"/>
    <mergeCell ref="A16:S16"/>
    <mergeCell ref="B17:M17"/>
    <mergeCell ref="N17:S17"/>
    <mergeCell ref="B18:D18"/>
    <mergeCell ref="E18:G18"/>
    <mergeCell ref="H18:I18"/>
    <mergeCell ref="L18:M18"/>
    <mergeCell ref="P18:Q18"/>
    <mergeCell ref="B19:D19"/>
    <mergeCell ref="E19:G19"/>
    <mergeCell ref="H19:I19"/>
    <mergeCell ref="L19:M19"/>
    <mergeCell ref="P19:Q19"/>
    <mergeCell ref="N18:O18"/>
    <mergeCell ref="J18:K18"/>
    <mergeCell ref="R18:S18"/>
    <mergeCell ref="B20:D20"/>
    <mergeCell ref="E20:G20"/>
    <mergeCell ref="H20:I20"/>
    <mergeCell ref="L20:M20"/>
    <mergeCell ref="P20:Q20"/>
    <mergeCell ref="B21:D21"/>
    <mergeCell ref="E21:G21"/>
    <mergeCell ref="H21:I21"/>
    <mergeCell ref="L21:M21"/>
    <mergeCell ref="P21:Q21"/>
    <mergeCell ref="J20:K20"/>
    <mergeCell ref="B22:D22"/>
    <mergeCell ref="E22:G22"/>
    <mergeCell ref="H22:I22"/>
    <mergeCell ref="L22:M22"/>
    <mergeCell ref="P22:Q22"/>
    <mergeCell ref="B23:D23"/>
    <mergeCell ref="E23:G23"/>
    <mergeCell ref="H23:I23"/>
    <mergeCell ref="L23:M23"/>
    <mergeCell ref="P23:Q23"/>
    <mergeCell ref="B27:D27"/>
    <mergeCell ref="E27:G27"/>
    <mergeCell ref="H27:I27"/>
    <mergeCell ref="L27:M27"/>
    <mergeCell ref="P27:Q27"/>
    <mergeCell ref="B28:D28"/>
    <mergeCell ref="E28:G28"/>
    <mergeCell ref="H28:I28"/>
    <mergeCell ref="J28:K28"/>
    <mergeCell ref="L28:M28"/>
    <mergeCell ref="N28:O28"/>
    <mergeCell ref="P28:Q28"/>
    <mergeCell ref="J27:K27"/>
    <mergeCell ref="R28:S28"/>
    <mergeCell ref="B29:D29"/>
    <mergeCell ref="E29:G29"/>
    <mergeCell ref="H29:I29"/>
    <mergeCell ref="J29:K29"/>
    <mergeCell ref="L29:M29"/>
    <mergeCell ref="N29:O29"/>
    <mergeCell ref="P29:Q29"/>
    <mergeCell ref="R29:S29"/>
    <mergeCell ref="B30:D30"/>
    <mergeCell ref="E30:G30"/>
    <mergeCell ref="H30:I30"/>
    <mergeCell ref="J30:K30"/>
    <mergeCell ref="L30:M30"/>
    <mergeCell ref="N30:O30"/>
    <mergeCell ref="P30:Q30"/>
    <mergeCell ref="R30:S30"/>
    <mergeCell ref="B31:D31"/>
    <mergeCell ref="E31:G31"/>
    <mergeCell ref="H31:I31"/>
    <mergeCell ref="J31:K31"/>
    <mergeCell ref="L31:M31"/>
    <mergeCell ref="N31:O31"/>
    <mergeCell ref="P31:Q31"/>
    <mergeCell ref="R31:S31"/>
    <mergeCell ref="B32:D32"/>
    <mergeCell ref="E32:G32"/>
    <mergeCell ref="H32:I32"/>
    <mergeCell ref="J32:K32"/>
    <mergeCell ref="L32:M32"/>
    <mergeCell ref="N32:O32"/>
    <mergeCell ref="P32:Q32"/>
    <mergeCell ref="R32:S32"/>
    <mergeCell ref="B33:D33"/>
    <mergeCell ref="E33:G33"/>
    <mergeCell ref="H33:I33"/>
    <mergeCell ref="J33:K33"/>
    <mergeCell ref="L33:M33"/>
    <mergeCell ref="N33:O33"/>
    <mergeCell ref="P33:Q33"/>
    <mergeCell ref="R33:S33"/>
    <mergeCell ref="B34:D34"/>
    <mergeCell ref="E34:G34"/>
    <mergeCell ref="H34:I34"/>
    <mergeCell ref="J34:K34"/>
    <mergeCell ref="L34:M34"/>
    <mergeCell ref="N34:O34"/>
    <mergeCell ref="P34:Q34"/>
    <mergeCell ref="R34:S34"/>
    <mergeCell ref="B35:D35"/>
    <mergeCell ref="E35:G35"/>
    <mergeCell ref="H35:I35"/>
    <mergeCell ref="J35:K35"/>
    <mergeCell ref="L35:M35"/>
    <mergeCell ref="N35:O35"/>
    <mergeCell ref="P35:Q35"/>
    <mergeCell ref="R35:S35"/>
    <mergeCell ref="B36:D36"/>
    <mergeCell ref="E36:G36"/>
    <mergeCell ref="H36:I36"/>
    <mergeCell ref="J36:K36"/>
    <mergeCell ref="L36:M36"/>
    <mergeCell ref="N36:O36"/>
    <mergeCell ref="P36:Q36"/>
    <mergeCell ref="R36:S36"/>
    <mergeCell ref="B37:D37"/>
    <mergeCell ref="E37:G37"/>
    <mergeCell ref="H37:I37"/>
    <mergeCell ref="J37:K37"/>
    <mergeCell ref="L37:M37"/>
    <mergeCell ref="N37:O37"/>
    <mergeCell ref="P37:Q37"/>
    <mergeCell ref="R37:S37"/>
    <mergeCell ref="R38:S38"/>
    <mergeCell ref="A39:S39"/>
    <mergeCell ref="A40:S40"/>
    <mergeCell ref="C41:S41"/>
    <mergeCell ref="A42:S42"/>
    <mergeCell ref="C43:S43"/>
    <mergeCell ref="A44:S44"/>
    <mergeCell ref="C45:S45"/>
    <mergeCell ref="A46:S46"/>
    <mergeCell ref="B38:D38"/>
    <mergeCell ref="E38:G38"/>
    <mergeCell ref="H38:I38"/>
    <mergeCell ref="J38:K38"/>
    <mergeCell ref="L38:M38"/>
    <mergeCell ref="N38:O38"/>
    <mergeCell ref="P38:Q38"/>
    <mergeCell ref="C47:S47"/>
    <mergeCell ref="A48:S48"/>
    <mergeCell ref="C49:S49"/>
    <mergeCell ref="A50:S50"/>
    <mergeCell ref="C51:S51"/>
    <mergeCell ref="A52:S52"/>
    <mergeCell ref="C53:S53"/>
    <mergeCell ref="A54:S54"/>
    <mergeCell ref="C55:S55"/>
    <mergeCell ref="C65:S65"/>
    <mergeCell ref="A56:S56"/>
    <mergeCell ref="C57:S57"/>
    <mergeCell ref="A58:S58"/>
    <mergeCell ref="C59:S59"/>
    <mergeCell ref="A60:S60"/>
    <mergeCell ref="C61:S61"/>
    <mergeCell ref="A62:S62"/>
    <mergeCell ref="C63:S63"/>
    <mergeCell ref="A64:S64"/>
  </mergeCells>
  <phoneticPr fontId="67" type="noConversion"/>
  <dataValidations count="6">
    <dataValidation type="date" allowBlank="1" showInputMessage="1" showErrorMessage="1" prompt="Date Obtained Peer WV Specialist Certification.  Use  MM/DD/YYYY format" sqref="J19:J38" xr:uid="{1624CD2D-2454-40DD-B3BC-31CD86964BCD}">
      <formula1>40179</formula1>
      <formula2>46022</formula2>
    </dataValidation>
    <dataValidation type="list" allowBlank="1" showInputMessage="1" showErrorMessage="1" prompt="Select an option from Drop down list" sqref="I3:L3" xr:uid="{EA578D3D-E487-45AD-A63E-F97326A91D9D}">
      <formula1>$W$5:$W$12</formula1>
    </dataValidation>
    <dataValidation type="list" allowBlank="1" showInputMessage="1" showErrorMessage="1" prompt="Select an option from Drop down list" sqref="I9:K9" xr:uid="{D0FEB889-D75B-48C6-A997-B2E3CBDD62D3}">
      <formula1>$V$5:$V$12</formula1>
    </dataValidation>
    <dataValidation type="list" allowBlank="1" showInputMessage="1" showErrorMessage="1" prompt="Select an option from Drop down list" sqref="E9:H9" xr:uid="{25528DE5-71AD-4A66-8807-0A79D4FBBFD2}">
      <formula1>$U$5:$U$16</formula1>
    </dataValidation>
    <dataValidation type="date" operator="greaterThanOrEqual" allowBlank="1" showInputMessage="1" showErrorMessage="1" sqref="H19:I38" xr:uid="{DE4BABD2-998D-41CC-A4EA-67D433DC95D6}">
      <formula1>45565</formula1>
    </dataValidation>
    <dataValidation type="list" allowBlank="1" showInputMessage="1" showErrorMessage="1" sqref="P19:S38" xr:uid="{7ED8B372-1CCE-471C-9F50-FED7CC564492}">
      <formula1>"Yes, No"</formula1>
    </dataValidation>
  </dataValidations>
  <pageMargins left="0.25" right="0.25" top="0.75" bottom="0.75" header="0" footer="0"/>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4B083"/>
  </sheetPr>
  <dimension ref="A2:AN1014"/>
  <sheetViews>
    <sheetView workbookViewId="0">
      <pane ySplit="2" topLeftCell="A3" activePane="bottomLeft" state="frozen"/>
      <selection pane="bottomLeft" activeCell="B4" sqref="B4"/>
    </sheetView>
  </sheetViews>
  <sheetFormatPr defaultColWidth="14.42578125" defaultRowHeight="15" customHeight="1" x14ac:dyDescent="0.25"/>
  <cols>
    <col min="1" max="1" width="8.7109375" customWidth="1"/>
    <col min="2" max="2" width="11.5703125" customWidth="1"/>
    <col min="3" max="3" width="13.7109375" customWidth="1"/>
    <col min="4" max="4" width="17.5703125" customWidth="1"/>
    <col min="5" max="7" width="13.7109375" hidden="1" customWidth="1"/>
    <col min="8" max="8" width="12.7109375" customWidth="1"/>
    <col min="9" max="9" width="38.7109375" customWidth="1"/>
    <col min="10" max="40" width="8.7109375" customWidth="1"/>
  </cols>
  <sheetData>
    <row r="2" spans="1:40" ht="69.75" customHeight="1" x14ac:dyDescent="0.25">
      <c r="A2" s="3" t="s">
        <v>34</v>
      </c>
      <c r="B2" s="2" t="s">
        <v>49</v>
      </c>
      <c r="C2" s="4" t="s">
        <v>54</v>
      </c>
      <c r="D2" s="5" t="s">
        <v>21</v>
      </c>
      <c r="E2" s="6" t="s">
        <v>55</v>
      </c>
      <c r="F2" s="7" t="s">
        <v>56</v>
      </c>
      <c r="G2" s="8" t="s">
        <v>57</v>
      </c>
    </row>
    <row r="3" spans="1:40" ht="18.75" x14ac:dyDescent="0.25">
      <c r="Y3" s="485" t="str">
        <f>'1 BASE GRANTEE INFO &amp; UPDATES'!A1</f>
        <v>WV Bureau for Behavioral Health - SOR - PRSS DOCR Coordinator</v>
      </c>
      <c r="Z3" s="472"/>
      <c r="AA3" s="472"/>
      <c r="AB3" s="472"/>
      <c r="AC3" s="472"/>
      <c r="AD3" s="472"/>
      <c r="AE3" s="472"/>
      <c r="AF3" s="472"/>
      <c r="AG3" s="472"/>
      <c r="AH3" s="472"/>
      <c r="AI3" s="472"/>
      <c r="AJ3" s="472"/>
      <c r="AK3" s="472"/>
      <c r="AL3" s="472"/>
      <c r="AM3" s="472"/>
      <c r="AN3" s="486"/>
    </row>
    <row r="4" spans="1:40" ht="15.75" customHeight="1" x14ac:dyDescent="0.25">
      <c r="Y4" s="487">
        <f>'1 BASE GRANTEE INFO &amp; UPDATES'!A3</f>
        <v>0</v>
      </c>
      <c r="Z4" s="488"/>
      <c r="AA4" s="488"/>
      <c r="AB4" s="488"/>
      <c r="AC4" s="488"/>
      <c r="AD4" s="488"/>
      <c r="AE4" s="488"/>
      <c r="AF4" s="488"/>
      <c r="AG4" s="488"/>
      <c r="AH4" s="488"/>
      <c r="AI4" s="488"/>
      <c r="AJ4" s="488"/>
      <c r="AK4" s="488"/>
      <c r="AL4" s="488"/>
      <c r="AM4" s="488"/>
      <c r="AN4" s="489"/>
    </row>
    <row r="5" spans="1:40" x14ac:dyDescent="0.25">
      <c r="Y5" s="490" t="str">
        <f>'1 BASE GRANTEE INFO &amp; UPDATES'!A2</f>
        <v xml:space="preserve">Program reports need to be submitted electronically, via e-mail to bbhreporting@wv.gov within 25 calendar days of the end of each month </v>
      </c>
      <c r="Z5" s="488"/>
      <c r="AA5" s="488"/>
      <c r="AB5" s="488"/>
      <c r="AC5" s="488"/>
      <c r="AD5" s="488"/>
      <c r="AE5" s="488"/>
      <c r="AF5" s="488"/>
      <c r="AG5" s="488"/>
      <c r="AH5" s="488"/>
      <c r="AI5" s="488"/>
      <c r="AJ5" s="488"/>
      <c r="AK5" s="488"/>
      <c r="AL5" s="488"/>
      <c r="AM5" s="488"/>
      <c r="AN5" s="489"/>
    </row>
    <row r="6" spans="1:40" ht="18.75" x14ac:dyDescent="0.3">
      <c r="Y6" s="477" t="s">
        <v>58</v>
      </c>
      <c r="Z6" s="478"/>
      <c r="AA6" s="478"/>
      <c r="AB6" s="478"/>
      <c r="AC6" s="478"/>
      <c r="AD6" s="478"/>
      <c r="AE6" s="478"/>
      <c r="AF6" s="478"/>
      <c r="AG6" s="478"/>
      <c r="AH6" s="478"/>
      <c r="AI6" s="478"/>
      <c r="AJ6" s="478"/>
      <c r="AK6" s="478"/>
      <c r="AL6" s="478"/>
      <c r="AM6" s="478"/>
      <c r="AN6" s="479"/>
    </row>
    <row r="7" spans="1:40" ht="15" customHeight="1" x14ac:dyDescent="0.25">
      <c r="Y7" s="497" t="s">
        <v>59</v>
      </c>
      <c r="Z7" s="495"/>
      <c r="AA7" s="498"/>
      <c r="AB7" s="491" t="str">
        <f>'1 BASE GRANTEE INFO &amp; UPDATES'!E5</f>
        <v>PRSS DOCR Coordinator</v>
      </c>
      <c r="AC7" s="483"/>
      <c r="AD7" s="483"/>
      <c r="AE7" s="483"/>
      <c r="AF7" s="483"/>
      <c r="AG7" s="484"/>
      <c r="AH7" s="492" t="s">
        <v>0</v>
      </c>
      <c r="AI7" s="468"/>
      <c r="AJ7" s="468"/>
      <c r="AK7" s="493"/>
      <c r="AL7" s="494" t="str">
        <f>'1 BASE GRANTEE INFO &amp; UPDATES'!O5</f>
        <v>Legal Name of Agency</v>
      </c>
      <c r="AM7" s="495"/>
      <c r="AN7" s="496"/>
    </row>
    <row r="8" spans="1:40" x14ac:dyDescent="0.25">
      <c r="Y8" s="504" t="s">
        <v>60</v>
      </c>
      <c r="Z8" s="483"/>
      <c r="AA8" s="505"/>
      <c r="AB8" s="499" t="e">
        <f>'1 BASE GRANTEE INFO &amp; UPDATES'!#REF!</f>
        <v>#REF!</v>
      </c>
      <c r="AC8" s="483"/>
      <c r="AD8" s="483"/>
      <c r="AE8" s="483"/>
      <c r="AF8" s="483"/>
      <c r="AG8" s="484"/>
      <c r="AH8" s="513" t="s">
        <v>51</v>
      </c>
      <c r="AI8" s="483"/>
      <c r="AJ8" s="483"/>
      <c r="AK8" s="484"/>
      <c r="AL8" s="499" t="e">
        <f>'1 BASE GRANTEE INFO &amp; UPDATES'!#REF!</f>
        <v>#REF!</v>
      </c>
      <c r="AM8" s="483"/>
      <c r="AN8" s="500"/>
    </row>
    <row r="9" spans="1:40" ht="15" customHeight="1" x14ac:dyDescent="0.25">
      <c r="Y9" s="501" t="s">
        <v>61</v>
      </c>
      <c r="Z9" s="472"/>
      <c r="AA9" s="502"/>
      <c r="AB9" s="506" t="e">
        <f>'1 BASE GRANTEE INFO &amp; UPDATES'!#REF!</f>
        <v>#REF!</v>
      </c>
      <c r="AC9" s="507"/>
      <c r="AD9" s="507"/>
      <c r="AE9" s="507"/>
      <c r="AF9" s="507"/>
      <c r="AG9" s="508"/>
      <c r="AH9" s="504" t="s">
        <v>52</v>
      </c>
      <c r="AI9" s="483"/>
      <c r="AJ9" s="483"/>
      <c r="AK9" s="484"/>
      <c r="AL9" s="499" t="e">
        <f>'1 BASE GRANTEE INFO &amp; UPDATES'!#REF!</f>
        <v>#REF!</v>
      </c>
      <c r="AM9" s="483"/>
      <c r="AN9" s="500"/>
    </row>
    <row r="10" spans="1:40" x14ac:dyDescent="0.25">
      <c r="Y10" s="492"/>
      <c r="Z10" s="468"/>
      <c r="AA10" s="512"/>
      <c r="AB10" s="509"/>
      <c r="AC10" s="510"/>
      <c r="AD10" s="510"/>
      <c r="AE10" s="510"/>
      <c r="AF10" s="510"/>
      <c r="AG10" s="511"/>
      <c r="AH10" s="504" t="s">
        <v>53</v>
      </c>
      <c r="AI10" s="483"/>
      <c r="AJ10" s="483"/>
      <c r="AK10" s="484"/>
      <c r="AL10" s="503" t="e">
        <f>'1 BASE GRANTEE INFO &amp; UPDATES'!#REF!</f>
        <v>#REF!</v>
      </c>
      <c r="AM10" s="483"/>
      <c r="AN10" s="500"/>
    </row>
    <row r="11" spans="1:40" ht="15.75" customHeight="1" x14ac:dyDescent="0.25">
      <c r="Y11" s="480" t="s">
        <v>62</v>
      </c>
      <c r="Z11" s="475"/>
      <c r="AA11" s="481"/>
      <c r="AB11" s="482" t="str">
        <f>'1 BASE GRANTEE INFO &amp; UPDATES'!E9</f>
        <v>October 1 - 31</v>
      </c>
      <c r="AC11" s="483"/>
      <c r="AD11" s="483"/>
      <c r="AE11" s="483"/>
      <c r="AF11" s="484"/>
      <c r="AG11" s="9">
        <f>'1 BASE GRANTEE INFO &amp; UPDATES'!I9</f>
        <v>2025</v>
      </c>
      <c r="AH11" s="471" t="s">
        <v>63</v>
      </c>
      <c r="AI11" s="472"/>
      <c r="AJ11" s="472"/>
      <c r="AK11" s="473"/>
      <c r="AL11" s="474" t="e">
        <f>'1 BASE GRANTEE INFO &amp; UPDATES'!#REF!</f>
        <v>#REF!</v>
      </c>
      <c r="AM11" s="475"/>
      <c r="AN11" s="476"/>
    </row>
    <row r="12" spans="1:40" ht="15.75" customHeight="1" x14ac:dyDescent="0.3">
      <c r="Y12" s="477" t="s">
        <v>64</v>
      </c>
      <c r="Z12" s="478"/>
      <c r="AA12" s="478"/>
      <c r="AB12" s="478"/>
      <c r="AC12" s="478"/>
      <c r="AD12" s="478"/>
      <c r="AE12" s="478"/>
      <c r="AF12" s="478"/>
      <c r="AG12" s="478"/>
      <c r="AH12" s="478"/>
      <c r="AI12" s="478"/>
      <c r="AJ12" s="478"/>
      <c r="AK12" s="478"/>
      <c r="AL12" s="478"/>
      <c r="AM12" s="478"/>
      <c r="AN12" s="479"/>
    </row>
    <row r="13" spans="1:40" ht="49.5" customHeight="1" x14ac:dyDescent="0.25">
      <c r="A13" s="10" t="s">
        <v>34</v>
      </c>
      <c r="B13" s="467"/>
      <c r="C13" s="468"/>
      <c r="D13" s="469"/>
      <c r="E13" s="470" t="s">
        <v>65</v>
      </c>
      <c r="F13" s="468"/>
      <c r="G13" s="469"/>
    </row>
    <row r="14" spans="1:40" ht="69.75" customHeight="1" x14ac:dyDescent="0.25">
      <c r="A14" s="11" t="s">
        <v>34</v>
      </c>
      <c r="B14" s="2" t="s">
        <v>49</v>
      </c>
      <c r="C14" s="4" t="s">
        <v>54</v>
      </c>
      <c r="D14" s="5" t="s">
        <v>21</v>
      </c>
      <c r="E14" s="12" t="s">
        <v>55</v>
      </c>
      <c r="F14" s="7" t="s">
        <v>56</v>
      </c>
      <c r="G14" s="8" t="s">
        <v>57</v>
      </c>
    </row>
    <row r="15" spans="1:40" ht="39.75" customHeight="1" x14ac:dyDescent="0.25">
      <c r="A15" s="13">
        <f>ROW(A2)</f>
        <v>2</v>
      </c>
      <c r="B15" s="14" t="e">
        <f>#REF!</f>
        <v>#REF!</v>
      </c>
      <c r="C15" s="15" t="e">
        <f>#REF!</f>
        <v>#REF!</v>
      </c>
      <c r="D15" s="16" t="e">
        <f>#REF!</f>
        <v>#REF!</v>
      </c>
      <c r="E15" s="17"/>
      <c r="F15" s="18"/>
      <c r="G15" s="8"/>
    </row>
    <row r="16" spans="1:40" ht="39.75" customHeight="1" x14ac:dyDescent="0.25">
      <c r="A16" s="13">
        <f t="shared" ref="A16:A25" si="0">ROW(Y3)</f>
        <v>3</v>
      </c>
      <c r="B16" s="19" t="e">
        <f>#REF!</f>
        <v>#REF!</v>
      </c>
      <c r="C16" s="20" t="e">
        <f>#REF!</f>
        <v>#REF!</v>
      </c>
      <c r="D16" s="16" t="e">
        <f>#REF!</f>
        <v>#REF!</v>
      </c>
      <c r="E16" s="21"/>
      <c r="F16" s="22"/>
      <c r="G16" s="23"/>
    </row>
    <row r="17" spans="1:7" ht="39.75" customHeight="1" x14ac:dyDescent="0.25">
      <c r="A17" s="13">
        <f t="shared" si="0"/>
        <v>4</v>
      </c>
      <c r="B17" s="14" t="e">
        <f>#REF!</f>
        <v>#REF!</v>
      </c>
      <c r="C17" s="15" t="e">
        <f>#REF!</f>
        <v>#REF!</v>
      </c>
      <c r="D17" s="16" t="e">
        <f>#REF!</f>
        <v>#REF!</v>
      </c>
      <c r="E17" s="17"/>
      <c r="F17" s="18"/>
      <c r="G17" s="8"/>
    </row>
    <row r="18" spans="1:7" ht="39.75" customHeight="1" x14ac:dyDescent="0.25">
      <c r="A18" s="13">
        <f t="shared" si="0"/>
        <v>5</v>
      </c>
      <c r="B18" s="19" t="e">
        <f>#REF!</f>
        <v>#REF!</v>
      </c>
      <c r="C18" s="20" t="e">
        <f>#REF!</f>
        <v>#REF!</v>
      </c>
      <c r="D18" s="16" t="e">
        <f>#REF!</f>
        <v>#REF!</v>
      </c>
      <c r="E18" s="21"/>
      <c r="F18" s="22"/>
      <c r="G18" s="23"/>
    </row>
    <row r="19" spans="1:7" ht="39.75" customHeight="1" x14ac:dyDescent="0.25">
      <c r="A19" s="13">
        <f t="shared" si="0"/>
        <v>6</v>
      </c>
      <c r="B19" s="14" t="e">
        <f>#REF!</f>
        <v>#REF!</v>
      </c>
      <c r="C19" s="15" t="e">
        <f>#REF!</f>
        <v>#REF!</v>
      </c>
      <c r="D19" s="16" t="e">
        <f>#REF!</f>
        <v>#REF!</v>
      </c>
      <c r="E19" s="17"/>
      <c r="F19" s="18"/>
      <c r="G19" s="8"/>
    </row>
    <row r="20" spans="1:7" ht="39.75" customHeight="1" x14ac:dyDescent="0.25">
      <c r="A20" s="13">
        <f t="shared" si="0"/>
        <v>7</v>
      </c>
      <c r="B20" s="19" t="e">
        <f>#REF!</f>
        <v>#REF!</v>
      </c>
      <c r="C20" s="20" t="e">
        <f>#REF!</f>
        <v>#REF!</v>
      </c>
      <c r="D20" s="16" t="e">
        <f>#REF!</f>
        <v>#REF!</v>
      </c>
      <c r="E20" s="21"/>
      <c r="F20" s="22"/>
      <c r="G20" s="23"/>
    </row>
    <row r="21" spans="1:7" ht="39.75" customHeight="1" x14ac:dyDescent="0.25">
      <c r="A21" s="13">
        <f t="shared" si="0"/>
        <v>8</v>
      </c>
      <c r="B21" s="14" t="e">
        <f>#REF!</f>
        <v>#REF!</v>
      </c>
      <c r="C21" s="15" t="e">
        <f>#REF!</f>
        <v>#REF!</v>
      </c>
      <c r="D21" s="16" t="e">
        <f>#REF!</f>
        <v>#REF!</v>
      </c>
      <c r="E21" s="17"/>
      <c r="F21" s="18"/>
      <c r="G21" s="8"/>
    </row>
    <row r="22" spans="1:7" ht="39.75" customHeight="1" x14ac:dyDescent="0.25">
      <c r="A22" s="13">
        <f t="shared" si="0"/>
        <v>9</v>
      </c>
      <c r="B22" s="19" t="e">
        <f>#REF!</f>
        <v>#REF!</v>
      </c>
      <c r="C22" s="20" t="e">
        <f>#REF!</f>
        <v>#REF!</v>
      </c>
      <c r="D22" s="16" t="e">
        <f>#REF!</f>
        <v>#REF!</v>
      </c>
      <c r="E22" s="21"/>
      <c r="F22" s="22"/>
      <c r="G22" s="23"/>
    </row>
    <row r="23" spans="1:7" ht="39.75" customHeight="1" x14ac:dyDescent="0.25">
      <c r="A23" s="13">
        <f t="shared" si="0"/>
        <v>10</v>
      </c>
      <c r="B23" s="14" t="e">
        <f>#REF!</f>
        <v>#REF!</v>
      </c>
      <c r="C23" s="15" t="e">
        <f>#REF!</f>
        <v>#REF!</v>
      </c>
      <c r="D23" s="16" t="e">
        <f>#REF!</f>
        <v>#REF!</v>
      </c>
      <c r="E23" s="17"/>
      <c r="F23" s="18"/>
      <c r="G23" s="8"/>
    </row>
    <row r="24" spans="1:7" ht="39.75" customHeight="1" x14ac:dyDescent="0.25">
      <c r="A24" s="13">
        <f t="shared" si="0"/>
        <v>11</v>
      </c>
      <c r="B24" s="19" t="e">
        <f>#REF!</f>
        <v>#REF!</v>
      </c>
      <c r="C24" s="20" t="e">
        <f>#REF!</f>
        <v>#REF!</v>
      </c>
      <c r="D24" s="16" t="e">
        <f>#REF!</f>
        <v>#REF!</v>
      </c>
      <c r="E24" s="21"/>
      <c r="F24" s="22"/>
      <c r="G24" s="23"/>
    </row>
    <row r="25" spans="1:7" ht="39.75" customHeight="1" x14ac:dyDescent="0.25">
      <c r="A25" s="13">
        <f t="shared" si="0"/>
        <v>12</v>
      </c>
      <c r="B25" s="14" t="e">
        <f>#REF!</f>
        <v>#REF!</v>
      </c>
      <c r="C25" s="15" t="e">
        <f>#REF!</f>
        <v>#REF!</v>
      </c>
      <c r="D25" s="16" t="e">
        <f>#REF!</f>
        <v>#REF!</v>
      </c>
      <c r="E25" s="17"/>
      <c r="F25" s="18"/>
      <c r="G25" s="8"/>
    </row>
    <row r="26" spans="1:7" ht="39.75" customHeight="1" x14ac:dyDescent="0.25">
      <c r="A26" s="13">
        <f t="shared" ref="A26:A280" si="1">ROW(A13)</f>
        <v>13</v>
      </c>
      <c r="B26" s="19" t="e">
        <f>#REF!</f>
        <v>#REF!</v>
      </c>
      <c r="C26" s="20" t="e">
        <f>#REF!</f>
        <v>#REF!</v>
      </c>
      <c r="D26" s="16" t="e">
        <f>#REF!</f>
        <v>#REF!</v>
      </c>
      <c r="E26" s="21"/>
      <c r="F26" s="22"/>
      <c r="G26" s="23"/>
    </row>
    <row r="27" spans="1:7" ht="39.75" customHeight="1" x14ac:dyDescent="0.25">
      <c r="A27" s="13">
        <f t="shared" si="1"/>
        <v>14</v>
      </c>
      <c r="B27" s="14" t="e">
        <f>#REF!</f>
        <v>#REF!</v>
      </c>
      <c r="C27" s="15" t="e">
        <f>#REF!</f>
        <v>#REF!</v>
      </c>
      <c r="D27" s="16" t="e">
        <f>#REF!</f>
        <v>#REF!</v>
      </c>
      <c r="E27" s="17"/>
      <c r="F27" s="18"/>
      <c r="G27" s="8"/>
    </row>
    <row r="28" spans="1:7" ht="39.75" customHeight="1" x14ac:dyDescent="0.25">
      <c r="A28" s="13">
        <f t="shared" si="1"/>
        <v>15</v>
      </c>
      <c r="B28" s="19" t="e">
        <f>#REF!</f>
        <v>#REF!</v>
      </c>
      <c r="C28" s="20" t="e">
        <f>#REF!</f>
        <v>#REF!</v>
      </c>
      <c r="D28" s="16" t="e">
        <f>#REF!</f>
        <v>#REF!</v>
      </c>
      <c r="E28" s="21"/>
      <c r="F28" s="22"/>
      <c r="G28" s="23"/>
    </row>
    <row r="29" spans="1:7" ht="39.75" customHeight="1" x14ac:dyDescent="0.25">
      <c r="A29" s="13">
        <f t="shared" si="1"/>
        <v>16</v>
      </c>
      <c r="B29" s="14" t="e">
        <f>#REF!</f>
        <v>#REF!</v>
      </c>
      <c r="C29" s="15" t="e">
        <f>#REF!</f>
        <v>#REF!</v>
      </c>
      <c r="D29" s="16" t="e">
        <f>#REF!</f>
        <v>#REF!</v>
      </c>
      <c r="E29" s="17"/>
      <c r="F29" s="18"/>
      <c r="G29" s="8"/>
    </row>
    <row r="30" spans="1:7" ht="39.75" customHeight="1" x14ac:dyDescent="0.25">
      <c r="A30" s="13">
        <f t="shared" si="1"/>
        <v>17</v>
      </c>
      <c r="B30" s="19" t="e">
        <f>#REF!</f>
        <v>#REF!</v>
      </c>
      <c r="C30" s="20" t="e">
        <f>#REF!</f>
        <v>#REF!</v>
      </c>
      <c r="D30" s="16" t="e">
        <f>#REF!</f>
        <v>#REF!</v>
      </c>
      <c r="E30" s="21"/>
      <c r="F30" s="22"/>
      <c r="G30" s="23"/>
    </row>
    <row r="31" spans="1:7" ht="39.75" customHeight="1" x14ac:dyDescent="0.25">
      <c r="A31" s="13">
        <f t="shared" si="1"/>
        <v>18</v>
      </c>
      <c r="B31" s="14" t="e">
        <f>#REF!</f>
        <v>#REF!</v>
      </c>
      <c r="C31" s="15" t="e">
        <f>#REF!</f>
        <v>#REF!</v>
      </c>
      <c r="D31" s="16" t="e">
        <f>#REF!</f>
        <v>#REF!</v>
      </c>
      <c r="E31" s="17"/>
      <c r="F31" s="18"/>
      <c r="G31" s="8"/>
    </row>
    <row r="32" spans="1:7" ht="39.75" customHeight="1" x14ac:dyDescent="0.25">
      <c r="A32" s="13">
        <f t="shared" si="1"/>
        <v>19</v>
      </c>
      <c r="B32" s="19" t="e">
        <f>#REF!</f>
        <v>#REF!</v>
      </c>
      <c r="C32" s="20" t="e">
        <f>#REF!</f>
        <v>#REF!</v>
      </c>
      <c r="D32" s="16" t="e">
        <f>#REF!</f>
        <v>#REF!</v>
      </c>
      <c r="E32" s="21"/>
      <c r="F32" s="22"/>
      <c r="G32" s="23"/>
    </row>
    <row r="33" spans="1:7" ht="39.75" customHeight="1" x14ac:dyDescent="0.25">
      <c r="A33" s="13">
        <f t="shared" si="1"/>
        <v>20</v>
      </c>
      <c r="B33" s="14" t="e">
        <f>#REF!</f>
        <v>#REF!</v>
      </c>
      <c r="C33" s="15" t="e">
        <f>#REF!</f>
        <v>#REF!</v>
      </c>
      <c r="D33" s="16" t="e">
        <f>#REF!</f>
        <v>#REF!</v>
      </c>
      <c r="E33" s="17"/>
      <c r="F33" s="18"/>
      <c r="G33" s="8"/>
    </row>
    <row r="34" spans="1:7" ht="39.75" customHeight="1" x14ac:dyDescent="0.25">
      <c r="A34" s="13">
        <f t="shared" si="1"/>
        <v>21</v>
      </c>
      <c r="B34" s="19" t="e">
        <f>#REF!</f>
        <v>#REF!</v>
      </c>
      <c r="C34" s="20" t="e">
        <f>#REF!</f>
        <v>#REF!</v>
      </c>
      <c r="D34" s="16" t="e">
        <f>#REF!</f>
        <v>#REF!</v>
      </c>
      <c r="E34" s="21"/>
      <c r="F34" s="22"/>
      <c r="G34" s="23"/>
    </row>
    <row r="35" spans="1:7" ht="39.75" customHeight="1" x14ac:dyDescent="0.25">
      <c r="A35" s="13">
        <f t="shared" si="1"/>
        <v>22</v>
      </c>
      <c r="B35" s="14" t="e">
        <f>#REF!</f>
        <v>#REF!</v>
      </c>
      <c r="C35" s="15" t="e">
        <f>#REF!</f>
        <v>#REF!</v>
      </c>
      <c r="D35" s="16" t="e">
        <f>#REF!</f>
        <v>#REF!</v>
      </c>
      <c r="E35" s="17"/>
      <c r="F35" s="18"/>
      <c r="G35" s="8"/>
    </row>
    <row r="36" spans="1:7" ht="39.75" customHeight="1" x14ac:dyDescent="0.25">
      <c r="A36" s="13">
        <f t="shared" si="1"/>
        <v>23</v>
      </c>
      <c r="B36" s="19" t="e">
        <f>#REF!</f>
        <v>#REF!</v>
      </c>
      <c r="C36" s="20" t="e">
        <f>#REF!</f>
        <v>#REF!</v>
      </c>
      <c r="D36" s="16" t="e">
        <f>#REF!</f>
        <v>#REF!</v>
      </c>
      <c r="E36" s="21"/>
      <c r="F36" s="22"/>
      <c r="G36" s="23"/>
    </row>
    <row r="37" spans="1:7" ht="39.75" customHeight="1" x14ac:dyDescent="0.25">
      <c r="A37" s="13">
        <f t="shared" si="1"/>
        <v>24</v>
      </c>
      <c r="B37" s="14" t="e">
        <f>#REF!</f>
        <v>#REF!</v>
      </c>
      <c r="C37" s="15" t="e">
        <f>#REF!</f>
        <v>#REF!</v>
      </c>
      <c r="D37" s="16" t="e">
        <f>#REF!</f>
        <v>#REF!</v>
      </c>
      <c r="E37" s="17"/>
      <c r="F37" s="18"/>
      <c r="G37" s="8"/>
    </row>
    <row r="38" spans="1:7" ht="39.75" customHeight="1" x14ac:dyDescent="0.25">
      <c r="A38" s="13">
        <f t="shared" si="1"/>
        <v>25</v>
      </c>
      <c r="B38" s="19" t="e">
        <f>#REF!</f>
        <v>#REF!</v>
      </c>
      <c r="C38" s="20" t="e">
        <f>#REF!</f>
        <v>#REF!</v>
      </c>
      <c r="D38" s="16" t="e">
        <f>#REF!</f>
        <v>#REF!</v>
      </c>
      <c r="E38" s="21"/>
      <c r="F38" s="22"/>
      <c r="G38" s="23"/>
    </row>
    <row r="39" spans="1:7" ht="39.75" customHeight="1" x14ac:dyDescent="0.25">
      <c r="A39" s="13">
        <f t="shared" si="1"/>
        <v>26</v>
      </c>
      <c r="B39" s="14" t="e">
        <f>#REF!</f>
        <v>#REF!</v>
      </c>
      <c r="C39" s="15" t="e">
        <f>#REF!</f>
        <v>#REF!</v>
      </c>
      <c r="D39" s="16" t="e">
        <f>#REF!</f>
        <v>#REF!</v>
      </c>
      <c r="E39" s="17"/>
      <c r="F39" s="18"/>
      <c r="G39" s="8"/>
    </row>
    <row r="40" spans="1:7" ht="39.75" customHeight="1" x14ac:dyDescent="0.25">
      <c r="A40" s="13">
        <f t="shared" si="1"/>
        <v>27</v>
      </c>
      <c r="B40" s="19" t="e">
        <f>#REF!</f>
        <v>#REF!</v>
      </c>
      <c r="C40" s="20" t="e">
        <f>#REF!</f>
        <v>#REF!</v>
      </c>
      <c r="D40" s="16" t="e">
        <f>#REF!</f>
        <v>#REF!</v>
      </c>
      <c r="E40" s="21"/>
      <c r="F40" s="22"/>
      <c r="G40" s="23"/>
    </row>
    <row r="41" spans="1:7" ht="39.75" customHeight="1" x14ac:dyDescent="0.25">
      <c r="A41" s="13">
        <f t="shared" si="1"/>
        <v>28</v>
      </c>
      <c r="B41" s="14" t="e">
        <f>#REF!</f>
        <v>#REF!</v>
      </c>
      <c r="C41" s="15" t="e">
        <f>#REF!</f>
        <v>#REF!</v>
      </c>
      <c r="D41" s="16" t="e">
        <f>#REF!</f>
        <v>#REF!</v>
      </c>
      <c r="E41" s="17"/>
      <c r="F41" s="18"/>
      <c r="G41" s="8"/>
    </row>
    <row r="42" spans="1:7" ht="39.75" customHeight="1" x14ac:dyDescent="0.25">
      <c r="A42" s="13">
        <f t="shared" si="1"/>
        <v>29</v>
      </c>
      <c r="B42" s="19" t="e">
        <f>#REF!</f>
        <v>#REF!</v>
      </c>
      <c r="C42" s="20" t="e">
        <f>#REF!</f>
        <v>#REF!</v>
      </c>
      <c r="D42" s="16" t="e">
        <f>#REF!</f>
        <v>#REF!</v>
      </c>
      <c r="E42" s="21"/>
      <c r="F42" s="22"/>
      <c r="G42" s="23"/>
    </row>
    <row r="43" spans="1:7" ht="39.75" customHeight="1" x14ac:dyDescent="0.25">
      <c r="A43" s="13">
        <f t="shared" si="1"/>
        <v>30</v>
      </c>
      <c r="B43" s="14" t="e">
        <f>#REF!</f>
        <v>#REF!</v>
      </c>
      <c r="C43" s="15" t="e">
        <f>#REF!</f>
        <v>#REF!</v>
      </c>
      <c r="D43" s="16" t="e">
        <f>#REF!</f>
        <v>#REF!</v>
      </c>
      <c r="E43" s="17"/>
      <c r="F43" s="18"/>
      <c r="G43" s="8"/>
    </row>
    <row r="44" spans="1:7" ht="39.75" customHeight="1" x14ac:dyDescent="0.25">
      <c r="A44" s="13">
        <f t="shared" si="1"/>
        <v>31</v>
      </c>
      <c r="B44" s="19" t="e">
        <f>#REF!</f>
        <v>#REF!</v>
      </c>
      <c r="C44" s="20" t="e">
        <f>#REF!</f>
        <v>#REF!</v>
      </c>
      <c r="D44" s="16" t="e">
        <f>#REF!</f>
        <v>#REF!</v>
      </c>
      <c r="E44" s="21"/>
      <c r="F44" s="22"/>
      <c r="G44" s="23"/>
    </row>
    <row r="45" spans="1:7" ht="39.75" customHeight="1" x14ac:dyDescent="0.25">
      <c r="A45" s="13">
        <f t="shared" si="1"/>
        <v>32</v>
      </c>
      <c r="B45" s="14" t="e">
        <f>#REF!</f>
        <v>#REF!</v>
      </c>
      <c r="C45" s="15" t="e">
        <f>#REF!</f>
        <v>#REF!</v>
      </c>
      <c r="D45" s="16" t="e">
        <f>#REF!</f>
        <v>#REF!</v>
      </c>
      <c r="E45" s="17"/>
      <c r="F45" s="18"/>
      <c r="G45" s="8"/>
    </row>
    <row r="46" spans="1:7" ht="39.75" customHeight="1" x14ac:dyDescent="0.25">
      <c r="A46" s="13">
        <f t="shared" si="1"/>
        <v>33</v>
      </c>
      <c r="B46" s="19" t="e">
        <f>#REF!</f>
        <v>#REF!</v>
      </c>
      <c r="C46" s="20" t="e">
        <f>#REF!</f>
        <v>#REF!</v>
      </c>
      <c r="D46" s="16" t="e">
        <f>#REF!</f>
        <v>#REF!</v>
      </c>
      <c r="E46" s="21"/>
      <c r="F46" s="22"/>
      <c r="G46" s="23"/>
    </row>
    <row r="47" spans="1:7" ht="39.75" customHeight="1" x14ac:dyDescent="0.25">
      <c r="A47" s="13">
        <f t="shared" si="1"/>
        <v>34</v>
      </c>
      <c r="B47" s="14" t="e">
        <f>#REF!</f>
        <v>#REF!</v>
      </c>
      <c r="C47" s="15" t="e">
        <f>#REF!</f>
        <v>#REF!</v>
      </c>
      <c r="D47" s="16" t="e">
        <f>#REF!</f>
        <v>#REF!</v>
      </c>
      <c r="E47" s="17"/>
      <c r="F47" s="18"/>
      <c r="G47" s="8"/>
    </row>
    <row r="48" spans="1:7" ht="39.75" customHeight="1" x14ac:dyDescent="0.25">
      <c r="A48" s="13">
        <f t="shared" si="1"/>
        <v>35</v>
      </c>
      <c r="B48" s="19" t="e">
        <f>#REF!</f>
        <v>#REF!</v>
      </c>
      <c r="C48" s="20" t="e">
        <f>#REF!</f>
        <v>#REF!</v>
      </c>
      <c r="D48" s="16" t="e">
        <f>#REF!</f>
        <v>#REF!</v>
      </c>
      <c r="E48" s="21"/>
      <c r="F48" s="22"/>
      <c r="G48" s="23"/>
    </row>
    <row r="49" spans="1:7" ht="39.75" customHeight="1" x14ac:dyDescent="0.25">
      <c r="A49" s="13">
        <f t="shared" si="1"/>
        <v>36</v>
      </c>
      <c r="B49" s="14" t="e">
        <f>#REF!</f>
        <v>#REF!</v>
      </c>
      <c r="C49" s="15" t="e">
        <f>#REF!</f>
        <v>#REF!</v>
      </c>
      <c r="D49" s="16" t="e">
        <f>#REF!</f>
        <v>#REF!</v>
      </c>
      <c r="E49" s="17"/>
      <c r="F49" s="18"/>
      <c r="G49" s="8"/>
    </row>
    <row r="50" spans="1:7" ht="39.75" customHeight="1" x14ac:dyDescent="0.25">
      <c r="A50" s="13">
        <f t="shared" si="1"/>
        <v>37</v>
      </c>
      <c r="B50" s="19" t="e">
        <f>#REF!</f>
        <v>#REF!</v>
      </c>
      <c r="C50" s="20" t="e">
        <f>#REF!</f>
        <v>#REF!</v>
      </c>
      <c r="D50" s="16" t="e">
        <f>#REF!</f>
        <v>#REF!</v>
      </c>
      <c r="E50" s="21"/>
      <c r="F50" s="22"/>
      <c r="G50" s="23"/>
    </row>
    <row r="51" spans="1:7" ht="39.75" customHeight="1" x14ac:dyDescent="0.25">
      <c r="A51" s="13">
        <f t="shared" si="1"/>
        <v>38</v>
      </c>
      <c r="B51" s="14" t="e">
        <f>#REF!</f>
        <v>#REF!</v>
      </c>
      <c r="C51" s="15" t="e">
        <f>#REF!</f>
        <v>#REF!</v>
      </c>
      <c r="D51" s="16" t="e">
        <f>#REF!</f>
        <v>#REF!</v>
      </c>
      <c r="E51" s="17"/>
      <c r="F51" s="18"/>
      <c r="G51" s="8"/>
    </row>
    <row r="52" spans="1:7" ht="39.75" customHeight="1" x14ac:dyDescent="0.25">
      <c r="A52" s="13">
        <f t="shared" si="1"/>
        <v>39</v>
      </c>
      <c r="B52" s="19" t="e">
        <f>#REF!</f>
        <v>#REF!</v>
      </c>
      <c r="C52" s="20" t="e">
        <f>#REF!</f>
        <v>#REF!</v>
      </c>
      <c r="D52" s="16" t="e">
        <f>#REF!</f>
        <v>#REF!</v>
      </c>
      <c r="E52" s="21"/>
      <c r="F52" s="22"/>
      <c r="G52" s="23"/>
    </row>
    <row r="53" spans="1:7" ht="39.75" customHeight="1" x14ac:dyDescent="0.25">
      <c r="A53" s="13">
        <f t="shared" si="1"/>
        <v>40</v>
      </c>
      <c r="B53" s="14" t="e">
        <f>#REF!</f>
        <v>#REF!</v>
      </c>
      <c r="C53" s="15" t="e">
        <f>#REF!</f>
        <v>#REF!</v>
      </c>
      <c r="D53" s="16" t="e">
        <f>#REF!</f>
        <v>#REF!</v>
      </c>
      <c r="E53" s="17"/>
      <c r="F53" s="18"/>
      <c r="G53" s="8"/>
    </row>
    <row r="54" spans="1:7" ht="39.75" customHeight="1" x14ac:dyDescent="0.25">
      <c r="A54" s="13">
        <f t="shared" si="1"/>
        <v>41</v>
      </c>
      <c r="B54" s="19" t="e">
        <f>#REF!</f>
        <v>#REF!</v>
      </c>
      <c r="C54" s="20" t="e">
        <f>#REF!</f>
        <v>#REF!</v>
      </c>
      <c r="D54" s="16" t="e">
        <f>#REF!</f>
        <v>#REF!</v>
      </c>
      <c r="E54" s="21"/>
      <c r="F54" s="22"/>
      <c r="G54" s="23"/>
    </row>
    <row r="55" spans="1:7" ht="39.75" customHeight="1" x14ac:dyDescent="0.25">
      <c r="A55" s="13">
        <f t="shared" si="1"/>
        <v>42</v>
      </c>
      <c r="B55" s="14" t="e">
        <f>#REF!</f>
        <v>#REF!</v>
      </c>
      <c r="C55" s="15" t="e">
        <f>#REF!</f>
        <v>#REF!</v>
      </c>
      <c r="D55" s="16" t="e">
        <f>#REF!</f>
        <v>#REF!</v>
      </c>
      <c r="E55" s="17"/>
      <c r="F55" s="18"/>
      <c r="G55" s="8"/>
    </row>
    <row r="56" spans="1:7" ht="39.75" customHeight="1" x14ac:dyDescent="0.25">
      <c r="A56" s="13">
        <f t="shared" si="1"/>
        <v>43</v>
      </c>
      <c r="B56" s="19" t="e">
        <f>#REF!</f>
        <v>#REF!</v>
      </c>
      <c r="C56" s="20" t="e">
        <f>#REF!</f>
        <v>#REF!</v>
      </c>
      <c r="D56" s="16" t="e">
        <f>#REF!</f>
        <v>#REF!</v>
      </c>
      <c r="E56" s="21"/>
      <c r="F56" s="22"/>
      <c r="G56" s="23"/>
    </row>
    <row r="57" spans="1:7" ht="39.75" customHeight="1" x14ac:dyDescent="0.25">
      <c r="A57" s="13">
        <f t="shared" si="1"/>
        <v>44</v>
      </c>
      <c r="B57" s="14" t="e">
        <f>#REF!</f>
        <v>#REF!</v>
      </c>
      <c r="C57" s="15" t="e">
        <f>#REF!</f>
        <v>#REF!</v>
      </c>
      <c r="D57" s="16" t="e">
        <f>#REF!</f>
        <v>#REF!</v>
      </c>
      <c r="E57" s="17"/>
      <c r="F57" s="18"/>
      <c r="G57" s="8"/>
    </row>
    <row r="58" spans="1:7" ht="39.75" customHeight="1" x14ac:dyDescent="0.25">
      <c r="A58" s="13">
        <f t="shared" si="1"/>
        <v>45</v>
      </c>
      <c r="B58" s="19" t="e">
        <f>#REF!</f>
        <v>#REF!</v>
      </c>
      <c r="C58" s="20" t="e">
        <f>#REF!</f>
        <v>#REF!</v>
      </c>
      <c r="D58" s="16" t="e">
        <f>#REF!</f>
        <v>#REF!</v>
      </c>
      <c r="E58" s="21"/>
      <c r="F58" s="22"/>
      <c r="G58" s="23"/>
    </row>
    <row r="59" spans="1:7" ht="39.75" customHeight="1" x14ac:dyDescent="0.25">
      <c r="A59" s="13">
        <f t="shared" si="1"/>
        <v>46</v>
      </c>
      <c r="B59" s="14" t="e">
        <f>#REF!</f>
        <v>#REF!</v>
      </c>
      <c r="C59" s="15" t="e">
        <f>#REF!</f>
        <v>#REF!</v>
      </c>
      <c r="D59" s="16" t="e">
        <f>#REF!</f>
        <v>#REF!</v>
      </c>
      <c r="E59" s="17"/>
      <c r="F59" s="18"/>
      <c r="G59" s="8"/>
    </row>
    <row r="60" spans="1:7" ht="39.75" customHeight="1" x14ac:dyDescent="0.25">
      <c r="A60" s="13">
        <f t="shared" si="1"/>
        <v>47</v>
      </c>
      <c r="B60" s="19" t="e">
        <f>#REF!</f>
        <v>#REF!</v>
      </c>
      <c r="C60" s="20" t="e">
        <f>#REF!</f>
        <v>#REF!</v>
      </c>
      <c r="D60" s="16" t="e">
        <f>#REF!</f>
        <v>#REF!</v>
      </c>
      <c r="E60" s="21"/>
      <c r="F60" s="22"/>
      <c r="G60" s="23"/>
    </row>
    <row r="61" spans="1:7" ht="39.75" customHeight="1" x14ac:dyDescent="0.25">
      <c r="A61" s="13">
        <f t="shared" si="1"/>
        <v>48</v>
      </c>
      <c r="B61" s="14" t="e">
        <f>#REF!</f>
        <v>#REF!</v>
      </c>
      <c r="C61" s="15" t="e">
        <f>#REF!</f>
        <v>#REF!</v>
      </c>
      <c r="D61" s="16" t="e">
        <f>#REF!</f>
        <v>#REF!</v>
      </c>
      <c r="E61" s="17"/>
      <c r="F61" s="18"/>
      <c r="G61" s="8"/>
    </row>
    <row r="62" spans="1:7" ht="39.75" customHeight="1" x14ac:dyDescent="0.25">
      <c r="A62" s="13">
        <f t="shared" si="1"/>
        <v>49</v>
      </c>
      <c r="B62" s="19" t="e">
        <f>#REF!</f>
        <v>#REF!</v>
      </c>
      <c r="C62" s="20" t="e">
        <f>#REF!</f>
        <v>#REF!</v>
      </c>
      <c r="D62" s="16" t="e">
        <f>#REF!</f>
        <v>#REF!</v>
      </c>
      <c r="E62" s="21"/>
      <c r="F62" s="22"/>
      <c r="G62" s="23"/>
    </row>
    <row r="63" spans="1:7" ht="39.75" customHeight="1" x14ac:dyDescent="0.25">
      <c r="A63" s="13">
        <f t="shared" si="1"/>
        <v>50</v>
      </c>
      <c r="B63" s="14" t="e">
        <f>#REF!</f>
        <v>#REF!</v>
      </c>
      <c r="C63" s="15" t="e">
        <f>#REF!</f>
        <v>#REF!</v>
      </c>
      <c r="D63" s="16" t="e">
        <f>#REF!</f>
        <v>#REF!</v>
      </c>
      <c r="E63" s="17"/>
      <c r="F63" s="18"/>
      <c r="G63" s="8"/>
    </row>
    <row r="64" spans="1:7" ht="39.75" customHeight="1" x14ac:dyDescent="0.25">
      <c r="A64" s="13">
        <f t="shared" si="1"/>
        <v>51</v>
      </c>
      <c r="B64" s="19" t="e">
        <f>#REF!</f>
        <v>#REF!</v>
      </c>
      <c r="C64" s="20" t="e">
        <f>#REF!</f>
        <v>#REF!</v>
      </c>
      <c r="D64" s="16" t="e">
        <f>#REF!</f>
        <v>#REF!</v>
      </c>
      <c r="E64" s="21"/>
      <c r="F64" s="22"/>
      <c r="G64" s="23"/>
    </row>
    <row r="65" spans="1:7" ht="39.75" customHeight="1" x14ac:dyDescent="0.25">
      <c r="A65" s="13">
        <f t="shared" si="1"/>
        <v>52</v>
      </c>
      <c r="B65" s="14" t="e">
        <f>#REF!</f>
        <v>#REF!</v>
      </c>
      <c r="C65" s="15" t="e">
        <f>#REF!</f>
        <v>#REF!</v>
      </c>
      <c r="D65" s="16" t="e">
        <f>#REF!</f>
        <v>#REF!</v>
      </c>
      <c r="E65" s="17"/>
      <c r="F65" s="18"/>
      <c r="G65" s="8"/>
    </row>
    <row r="66" spans="1:7" ht="39.75" customHeight="1" x14ac:dyDescent="0.25">
      <c r="A66" s="13">
        <f t="shared" si="1"/>
        <v>53</v>
      </c>
      <c r="B66" s="19" t="e">
        <f>#REF!</f>
        <v>#REF!</v>
      </c>
      <c r="C66" s="20" t="e">
        <f>#REF!</f>
        <v>#REF!</v>
      </c>
      <c r="D66" s="16" t="e">
        <f>#REF!</f>
        <v>#REF!</v>
      </c>
      <c r="E66" s="21"/>
      <c r="F66" s="22"/>
      <c r="G66" s="23"/>
    </row>
    <row r="67" spans="1:7" ht="39.75" customHeight="1" x14ac:dyDescent="0.25">
      <c r="A67" s="13">
        <f t="shared" si="1"/>
        <v>54</v>
      </c>
      <c r="B67" s="14" t="e">
        <f>#REF!</f>
        <v>#REF!</v>
      </c>
      <c r="C67" s="15" t="e">
        <f>#REF!</f>
        <v>#REF!</v>
      </c>
      <c r="D67" s="16" t="e">
        <f>#REF!</f>
        <v>#REF!</v>
      </c>
      <c r="E67" s="17"/>
      <c r="F67" s="18"/>
      <c r="G67" s="8"/>
    </row>
    <row r="68" spans="1:7" ht="39.75" customHeight="1" x14ac:dyDescent="0.25">
      <c r="A68" s="13">
        <f t="shared" si="1"/>
        <v>55</v>
      </c>
      <c r="B68" s="19" t="e">
        <f>#REF!</f>
        <v>#REF!</v>
      </c>
      <c r="C68" s="20" t="e">
        <f>#REF!</f>
        <v>#REF!</v>
      </c>
      <c r="D68" s="16" t="e">
        <f>#REF!</f>
        <v>#REF!</v>
      </c>
      <c r="E68" s="21"/>
      <c r="F68" s="22"/>
      <c r="G68" s="23"/>
    </row>
    <row r="69" spans="1:7" ht="39.75" customHeight="1" x14ac:dyDescent="0.25">
      <c r="A69" s="13">
        <f t="shared" si="1"/>
        <v>56</v>
      </c>
      <c r="B69" s="14" t="e">
        <f>#REF!</f>
        <v>#REF!</v>
      </c>
      <c r="C69" s="15" t="e">
        <f>#REF!</f>
        <v>#REF!</v>
      </c>
      <c r="D69" s="16" t="e">
        <f>#REF!</f>
        <v>#REF!</v>
      </c>
      <c r="E69" s="17"/>
      <c r="F69" s="18"/>
      <c r="G69" s="8"/>
    </row>
    <row r="70" spans="1:7" ht="39.75" customHeight="1" x14ac:dyDescent="0.25">
      <c r="A70" s="13">
        <f t="shared" si="1"/>
        <v>57</v>
      </c>
      <c r="B70" s="19" t="e">
        <f>#REF!</f>
        <v>#REF!</v>
      </c>
      <c r="C70" s="20" t="e">
        <f>#REF!</f>
        <v>#REF!</v>
      </c>
      <c r="D70" s="16" t="e">
        <f>#REF!</f>
        <v>#REF!</v>
      </c>
      <c r="E70" s="21"/>
      <c r="F70" s="22"/>
      <c r="G70" s="23"/>
    </row>
    <row r="71" spans="1:7" ht="39.75" customHeight="1" x14ac:dyDescent="0.25">
      <c r="A71" s="13">
        <f t="shared" si="1"/>
        <v>58</v>
      </c>
      <c r="B71" s="14" t="e">
        <f>#REF!</f>
        <v>#REF!</v>
      </c>
      <c r="C71" s="15" t="e">
        <f>#REF!</f>
        <v>#REF!</v>
      </c>
      <c r="D71" s="16" t="e">
        <f>#REF!</f>
        <v>#REF!</v>
      </c>
      <c r="E71" s="17"/>
      <c r="F71" s="18"/>
      <c r="G71" s="8"/>
    </row>
    <row r="72" spans="1:7" ht="39.75" customHeight="1" x14ac:dyDescent="0.25">
      <c r="A72" s="13">
        <f t="shared" si="1"/>
        <v>59</v>
      </c>
      <c r="B72" s="19" t="e">
        <f>#REF!</f>
        <v>#REF!</v>
      </c>
      <c r="C72" s="20" t="e">
        <f>#REF!</f>
        <v>#REF!</v>
      </c>
      <c r="D72" s="16" t="e">
        <f>#REF!</f>
        <v>#REF!</v>
      </c>
      <c r="E72" s="21"/>
      <c r="F72" s="22"/>
      <c r="G72" s="23"/>
    </row>
    <row r="73" spans="1:7" ht="39.75" customHeight="1" x14ac:dyDescent="0.25">
      <c r="A73" s="13">
        <f t="shared" si="1"/>
        <v>60</v>
      </c>
      <c r="B73" s="14" t="e">
        <f>#REF!</f>
        <v>#REF!</v>
      </c>
      <c r="C73" s="15" t="e">
        <f>#REF!</f>
        <v>#REF!</v>
      </c>
      <c r="D73" s="16" t="e">
        <f>#REF!</f>
        <v>#REF!</v>
      </c>
      <c r="E73" s="17"/>
      <c r="F73" s="18"/>
      <c r="G73" s="8"/>
    </row>
    <row r="74" spans="1:7" ht="39.75" customHeight="1" x14ac:dyDescent="0.25">
      <c r="A74" s="13">
        <f t="shared" si="1"/>
        <v>61</v>
      </c>
      <c r="B74" s="19" t="e">
        <f>#REF!</f>
        <v>#REF!</v>
      </c>
      <c r="C74" s="20" t="e">
        <f>#REF!</f>
        <v>#REF!</v>
      </c>
      <c r="D74" s="16" t="e">
        <f>#REF!</f>
        <v>#REF!</v>
      </c>
      <c r="E74" s="21"/>
      <c r="F74" s="22"/>
      <c r="G74" s="23"/>
    </row>
    <row r="75" spans="1:7" ht="39.75" customHeight="1" x14ac:dyDescent="0.25">
      <c r="A75" s="13">
        <f t="shared" si="1"/>
        <v>62</v>
      </c>
      <c r="B75" s="14" t="e">
        <f>#REF!</f>
        <v>#REF!</v>
      </c>
      <c r="C75" s="15" t="e">
        <f>#REF!</f>
        <v>#REF!</v>
      </c>
      <c r="D75" s="16" t="e">
        <f>#REF!</f>
        <v>#REF!</v>
      </c>
      <c r="E75" s="17"/>
      <c r="F75" s="18"/>
      <c r="G75" s="8"/>
    </row>
    <row r="76" spans="1:7" ht="39.75" customHeight="1" x14ac:dyDescent="0.25">
      <c r="A76" s="13">
        <f t="shared" si="1"/>
        <v>63</v>
      </c>
      <c r="B76" s="19" t="e">
        <f>#REF!</f>
        <v>#REF!</v>
      </c>
      <c r="C76" s="20" t="e">
        <f>#REF!</f>
        <v>#REF!</v>
      </c>
      <c r="D76" s="16" t="e">
        <f>#REF!</f>
        <v>#REF!</v>
      </c>
      <c r="E76" s="21"/>
      <c r="F76" s="22"/>
      <c r="G76" s="23"/>
    </row>
    <row r="77" spans="1:7" ht="39.75" customHeight="1" x14ac:dyDescent="0.25">
      <c r="A77" s="13">
        <f t="shared" si="1"/>
        <v>64</v>
      </c>
      <c r="B77" s="14" t="e">
        <f>#REF!</f>
        <v>#REF!</v>
      </c>
      <c r="C77" s="15" t="e">
        <f>#REF!</f>
        <v>#REF!</v>
      </c>
      <c r="D77" s="16" t="e">
        <f>#REF!</f>
        <v>#REF!</v>
      </c>
      <c r="E77" s="17"/>
      <c r="F77" s="18"/>
      <c r="G77" s="8"/>
    </row>
    <row r="78" spans="1:7" ht="39.75" customHeight="1" x14ac:dyDescent="0.25">
      <c r="A78" s="13">
        <f t="shared" si="1"/>
        <v>65</v>
      </c>
      <c r="B78" s="19" t="e">
        <f>#REF!</f>
        <v>#REF!</v>
      </c>
      <c r="C78" s="20" t="e">
        <f>#REF!</f>
        <v>#REF!</v>
      </c>
      <c r="D78" s="16" t="e">
        <f>#REF!</f>
        <v>#REF!</v>
      </c>
      <c r="E78" s="21"/>
      <c r="F78" s="22"/>
      <c r="G78" s="23"/>
    </row>
    <row r="79" spans="1:7" ht="39.75" customHeight="1" x14ac:dyDescent="0.25">
      <c r="A79" s="13">
        <f t="shared" si="1"/>
        <v>66</v>
      </c>
      <c r="B79" s="14" t="e">
        <f>#REF!</f>
        <v>#REF!</v>
      </c>
      <c r="C79" s="15" t="e">
        <f>#REF!</f>
        <v>#REF!</v>
      </c>
      <c r="D79" s="16" t="e">
        <f>#REF!</f>
        <v>#REF!</v>
      </c>
      <c r="E79" s="17"/>
      <c r="F79" s="18"/>
      <c r="G79" s="8"/>
    </row>
    <row r="80" spans="1:7" ht="39.75" customHeight="1" x14ac:dyDescent="0.25">
      <c r="A80" s="13">
        <f t="shared" si="1"/>
        <v>67</v>
      </c>
      <c r="B80" s="19" t="e">
        <f>#REF!</f>
        <v>#REF!</v>
      </c>
      <c r="C80" s="20" t="e">
        <f>#REF!</f>
        <v>#REF!</v>
      </c>
      <c r="D80" s="16" t="e">
        <f>#REF!</f>
        <v>#REF!</v>
      </c>
      <c r="E80" s="21"/>
      <c r="F80" s="22"/>
      <c r="G80" s="23"/>
    </row>
    <row r="81" spans="1:7" ht="39.75" customHeight="1" x14ac:dyDescent="0.25">
      <c r="A81" s="13">
        <f t="shared" si="1"/>
        <v>68</v>
      </c>
      <c r="B81" s="14" t="e">
        <f>#REF!</f>
        <v>#REF!</v>
      </c>
      <c r="C81" s="15" t="e">
        <f>#REF!</f>
        <v>#REF!</v>
      </c>
      <c r="D81" s="16" t="e">
        <f>#REF!</f>
        <v>#REF!</v>
      </c>
      <c r="E81" s="17"/>
      <c r="F81" s="18"/>
      <c r="G81" s="8"/>
    </row>
    <row r="82" spans="1:7" ht="39.75" customHeight="1" x14ac:dyDescent="0.25">
      <c r="A82" s="13">
        <f t="shared" si="1"/>
        <v>69</v>
      </c>
      <c r="B82" s="19" t="e">
        <f>#REF!</f>
        <v>#REF!</v>
      </c>
      <c r="C82" s="20" t="e">
        <f>#REF!</f>
        <v>#REF!</v>
      </c>
      <c r="D82" s="16" t="e">
        <f>#REF!</f>
        <v>#REF!</v>
      </c>
      <c r="E82" s="21"/>
      <c r="F82" s="22"/>
      <c r="G82" s="23"/>
    </row>
    <row r="83" spans="1:7" ht="39.75" customHeight="1" x14ac:dyDescent="0.25">
      <c r="A83" s="13">
        <f t="shared" si="1"/>
        <v>70</v>
      </c>
      <c r="B83" s="14" t="e">
        <f>#REF!</f>
        <v>#REF!</v>
      </c>
      <c r="C83" s="15" t="e">
        <f>#REF!</f>
        <v>#REF!</v>
      </c>
      <c r="D83" s="16" t="e">
        <f>#REF!</f>
        <v>#REF!</v>
      </c>
      <c r="E83" s="17"/>
      <c r="F83" s="18"/>
      <c r="G83" s="8"/>
    </row>
    <row r="84" spans="1:7" ht="39.75" customHeight="1" x14ac:dyDescent="0.25">
      <c r="A84" s="13">
        <f t="shared" si="1"/>
        <v>71</v>
      </c>
      <c r="B84" s="19" t="e">
        <f>#REF!</f>
        <v>#REF!</v>
      </c>
      <c r="C84" s="20" t="e">
        <f>#REF!</f>
        <v>#REF!</v>
      </c>
      <c r="D84" s="16" t="e">
        <f>#REF!</f>
        <v>#REF!</v>
      </c>
      <c r="E84" s="21"/>
      <c r="F84" s="22"/>
      <c r="G84" s="23"/>
    </row>
    <row r="85" spans="1:7" ht="39.75" customHeight="1" x14ac:dyDescent="0.25">
      <c r="A85" s="13">
        <f t="shared" si="1"/>
        <v>72</v>
      </c>
      <c r="B85" s="14" t="e">
        <f>#REF!</f>
        <v>#REF!</v>
      </c>
      <c r="C85" s="15" t="e">
        <f>#REF!</f>
        <v>#REF!</v>
      </c>
      <c r="D85" s="16" t="e">
        <f>#REF!</f>
        <v>#REF!</v>
      </c>
      <c r="E85" s="17"/>
      <c r="F85" s="18"/>
      <c r="G85" s="8"/>
    </row>
    <row r="86" spans="1:7" ht="39.75" customHeight="1" x14ac:dyDescent="0.25">
      <c r="A86" s="13">
        <f t="shared" si="1"/>
        <v>73</v>
      </c>
      <c r="B86" s="19" t="e">
        <f>#REF!</f>
        <v>#REF!</v>
      </c>
      <c r="C86" s="20" t="e">
        <f>#REF!</f>
        <v>#REF!</v>
      </c>
      <c r="D86" s="16" t="e">
        <f>#REF!</f>
        <v>#REF!</v>
      </c>
      <c r="E86" s="21"/>
      <c r="F86" s="22"/>
      <c r="G86" s="23"/>
    </row>
    <row r="87" spans="1:7" ht="39.75" customHeight="1" x14ac:dyDescent="0.25">
      <c r="A87" s="13">
        <f t="shared" si="1"/>
        <v>74</v>
      </c>
      <c r="B87" s="14" t="e">
        <f>#REF!</f>
        <v>#REF!</v>
      </c>
      <c r="C87" s="15" t="e">
        <f>#REF!</f>
        <v>#REF!</v>
      </c>
      <c r="D87" s="16" t="e">
        <f>#REF!</f>
        <v>#REF!</v>
      </c>
      <c r="E87" s="17"/>
      <c r="F87" s="18"/>
      <c r="G87" s="8"/>
    </row>
    <row r="88" spans="1:7" ht="39.75" customHeight="1" x14ac:dyDescent="0.25">
      <c r="A88" s="13">
        <f t="shared" si="1"/>
        <v>75</v>
      </c>
      <c r="B88" s="19" t="e">
        <f>#REF!</f>
        <v>#REF!</v>
      </c>
      <c r="C88" s="20" t="e">
        <f>#REF!</f>
        <v>#REF!</v>
      </c>
      <c r="D88" s="16" t="e">
        <f>#REF!</f>
        <v>#REF!</v>
      </c>
      <c r="E88" s="21"/>
      <c r="F88" s="22"/>
      <c r="G88" s="23"/>
    </row>
    <row r="89" spans="1:7" ht="39.75" customHeight="1" x14ac:dyDescent="0.25">
      <c r="A89" s="13">
        <f t="shared" si="1"/>
        <v>76</v>
      </c>
      <c r="B89" s="14" t="e">
        <f>#REF!</f>
        <v>#REF!</v>
      </c>
      <c r="C89" s="15" t="e">
        <f>#REF!</f>
        <v>#REF!</v>
      </c>
      <c r="D89" s="16" t="e">
        <f>#REF!</f>
        <v>#REF!</v>
      </c>
      <c r="E89" s="17"/>
      <c r="F89" s="18"/>
      <c r="G89" s="8"/>
    </row>
    <row r="90" spans="1:7" ht="39.75" customHeight="1" x14ac:dyDescent="0.25">
      <c r="A90" s="13">
        <f t="shared" si="1"/>
        <v>77</v>
      </c>
      <c r="B90" s="19" t="e">
        <f>#REF!</f>
        <v>#REF!</v>
      </c>
      <c r="C90" s="20" t="e">
        <f>#REF!</f>
        <v>#REF!</v>
      </c>
      <c r="D90" s="16" t="e">
        <f>#REF!</f>
        <v>#REF!</v>
      </c>
      <c r="E90" s="21"/>
      <c r="F90" s="22"/>
      <c r="G90" s="23"/>
    </row>
    <row r="91" spans="1:7" ht="39.75" customHeight="1" x14ac:dyDescent="0.25">
      <c r="A91" s="13">
        <f t="shared" si="1"/>
        <v>78</v>
      </c>
      <c r="B91" s="14" t="e">
        <f>#REF!</f>
        <v>#REF!</v>
      </c>
      <c r="C91" s="15" t="e">
        <f>#REF!</f>
        <v>#REF!</v>
      </c>
      <c r="D91" s="16" t="e">
        <f>#REF!</f>
        <v>#REF!</v>
      </c>
      <c r="E91" s="17"/>
      <c r="F91" s="18"/>
      <c r="G91" s="8"/>
    </row>
    <row r="92" spans="1:7" ht="39.75" customHeight="1" x14ac:dyDescent="0.25">
      <c r="A92" s="13">
        <f t="shared" si="1"/>
        <v>79</v>
      </c>
      <c r="B92" s="19" t="e">
        <f>#REF!</f>
        <v>#REF!</v>
      </c>
      <c r="C92" s="20" t="e">
        <f>#REF!</f>
        <v>#REF!</v>
      </c>
      <c r="D92" s="16" t="e">
        <f>#REF!</f>
        <v>#REF!</v>
      </c>
      <c r="E92" s="21"/>
      <c r="F92" s="22"/>
      <c r="G92" s="23"/>
    </row>
    <row r="93" spans="1:7" ht="39.75" customHeight="1" x14ac:dyDescent="0.25">
      <c r="A93" s="13">
        <f t="shared" si="1"/>
        <v>80</v>
      </c>
      <c r="B93" s="14" t="e">
        <f>#REF!</f>
        <v>#REF!</v>
      </c>
      <c r="C93" s="15" t="e">
        <f>#REF!</f>
        <v>#REF!</v>
      </c>
      <c r="D93" s="16" t="e">
        <f>#REF!</f>
        <v>#REF!</v>
      </c>
      <c r="E93" s="17"/>
      <c r="F93" s="18"/>
      <c r="G93" s="8"/>
    </row>
    <row r="94" spans="1:7" ht="39.75" customHeight="1" x14ac:dyDescent="0.25">
      <c r="A94" s="13">
        <f t="shared" si="1"/>
        <v>81</v>
      </c>
      <c r="B94" s="19" t="e">
        <f>#REF!</f>
        <v>#REF!</v>
      </c>
      <c r="C94" s="20" t="e">
        <f>#REF!</f>
        <v>#REF!</v>
      </c>
      <c r="D94" s="16" t="e">
        <f>#REF!</f>
        <v>#REF!</v>
      </c>
      <c r="E94" s="21"/>
      <c r="F94" s="22"/>
      <c r="G94" s="23"/>
    </row>
    <row r="95" spans="1:7" ht="39.75" customHeight="1" x14ac:dyDescent="0.25">
      <c r="A95" s="13">
        <f t="shared" si="1"/>
        <v>82</v>
      </c>
      <c r="B95" s="14" t="e">
        <f>#REF!</f>
        <v>#REF!</v>
      </c>
      <c r="C95" s="15" t="e">
        <f>#REF!</f>
        <v>#REF!</v>
      </c>
      <c r="D95" s="16" t="e">
        <f>#REF!</f>
        <v>#REF!</v>
      </c>
      <c r="E95" s="17"/>
      <c r="F95" s="18"/>
      <c r="G95" s="8"/>
    </row>
    <row r="96" spans="1:7" ht="39.75" customHeight="1" x14ac:dyDescent="0.25">
      <c r="A96" s="13">
        <f t="shared" si="1"/>
        <v>83</v>
      </c>
      <c r="B96" s="19" t="e">
        <f>#REF!</f>
        <v>#REF!</v>
      </c>
      <c r="C96" s="20" t="e">
        <f>#REF!</f>
        <v>#REF!</v>
      </c>
      <c r="D96" s="16" t="e">
        <f>#REF!</f>
        <v>#REF!</v>
      </c>
      <c r="E96" s="21"/>
      <c r="F96" s="22"/>
      <c r="G96" s="23"/>
    </row>
    <row r="97" spans="1:7" ht="39.75" customHeight="1" x14ac:dyDescent="0.25">
      <c r="A97" s="13">
        <f t="shared" si="1"/>
        <v>84</v>
      </c>
      <c r="B97" s="14" t="e">
        <f>#REF!</f>
        <v>#REF!</v>
      </c>
      <c r="C97" s="15" t="e">
        <f>#REF!</f>
        <v>#REF!</v>
      </c>
      <c r="D97" s="16" t="e">
        <f>#REF!</f>
        <v>#REF!</v>
      </c>
      <c r="E97" s="17"/>
      <c r="F97" s="18"/>
      <c r="G97" s="8"/>
    </row>
    <row r="98" spans="1:7" ht="39.75" customHeight="1" x14ac:dyDescent="0.25">
      <c r="A98" s="13">
        <f t="shared" si="1"/>
        <v>85</v>
      </c>
      <c r="B98" s="19" t="e">
        <f>#REF!</f>
        <v>#REF!</v>
      </c>
      <c r="C98" s="20" t="e">
        <f>#REF!</f>
        <v>#REF!</v>
      </c>
      <c r="D98" s="16" t="e">
        <f>#REF!</f>
        <v>#REF!</v>
      </c>
      <c r="E98" s="21"/>
      <c r="F98" s="22"/>
      <c r="G98" s="23"/>
    </row>
    <row r="99" spans="1:7" ht="39.75" customHeight="1" x14ac:dyDescent="0.25">
      <c r="A99" s="13">
        <f t="shared" si="1"/>
        <v>86</v>
      </c>
      <c r="B99" s="14" t="e">
        <f>#REF!</f>
        <v>#REF!</v>
      </c>
      <c r="C99" s="15" t="e">
        <f>#REF!</f>
        <v>#REF!</v>
      </c>
      <c r="D99" s="16" t="e">
        <f>#REF!</f>
        <v>#REF!</v>
      </c>
      <c r="E99" s="17"/>
      <c r="F99" s="18"/>
      <c r="G99" s="8"/>
    </row>
    <row r="100" spans="1:7" ht="39.75" customHeight="1" x14ac:dyDescent="0.25">
      <c r="A100" s="13">
        <f t="shared" si="1"/>
        <v>87</v>
      </c>
      <c r="B100" s="19" t="e">
        <f>#REF!</f>
        <v>#REF!</v>
      </c>
      <c r="C100" s="20" t="e">
        <f>#REF!</f>
        <v>#REF!</v>
      </c>
      <c r="D100" s="16" t="e">
        <f>#REF!</f>
        <v>#REF!</v>
      </c>
      <c r="E100" s="21"/>
      <c r="F100" s="22"/>
      <c r="G100" s="23"/>
    </row>
    <row r="101" spans="1:7" ht="39.75" customHeight="1" x14ac:dyDescent="0.25">
      <c r="A101" s="13">
        <f t="shared" si="1"/>
        <v>88</v>
      </c>
      <c r="B101" s="14" t="e">
        <f>#REF!</f>
        <v>#REF!</v>
      </c>
      <c r="C101" s="15" t="e">
        <f>#REF!</f>
        <v>#REF!</v>
      </c>
      <c r="D101" s="16" t="e">
        <f>#REF!</f>
        <v>#REF!</v>
      </c>
      <c r="E101" s="17"/>
      <c r="F101" s="18"/>
      <c r="G101" s="8"/>
    </row>
    <row r="102" spans="1:7" ht="39.75" customHeight="1" x14ac:dyDescent="0.25">
      <c r="A102" s="13">
        <f t="shared" si="1"/>
        <v>89</v>
      </c>
      <c r="B102" s="19" t="e">
        <f>#REF!</f>
        <v>#REF!</v>
      </c>
      <c r="C102" s="20" t="e">
        <f>#REF!</f>
        <v>#REF!</v>
      </c>
      <c r="D102" s="16" t="e">
        <f>#REF!</f>
        <v>#REF!</v>
      </c>
      <c r="E102" s="21"/>
      <c r="F102" s="22"/>
      <c r="G102" s="23"/>
    </row>
    <row r="103" spans="1:7" ht="39.75" customHeight="1" x14ac:dyDescent="0.25">
      <c r="A103" s="13">
        <f t="shared" si="1"/>
        <v>90</v>
      </c>
      <c r="B103" s="14" t="e">
        <f>#REF!</f>
        <v>#REF!</v>
      </c>
      <c r="C103" s="15" t="e">
        <f>#REF!</f>
        <v>#REF!</v>
      </c>
      <c r="D103" s="16" t="e">
        <f>#REF!</f>
        <v>#REF!</v>
      </c>
      <c r="E103" s="17"/>
      <c r="F103" s="18"/>
      <c r="G103" s="8"/>
    </row>
    <row r="104" spans="1:7" ht="39.75" customHeight="1" x14ac:dyDescent="0.25">
      <c r="A104" s="13">
        <f t="shared" si="1"/>
        <v>91</v>
      </c>
      <c r="B104" s="19" t="e">
        <f>#REF!</f>
        <v>#REF!</v>
      </c>
      <c r="C104" s="20" t="e">
        <f>#REF!</f>
        <v>#REF!</v>
      </c>
      <c r="D104" s="16" t="e">
        <f>#REF!</f>
        <v>#REF!</v>
      </c>
      <c r="E104" s="21"/>
      <c r="F104" s="22"/>
      <c r="G104" s="23"/>
    </row>
    <row r="105" spans="1:7" ht="39.75" customHeight="1" x14ac:dyDescent="0.25">
      <c r="A105" s="13">
        <f t="shared" si="1"/>
        <v>92</v>
      </c>
      <c r="B105" s="14" t="e">
        <f>#REF!</f>
        <v>#REF!</v>
      </c>
      <c r="C105" s="15" t="e">
        <f>#REF!</f>
        <v>#REF!</v>
      </c>
      <c r="D105" s="16" t="e">
        <f>#REF!</f>
        <v>#REF!</v>
      </c>
      <c r="E105" s="17"/>
      <c r="F105" s="18"/>
      <c r="G105" s="8"/>
    </row>
    <row r="106" spans="1:7" ht="39.75" customHeight="1" x14ac:dyDescent="0.25">
      <c r="A106" s="13">
        <f t="shared" si="1"/>
        <v>93</v>
      </c>
      <c r="B106" s="19" t="e">
        <f>#REF!</f>
        <v>#REF!</v>
      </c>
      <c r="C106" s="20" t="e">
        <f>#REF!</f>
        <v>#REF!</v>
      </c>
      <c r="D106" s="16" t="e">
        <f>#REF!</f>
        <v>#REF!</v>
      </c>
      <c r="E106" s="21"/>
      <c r="F106" s="22"/>
      <c r="G106" s="23"/>
    </row>
    <row r="107" spans="1:7" ht="39.75" customHeight="1" x14ac:dyDescent="0.25">
      <c r="A107" s="13">
        <f t="shared" si="1"/>
        <v>94</v>
      </c>
      <c r="B107" s="14" t="e">
        <f>#REF!</f>
        <v>#REF!</v>
      </c>
      <c r="C107" s="15" t="e">
        <f>#REF!</f>
        <v>#REF!</v>
      </c>
      <c r="D107" s="16" t="e">
        <f>#REF!</f>
        <v>#REF!</v>
      </c>
      <c r="E107" s="17"/>
      <c r="F107" s="18"/>
      <c r="G107" s="8"/>
    </row>
    <row r="108" spans="1:7" ht="39.75" customHeight="1" x14ac:dyDescent="0.25">
      <c r="A108" s="13">
        <f t="shared" si="1"/>
        <v>95</v>
      </c>
      <c r="B108" s="19" t="e">
        <f>#REF!</f>
        <v>#REF!</v>
      </c>
      <c r="C108" s="20" t="e">
        <f>#REF!</f>
        <v>#REF!</v>
      </c>
      <c r="D108" s="16" t="e">
        <f>#REF!</f>
        <v>#REF!</v>
      </c>
      <c r="E108" s="21"/>
      <c r="F108" s="22"/>
      <c r="G108" s="23"/>
    </row>
    <row r="109" spans="1:7" ht="39.75" customHeight="1" x14ac:dyDescent="0.25">
      <c r="A109" s="13">
        <f t="shared" si="1"/>
        <v>96</v>
      </c>
      <c r="B109" s="14" t="e">
        <f>#REF!</f>
        <v>#REF!</v>
      </c>
      <c r="C109" s="15" t="e">
        <f>#REF!</f>
        <v>#REF!</v>
      </c>
      <c r="D109" s="16" t="e">
        <f>#REF!</f>
        <v>#REF!</v>
      </c>
      <c r="E109" s="17"/>
      <c r="F109" s="18"/>
      <c r="G109" s="8"/>
    </row>
    <row r="110" spans="1:7" ht="39.75" customHeight="1" x14ac:dyDescent="0.25">
      <c r="A110" s="13">
        <f t="shared" si="1"/>
        <v>97</v>
      </c>
      <c r="B110" s="19" t="e">
        <f>#REF!</f>
        <v>#REF!</v>
      </c>
      <c r="C110" s="20" t="e">
        <f>#REF!</f>
        <v>#REF!</v>
      </c>
      <c r="D110" s="16" t="e">
        <f>#REF!</f>
        <v>#REF!</v>
      </c>
      <c r="E110" s="21"/>
      <c r="F110" s="22"/>
      <c r="G110" s="23"/>
    </row>
    <row r="111" spans="1:7" ht="39.75" customHeight="1" x14ac:dyDescent="0.25">
      <c r="A111" s="13">
        <f t="shared" si="1"/>
        <v>98</v>
      </c>
      <c r="B111" s="14" t="e">
        <f>#REF!</f>
        <v>#REF!</v>
      </c>
      <c r="C111" s="15" t="e">
        <f>#REF!</f>
        <v>#REF!</v>
      </c>
      <c r="D111" s="16" t="e">
        <f>#REF!</f>
        <v>#REF!</v>
      </c>
      <c r="E111" s="17"/>
      <c r="F111" s="18"/>
      <c r="G111" s="8"/>
    </row>
    <row r="112" spans="1:7" ht="39.75" customHeight="1" x14ac:dyDescent="0.25">
      <c r="A112" s="13">
        <f t="shared" si="1"/>
        <v>99</v>
      </c>
      <c r="B112" s="19" t="e">
        <f>#REF!</f>
        <v>#REF!</v>
      </c>
      <c r="C112" s="20" t="e">
        <f>#REF!</f>
        <v>#REF!</v>
      </c>
      <c r="D112" s="16" t="e">
        <f>#REF!</f>
        <v>#REF!</v>
      </c>
      <c r="E112" s="21"/>
      <c r="F112" s="22"/>
      <c r="G112" s="23"/>
    </row>
    <row r="113" spans="1:7" ht="39.75" customHeight="1" x14ac:dyDescent="0.25">
      <c r="A113" s="13">
        <f t="shared" si="1"/>
        <v>100</v>
      </c>
      <c r="B113" s="14" t="e">
        <f>#REF!</f>
        <v>#REF!</v>
      </c>
      <c r="C113" s="15" t="e">
        <f>#REF!</f>
        <v>#REF!</v>
      </c>
      <c r="D113" s="16" t="e">
        <f>#REF!</f>
        <v>#REF!</v>
      </c>
      <c r="E113" s="17"/>
      <c r="F113" s="18"/>
      <c r="G113" s="8"/>
    </row>
    <row r="114" spans="1:7" ht="39.75" customHeight="1" x14ac:dyDescent="0.25">
      <c r="A114" s="13">
        <f t="shared" si="1"/>
        <v>101</v>
      </c>
      <c r="B114" s="19" t="e">
        <f>#REF!</f>
        <v>#REF!</v>
      </c>
      <c r="C114" s="20" t="e">
        <f>#REF!</f>
        <v>#REF!</v>
      </c>
      <c r="D114" s="16" t="e">
        <f>#REF!</f>
        <v>#REF!</v>
      </c>
      <c r="E114" s="21"/>
      <c r="F114" s="22"/>
      <c r="G114" s="23"/>
    </row>
    <row r="115" spans="1:7" ht="39.75" customHeight="1" x14ac:dyDescent="0.25">
      <c r="A115" s="13">
        <f t="shared" si="1"/>
        <v>102</v>
      </c>
      <c r="B115" s="14" t="e">
        <f>#REF!</f>
        <v>#REF!</v>
      </c>
      <c r="C115" s="15" t="e">
        <f>#REF!</f>
        <v>#REF!</v>
      </c>
      <c r="D115" s="16" t="e">
        <f>#REF!</f>
        <v>#REF!</v>
      </c>
      <c r="E115" s="17"/>
      <c r="F115" s="18"/>
      <c r="G115" s="8"/>
    </row>
    <row r="116" spans="1:7" ht="39.75" customHeight="1" x14ac:dyDescent="0.25">
      <c r="A116" s="13">
        <f t="shared" si="1"/>
        <v>103</v>
      </c>
      <c r="B116" s="19" t="e">
        <f>#REF!</f>
        <v>#REF!</v>
      </c>
      <c r="C116" s="20" t="e">
        <f>#REF!</f>
        <v>#REF!</v>
      </c>
      <c r="D116" s="16" t="e">
        <f>#REF!</f>
        <v>#REF!</v>
      </c>
      <c r="E116" s="21"/>
      <c r="F116" s="22"/>
      <c r="G116" s="23"/>
    </row>
    <row r="117" spans="1:7" ht="39.75" customHeight="1" x14ac:dyDescent="0.25">
      <c r="A117" s="13">
        <f t="shared" si="1"/>
        <v>104</v>
      </c>
      <c r="B117" s="14" t="e">
        <f>#REF!</f>
        <v>#REF!</v>
      </c>
      <c r="C117" s="15" t="e">
        <f>#REF!</f>
        <v>#REF!</v>
      </c>
      <c r="D117" s="16" t="e">
        <f>#REF!</f>
        <v>#REF!</v>
      </c>
      <c r="E117" s="17"/>
      <c r="F117" s="18"/>
      <c r="G117" s="8"/>
    </row>
    <row r="118" spans="1:7" ht="39.75" customHeight="1" x14ac:dyDescent="0.25">
      <c r="A118" s="13">
        <f t="shared" si="1"/>
        <v>105</v>
      </c>
      <c r="B118" s="19" t="e">
        <f>#REF!</f>
        <v>#REF!</v>
      </c>
      <c r="C118" s="20" t="e">
        <f>#REF!</f>
        <v>#REF!</v>
      </c>
      <c r="D118" s="16" t="e">
        <f>#REF!</f>
        <v>#REF!</v>
      </c>
      <c r="E118" s="21"/>
      <c r="F118" s="22"/>
      <c r="G118" s="23"/>
    </row>
    <row r="119" spans="1:7" ht="39.75" customHeight="1" x14ac:dyDescent="0.25">
      <c r="A119" s="13">
        <f t="shared" si="1"/>
        <v>106</v>
      </c>
      <c r="B119" s="14" t="e">
        <f>#REF!</f>
        <v>#REF!</v>
      </c>
      <c r="C119" s="15" t="e">
        <f>#REF!</f>
        <v>#REF!</v>
      </c>
      <c r="D119" s="16" t="e">
        <f>#REF!</f>
        <v>#REF!</v>
      </c>
      <c r="E119" s="17"/>
      <c r="F119" s="18"/>
      <c r="G119" s="8"/>
    </row>
    <row r="120" spans="1:7" ht="39.75" customHeight="1" x14ac:dyDescent="0.25">
      <c r="A120" s="13">
        <f t="shared" si="1"/>
        <v>107</v>
      </c>
      <c r="B120" s="19" t="e">
        <f>#REF!</f>
        <v>#REF!</v>
      </c>
      <c r="C120" s="20" t="e">
        <f>#REF!</f>
        <v>#REF!</v>
      </c>
      <c r="D120" s="16" t="e">
        <f>#REF!</f>
        <v>#REF!</v>
      </c>
      <c r="E120" s="21"/>
      <c r="F120" s="22"/>
      <c r="G120" s="23"/>
    </row>
    <row r="121" spans="1:7" ht="39.75" customHeight="1" x14ac:dyDescent="0.25">
      <c r="A121" s="13">
        <f t="shared" si="1"/>
        <v>108</v>
      </c>
      <c r="B121" s="14" t="e">
        <f>#REF!</f>
        <v>#REF!</v>
      </c>
      <c r="C121" s="15" t="e">
        <f>#REF!</f>
        <v>#REF!</v>
      </c>
      <c r="D121" s="16" t="e">
        <f>#REF!</f>
        <v>#REF!</v>
      </c>
      <c r="E121" s="17"/>
      <c r="F121" s="18"/>
      <c r="G121" s="8"/>
    </row>
    <row r="122" spans="1:7" ht="39.75" customHeight="1" x14ac:dyDescent="0.25">
      <c r="A122" s="13">
        <f t="shared" si="1"/>
        <v>109</v>
      </c>
      <c r="B122" s="19" t="e">
        <f>#REF!</f>
        <v>#REF!</v>
      </c>
      <c r="C122" s="20" t="e">
        <f>#REF!</f>
        <v>#REF!</v>
      </c>
      <c r="D122" s="16" t="e">
        <f>#REF!</f>
        <v>#REF!</v>
      </c>
      <c r="E122" s="21"/>
      <c r="F122" s="22"/>
      <c r="G122" s="23"/>
    </row>
    <row r="123" spans="1:7" ht="39.75" customHeight="1" x14ac:dyDescent="0.25">
      <c r="A123" s="13">
        <f t="shared" si="1"/>
        <v>110</v>
      </c>
      <c r="B123" s="14" t="e">
        <f>#REF!</f>
        <v>#REF!</v>
      </c>
      <c r="C123" s="15" t="e">
        <f>#REF!</f>
        <v>#REF!</v>
      </c>
      <c r="D123" s="16" t="e">
        <f>#REF!</f>
        <v>#REF!</v>
      </c>
      <c r="E123" s="17"/>
      <c r="F123" s="18"/>
      <c r="G123" s="8"/>
    </row>
    <row r="124" spans="1:7" ht="39.75" customHeight="1" x14ac:dyDescent="0.25">
      <c r="A124" s="13">
        <f t="shared" si="1"/>
        <v>111</v>
      </c>
      <c r="B124" s="19" t="e">
        <f>#REF!</f>
        <v>#REF!</v>
      </c>
      <c r="C124" s="20" t="e">
        <f>#REF!</f>
        <v>#REF!</v>
      </c>
      <c r="D124" s="16" t="e">
        <f>#REF!</f>
        <v>#REF!</v>
      </c>
      <c r="E124" s="21"/>
      <c r="F124" s="22"/>
      <c r="G124" s="23"/>
    </row>
    <row r="125" spans="1:7" ht="39.75" customHeight="1" x14ac:dyDescent="0.25">
      <c r="A125" s="13">
        <f t="shared" si="1"/>
        <v>112</v>
      </c>
      <c r="B125" s="14" t="e">
        <f>#REF!</f>
        <v>#REF!</v>
      </c>
      <c r="C125" s="15" t="e">
        <f>#REF!</f>
        <v>#REF!</v>
      </c>
      <c r="D125" s="16" t="e">
        <f>#REF!</f>
        <v>#REF!</v>
      </c>
      <c r="E125" s="17"/>
      <c r="F125" s="18"/>
      <c r="G125" s="8"/>
    </row>
    <row r="126" spans="1:7" ht="39.75" customHeight="1" x14ac:dyDescent="0.25">
      <c r="A126" s="13">
        <f t="shared" si="1"/>
        <v>113</v>
      </c>
      <c r="B126" s="19" t="e">
        <f>#REF!</f>
        <v>#REF!</v>
      </c>
      <c r="C126" s="20" t="e">
        <f>#REF!</f>
        <v>#REF!</v>
      </c>
      <c r="D126" s="16" t="e">
        <f>#REF!</f>
        <v>#REF!</v>
      </c>
      <c r="E126" s="21"/>
      <c r="F126" s="22"/>
      <c r="G126" s="23"/>
    </row>
    <row r="127" spans="1:7" ht="39.75" customHeight="1" x14ac:dyDescent="0.25">
      <c r="A127" s="13">
        <f t="shared" si="1"/>
        <v>114</v>
      </c>
      <c r="B127" s="14" t="e">
        <f>#REF!</f>
        <v>#REF!</v>
      </c>
      <c r="C127" s="15" t="e">
        <f>#REF!</f>
        <v>#REF!</v>
      </c>
      <c r="D127" s="16" t="e">
        <f>#REF!</f>
        <v>#REF!</v>
      </c>
      <c r="E127" s="17"/>
      <c r="F127" s="18"/>
      <c r="G127" s="8"/>
    </row>
    <row r="128" spans="1:7" ht="39.75" customHeight="1" x14ac:dyDescent="0.25">
      <c r="A128" s="13">
        <f t="shared" si="1"/>
        <v>115</v>
      </c>
      <c r="B128" s="19" t="e">
        <f>#REF!</f>
        <v>#REF!</v>
      </c>
      <c r="C128" s="20" t="e">
        <f>#REF!</f>
        <v>#REF!</v>
      </c>
      <c r="D128" s="16" t="e">
        <f>#REF!</f>
        <v>#REF!</v>
      </c>
      <c r="E128" s="21"/>
      <c r="F128" s="22"/>
      <c r="G128" s="23"/>
    </row>
    <row r="129" spans="1:7" ht="39.75" customHeight="1" x14ac:dyDescent="0.25">
      <c r="A129" s="13">
        <f t="shared" si="1"/>
        <v>116</v>
      </c>
      <c r="B129" s="14" t="e">
        <f>#REF!</f>
        <v>#REF!</v>
      </c>
      <c r="C129" s="15" t="e">
        <f>#REF!</f>
        <v>#REF!</v>
      </c>
      <c r="D129" s="16" t="e">
        <f>#REF!</f>
        <v>#REF!</v>
      </c>
      <c r="E129" s="17"/>
      <c r="F129" s="18"/>
      <c r="G129" s="8"/>
    </row>
    <row r="130" spans="1:7" ht="39.75" customHeight="1" x14ac:dyDescent="0.25">
      <c r="A130" s="13">
        <f t="shared" si="1"/>
        <v>117</v>
      </c>
      <c r="B130" s="19" t="e">
        <f>#REF!</f>
        <v>#REF!</v>
      </c>
      <c r="C130" s="20" t="e">
        <f>#REF!</f>
        <v>#REF!</v>
      </c>
      <c r="D130" s="16" t="e">
        <f>#REF!</f>
        <v>#REF!</v>
      </c>
      <c r="E130" s="21"/>
      <c r="F130" s="22"/>
      <c r="G130" s="23"/>
    </row>
    <row r="131" spans="1:7" ht="39.75" customHeight="1" x14ac:dyDescent="0.25">
      <c r="A131" s="13">
        <f t="shared" si="1"/>
        <v>118</v>
      </c>
      <c r="B131" s="14" t="e">
        <f>#REF!</f>
        <v>#REF!</v>
      </c>
      <c r="C131" s="15" t="e">
        <f>#REF!</f>
        <v>#REF!</v>
      </c>
      <c r="D131" s="16" t="e">
        <f>#REF!</f>
        <v>#REF!</v>
      </c>
      <c r="E131" s="17"/>
      <c r="F131" s="18"/>
      <c r="G131" s="8"/>
    </row>
    <row r="132" spans="1:7" ht="39.75" customHeight="1" x14ac:dyDescent="0.25">
      <c r="A132" s="13">
        <f t="shared" si="1"/>
        <v>119</v>
      </c>
      <c r="B132" s="19" t="e">
        <f>#REF!</f>
        <v>#REF!</v>
      </c>
      <c r="C132" s="20" t="e">
        <f>#REF!</f>
        <v>#REF!</v>
      </c>
      <c r="D132" s="16" t="e">
        <f>#REF!</f>
        <v>#REF!</v>
      </c>
      <c r="E132" s="21"/>
      <c r="F132" s="22"/>
      <c r="G132" s="23"/>
    </row>
    <row r="133" spans="1:7" ht="39.75" customHeight="1" x14ac:dyDescent="0.25">
      <c r="A133" s="13">
        <f t="shared" si="1"/>
        <v>120</v>
      </c>
      <c r="B133" s="14" t="e">
        <f>#REF!</f>
        <v>#REF!</v>
      </c>
      <c r="C133" s="15" t="e">
        <f>#REF!</f>
        <v>#REF!</v>
      </c>
      <c r="D133" s="16" t="e">
        <f>#REF!</f>
        <v>#REF!</v>
      </c>
      <c r="E133" s="17"/>
      <c r="F133" s="18"/>
      <c r="G133" s="8"/>
    </row>
    <row r="134" spans="1:7" ht="39.75" customHeight="1" x14ac:dyDescent="0.25">
      <c r="A134" s="13">
        <f t="shared" si="1"/>
        <v>121</v>
      </c>
      <c r="B134" s="19" t="e">
        <f>#REF!</f>
        <v>#REF!</v>
      </c>
      <c r="C134" s="20" t="e">
        <f>#REF!</f>
        <v>#REF!</v>
      </c>
      <c r="D134" s="16" t="e">
        <f>#REF!</f>
        <v>#REF!</v>
      </c>
      <c r="E134" s="21"/>
      <c r="F134" s="22"/>
      <c r="G134" s="23"/>
    </row>
    <row r="135" spans="1:7" ht="39.75" customHeight="1" x14ac:dyDescent="0.25">
      <c r="A135" s="13">
        <f t="shared" si="1"/>
        <v>122</v>
      </c>
      <c r="B135" s="14" t="e">
        <f>#REF!</f>
        <v>#REF!</v>
      </c>
      <c r="C135" s="15" t="e">
        <f>#REF!</f>
        <v>#REF!</v>
      </c>
      <c r="D135" s="16" t="e">
        <f>#REF!</f>
        <v>#REF!</v>
      </c>
      <c r="E135" s="17"/>
      <c r="F135" s="18"/>
      <c r="G135" s="8"/>
    </row>
    <row r="136" spans="1:7" ht="39.75" customHeight="1" x14ac:dyDescent="0.25">
      <c r="A136" s="13">
        <f t="shared" si="1"/>
        <v>123</v>
      </c>
      <c r="B136" s="19" t="e">
        <f>#REF!</f>
        <v>#REF!</v>
      </c>
      <c r="C136" s="20" t="e">
        <f>#REF!</f>
        <v>#REF!</v>
      </c>
      <c r="D136" s="16" t="e">
        <f>#REF!</f>
        <v>#REF!</v>
      </c>
      <c r="E136" s="21"/>
      <c r="F136" s="22"/>
      <c r="G136" s="23"/>
    </row>
    <row r="137" spans="1:7" ht="39.75" customHeight="1" x14ac:dyDescent="0.25">
      <c r="A137" s="13">
        <f t="shared" si="1"/>
        <v>124</v>
      </c>
      <c r="B137" s="14" t="e">
        <f>#REF!</f>
        <v>#REF!</v>
      </c>
      <c r="C137" s="15" t="e">
        <f>#REF!</f>
        <v>#REF!</v>
      </c>
      <c r="D137" s="16" t="e">
        <f>#REF!</f>
        <v>#REF!</v>
      </c>
      <c r="E137" s="17"/>
      <c r="F137" s="18"/>
      <c r="G137" s="8"/>
    </row>
    <row r="138" spans="1:7" ht="39.75" customHeight="1" x14ac:dyDescent="0.25">
      <c r="A138" s="13">
        <f t="shared" si="1"/>
        <v>125</v>
      </c>
      <c r="B138" s="19" t="e">
        <f>#REF!</f>
        <v>#REF!</v>
      </c>
      <c r="C138" s="20" t="e">
        <f>#REF!</f>
        <v>#REF!</v>
      </c>
      <c r="D138" s="16" t="e">
        <f>#REF!</f>
        <v>#REF!</v>
      </c>
      <c r="E138" s="21"/>
      <c r="F138" s="22"/>
      <c r="G138" s="23"/>
    </row>
    <row r="139" spans="1:7" ht="39.75" customHeight="1" x14ac:dyDescent="0.25">
      <c r="A139" s="13">
        <f t="shared" si="1"/>
        <v>126</v>
      </c>
      <c r="B139" s="14" t="e">
        <f>#REF!</f>
        <v>#REF!</v>
      </c>
      <c r="C139" s="15" t="e">
        <f>#REF!</f>
        <v>#REF!</v>
      </c>
      <c r="D139" s="16" t="e">
        <f>#REF!</f>
        <v>#REF!</v>
      </c>
      <c r="E139" s="17"/>
      <c r="F139" s="18"/>
      <c r="G139" s="8"/>
    </row>
    <row r="140" spans="1:7" ht="39.75" customHeight="1" x14ac:dyDescent="0.25">
      <c r="A140" s="13">
        <f t="shared" si="1"/>
        <v>127</v>
      </c>
      <c r="B140" s="19" t="e">
        <f>#REF!</f>
        <v>#REF!</v>
      </c>
      <c r="C140" s="20" t="e">
        <f>#REF!</f>
        <v>#REF!</v>
      </c>
      <c r="D140" s="16" t="e">
        <f>#REF!</f>
        <v>#REF!</v>
      </c>
      <c r="E140" s="21"/>
      <c r="F140" s="22"/>
      <c r="G140" s="23"/>
    </row>
    <row r="141" spans="1:7" ht="39.75" customHeight="1" x14ac:dyDescent="0.25">
      <c r="A141" s="13">
        <f t="shared" si="1"/>
        <v>128</v>
      </c>
      <c r="B141" s="14" t="e">
        <f>#REF!</f>
        <v>#REF!</v>
      </c>
      <c r="C141" s="15" t="e">
        <f>#REF!</f>
        <v>#REF!</v>
      </c>
      <c r="D141" s="16" t="e">
        <f>#REF!</f>
        <v>#REF!</v>
      </c>
      <c r="E141" s="17"/>
      <c r="F141" s="18"/>
      <c r="G141" s="8"/>
    </row>
    <row r="142" spans="1:7" ht="39.75" customHeight="1" x14ac:dyDescent="0.25">
      <c r="A142" s="13">
        <f t="shared" si="1"/>
        <v>129</v>
      </c>
      <c r="B142" s="19" t="e">
        <f>#REF!</f>
        <v>#REF!</v>
      </c>
      <c r="C142" s="20" t="e">
        <f>#REF!</f>
        <v>#REF!</v>
      </c>
      <c r="D142" s="16" t="e">
        <f>#REF!</f>
        <v>#REF!</v>
      </c>
      <c r="E142" s="21"/>
      <c r="F142" s="22"/>
      <c r="G142" s="23"/>
    </row>
    <row r="143" spans="1:7" ht="39.75" customHeight="1" x14ac:dyDescent="0.25">
      <c r="A143" s="13">
        <f t="shared" si="1"/>
        <v>130</v>
      </c>
      <c r="B143" s="14" t="e">
        <f>#REF!</f>
        <v>#REF!</v>
      </c>
      <c r="C143" s="15" t="e">
        <f>#REF!</f>
        <v>#REF!</v>
      </c>
      <c r="D143" s="16" t="e">
        <f>#REF!</f>
        <v>#REF!</v>
      </c>
      <c r="E143" s="17"/>
      <c r="F143" s="18"/>
      <c r="G143" s="8"/>
    </row>
    <row r="144" spans="1:7" ht="39.75" customHeight="1" x14ac:dyDescent="0.25">
      <c r="A144" s="13">
        <f t="shared" si="1"/>
        <v>131</v>
      </c>
      <c r="B144" s="19" t="e">
        <f>#REF!</f>
        <v>#REF!</v>
      </c>
      <c r="C144" s="20" t="e">
        <f>#REF!</f>
        <v>#REF!</v>
      </c>
      <c r="D144" s="16" t="e">
        <f>#REF!</f>
        <v>#REF!</v>
      </c>
      <c r="E144" s="21"/>
      <c r="F144" s="22"/>
      <c r="G144" s="23"/>
    </row>
    <row r="145" spans="1:7" ht="39.75" customHeight="1" x14ac:dyDescent="0.25">
      <c r="A145" s="13">
        <f t="shared" si="1"/>
        <v>132</v>
      </c>
      <c r="B145" s="14" t="e">
        <f>#REF!</f>
        <v>#REF!</v>
      </c>
      <c r="C145" s="15" t="e">
        <f>#REF!</f>
        <v>#REF!</v>
      </c>
      <c r="D145" s="16" t="e">
        <f>#REF!</f>
        <v>#REF!</v>
      </c>
      <c r="E145" s="17"/>
      <c r="F145" s="18"/>
      <c r="G145" s="8"/>
    </row>
    <row r="146" spans="1:7" ht="39.75" customHeight="1" x14ac:dyDescent="0.25">
      <c r="A146" s="13">
        <f t="shared" si="1"/>
        <v>133</v>
      </c>
      <c r="B146" s="19" t="e">
        <f>#REF!</f>
        <v>#REF!</v>
      </c>
      <c r="C146" s="20" t="e">
        <f>#REF!</f>
        <v>#REF!</v>
      </c>
      <c r="D146" s="16" t="e">
        <f>#REF!</f>
        <v>#REF!</v>
      </c>
      <c r="E146" s="21"/>
      <c r="F146" s="22"/>
      <c r="G146" s="23"/>
    </row>
    <row r="147" spans="1:7" ht="39.75" customHeight="1" x14ac:dyDescent="0.25">
      <c r="A147" s="13">
        <f t="shared" si="1"/>
        <v>134</v>
      </c>
      <c r="B147" s="14" t="e">
        <f>#REF!</f>
        <v>#REF!</v>
      </c>
      <c r="C147" s="15" t="e">
        <f>#REF!</f>
        <v>#REF!</v>
      </c>
      <c r="D147" s="16" t="e">
        <f>#REF!</f>
        <v>#REF!</v>
      </c>
      <c r="E147" s="17"/>
      <c r="F147" s="18"/>
      <c r="G147" s="8"/>
    </row>
    <row r="148" spans="1:7" ht="39.75" customHeight="1" x14ac:dyDescent="0.25">
      <c r="A148" s="13">
        <f t="shared" si="1"/>
        <v>135</v>
      </c>
      <c r="B148" s="19" t="e">
        <f>#REF!</f>
        <v>#REF!</v>
      </c>
      <c r="C148" s="20" t="e">
        <f>#REF!</f>
        <v>#REF!</v>
      </c>
      <c r="D148" s="16" t="e">
        <f>#REF!</f>
        <v>#REF!</v>
      </c>
      <c r="E148" s="21"/>
      <c r="F148" s="22"/>
      <c r="G148" s="23"/>
    </row>
    <row r="149" spans="1:7" ht="39.75" customHeight="1" x14ac:dyDescent="0.25">
      <c r="A149" s="13">
        <f t="shared" si="1"/>
        <v>136</v>
      </c>
      <c r="B149" s="14" t="e">
        <f>#REF!</f>
        <v>#REF!</v>
      </c>
      <c r="C149" s="15" t="e">
        <f>#REF!</f>
        <v>#REF!</v>
      </c>
      <c r="D149" s="16" t="e">
        <f>#REF!</f>
        <v>#REF!</v>
      </c>
      <c r="E149" s="17"/>
      <c r="F149" s="18"/>
      <c r="G149" s="8"/>
    </row>
    <row r="150" spans="1:7" ht="39.75" customHeight="1" x14ac:dyDescent="0.25">
      <c r="A150" s="13">
        <f t="shared" si="1"/>
        <v>137</v>
      </c>
      <c r="B150" s="19" t="e">
        <f>#REF!</f>
        <v>#REF!</v>
      </c>
      <c r="C150" s="20" t="e">
        <f>#REF!</f>
        <v>#REF!</v>
      </c>
      <c r="D150" s="16" t="e">
        <f>#REF!</f>
        <v>#REF!</v>
      </c>
      <c r="E150" s="21"/>
      <c r="F150" s="22"/>
      <c r="G150" s="23"/>
    </row>
    <row r="151" spans="1:7" ht="39.75" customHeight="1" x14ac:dyDescent="0.25">
      <c r="A151" s="13">
        <f t="shared" si="1"/>
        <v>138</v>
      </c>
      <c r="B151" s="14" t="e">
        <f>#REF!</f>
        <v>#REF!</v>
      </c>
      <c r="C151" s="15" t="e">
        <f>#REF!</f>
        <v>#REF!</v>
      </c>
      <c r="D151" s="16" t="e">
        <f>#REF!</f>
        <v>#REF!</v>
      </c>
      <c r="E151" s="17"/>
      <c r="F151" s="18"/>
      <c r="G151" s="8"/>
    </row>
    <row r="152" spans="1:7" ht="39.75" customHeight="1" x14ac:dyDescent="0.25">
      <c r="A152" s="13">
        <f t="shared" si="1"/>
        <v>139</v>
      </c>
      <c r="B152" s="19" t="e">
        <f>#REF!</f>
        <v>#REF!</v>
      </c>
      <c r="C152" s="20" t="e">
        <f>#REF!</f>
        <v>#REF!</v>
      </c>
      <c r="D152" s="16" t="e">
        <f>#REF!</f>
        <v>#REF!</v>
      </c>
      <c r="E152" s="21"/>
      <c r="F152" s="22"/>
      <c r="G152" s="23"/>
    </row>
    <row r="153" spans="1:7" ht="39.75" customHeight="1" x14ac:dyDescent="0.25">
      <c r="A153" s="13">
        <f t="shared" si="1"/>
        <v>140</v>
      </c>
      <c r="B153" s="14" t="e">
        <f>#REF!</f>
        <v>#REF!</v>
      </c>
      <c r="C153" s="15" t="e">
        <f>#REF!</f>
        <v>#REF!</v>
      </c>
      <c r="D153" s="16" t="e">
        <f>#REF!</f>
        <v>#REF!</v>
      </c>
      <c r="E153" s="17"/>
      <c r="F153" s="18"/>
      <c r="G153" s="8"/>
    </row>
    <row r="154" spans="1:7" ht="39.75" customHeight="1" x14ac:dyDescent="0.25">
      <c r="A154" s="13">
        <f t="shared" si="1"/>
        <v>141</v>
      </c>
      <c r="B154" s="19" t="e">
        <f>#REF!</f>
        <v>#REF!</v>
      </c>
      <c r="C154" s="20" t="e">
        <f>#REF!</f>
        <v>#REF!</v>
      </c>
      <c r="D154" s="16" t="e">
        <f>#REF!</f>
        <v>#REF!</v>
      </c>
      <c r="E154" s="21"/>
      <c r="F154" s="22"/>
      <c r="G154" s="23"/>
    </row>
    <row r="155" spans="1:7" ht="39.75" customHeight="1" x14ac:dyDescent="0.25">
      <c r="A155" s="13">
        <f t="shared" si="1"/>
        <v>142</v>
      </c>
      <c r="B155" s="14" t="e">
        <f>#REF!</f>
        <v>#REF!</v>
      </c>
      <c r="C155" s="15" t="e">
        <f>#REF!</f>
        <v>#REF!</v>
      </c>
      <c r="D155" s="16" t="e">
        <f>#REF!</f>
        <v>#REF!</v>
      </c>
      <c r="E155" s="17"/>
      <c r="F155" s="18"/>
      <c r="G155" s="8"/>
    </row>
    <row r="156" spans="1:7" ht="39.75" customHeight="1" x14ac:dyDescent="0.25">
      <c r="A156" s="13">
        <f t="shared" si="1"/>
        <v>143</v>
      </c>
      <c r="B156" s="19" t="e">
        <f>#REF!</f>
        <v>#REF!</v>
      </c>
      <c r="C156" s="20" t="e">
        <f>#REF!</f>
        <v>#REF!</v>
      </c>
      <c r="D156" s="16" t="e">
        <f>#REF!</f>
        <v>#REF!</v>
      </c>
      <c r="E156" s="21"/>
      <c r="F156" s="22"/>
      <c r="G156" s="23"/>
    </row>
    <row r="157" spans="1:7" ht="39.75" customHeight="1" x14ac:dyDescent="0.25">
      <c r="A157" s="13">
        <f t="shared" si="1"/>
        <v>144</v>
      </c>
      <c r="B157" s="14" t="e">
        <f>#REF!</f>
        <v>#REF!</v>
      </c>
      <c r="C157" s="15" t="e">
        <f>#REF!</f>
        <v>#REF!</v>
      </c>
      <c r="D157" s="16" t="e">
        <f>#REF!</f>
        <v>#REF!</v>
      </c>
      <c r="E157" s="17"/>
      <c r="F157" s="18"/>
      <c r="G157" s="8"/>
    </row>
    <row r="158" spans="1:7" ht="39.75" customHeight="1" x14ac:dyDescent="0.25">
      <c r="A158" s="13">
        <f t="shared" si="1"/>
        <v>145</v>
      </c>
      <c r="B158" s="19" t="e">
        <f>#REF!</f>
        <v>#REF!</v>
      </c>
      <c r="C158" s="20" t="e">
        <f>#REF!</f>
        <v>#REF!</v>
      </c>
      <c r="D158" s="16" t="e">
        <f>#REF!</f>
        <v>#REF!</v>
      </c>
      <c r="E158" s="21"/>
      <c r="F158" s="22"/>
      <c r="G158" s="23"/>
    </row>
    <row r="159" spans="1:7" ht="39.75" customHeight="1" x14ac:dyDescent="0.25">
      <c r="A159" s="13">
        <f t="shared" si="1"/>
        <v>146</v>
      </c>
      <c r="B159" s="14" t="e">
        <f>#REF!</f>
        <v>#REF!</v>
      </c>
      <c r="C159" s="15" t="e">
        <f>#REF!</f>
        <v>#REF!</v>
      </c>
      <c r="D159" s="16" t="e">
        <f>#REF!</f>
        <v>#REF!</v>
      </c>
      <c r="E159" s="17"/>
      <c r="F159" s="18"/>
      <c r="G159" s="8"/>
    </row>
    <row r="160" spans="1:7" ht="39.75" customHeight="1" x14ac:dyDescent="0.25">
      <c r="A160" s="13">
        <f t="shared" si="1"/>
        <v>147</v>
      </c>
      <c r="B160" s="19" t="e">
        <f>#REF!</f>
        <v>#REF!</v>
      </c>
      <c r="C160" s="20" t="e">
        <f>#REF!</f>
        <v>#REF!</v>
      </c>
      <c r="D160" s="16" t="e">
        <f>#REF!</f>
        <v>#REF!</v>
      </c>
      <c r="E160" s="21"/>
      <c r="F160" s="22"/>
      <c r="G160" s="23"/>
    </row>
    <row r="161" spans="1:7" ht="39.75" customHeight="1" x14ac:dyDescent="0.25">
      <c r="A161" s="13">
        <f t="shared" si="1"/>
        <v>148</v>
      </c>
      <c r="B161" s="14" t="e">
        <f>#REF!</f>
        <v>#REF!</v>
      </c>
      <c r="C161" s="15" t="e">
        <f>#REF!</f>
        <v>#REF!</v>
      </c>
      <c r="D161" s="16" t="e">
        <f>#REF!</f>
        <v>#REF!</v>
      </c>
      <c r="E161" s="17"/>
      <c r="F161" s="18"/>
      <c r="G161" s="8"/>
    </row>
    <row r="162" spans="1:7" ht="39.75" customHeight="1" x14ac:dyDescent="0.25">
      <c r="A162" s="13">
        <f t="shared" si="1"/>
        <v>149</v>
      </c>
      <c r="B162" s="19" t="e">
        <f>#REF!</f>
        <v>#REF!</v>
      </c>
      <c r="C162" s="20" t="e">
        <f>#REF!</f>
        <v>#REF!</v>
      </c>
      <c r="D162" s="16" t="e">
        <f>#REF!</f>
        <v>#REF!</v>
      </c>
      <c r="E162" s="21"/>
      <c r="F162" s="22"/>
      <c r="G162" s="23"/>
    </row>
    <row r="163" spans="1:7" ht="39.75" customHeight="1" x14ac:dyDescent="0.25">
      <c r="A163" s="13">
        <f t="shared" si="1"/>
        <v>150</v>
      </c>
      <c r="B163" s="14" t="e">
        <f>#REF!</f>
        <v>#REF!</v>
      </c>
      <c r="C163" s="15" t="e">
        <f>#REF!</f>
        <v>#REF!</v>
      </c>
      <c r="D163" s="16" t="e">
        <f>#REF!</f>
        <v>#REF!</v>
      </c>
      <c r="E163" s="17"/>
      <c r="F163" s="18"/>
      <c r="G163" s="8"/>
    </row>
    <row r="164" spans="1:7" ht="39.75" customHeight="1" x14ac:dyDescent="0.25">
      <c r="A164" s="13">
        <f t="shared" si="1"/>
        <v>151</v>
      </c>
      <c r="B164" s="19" t="e">
        <f>#REF!</f>
        <v>#REF!</v>
      </c>
      <c r="C164" s="20" t="e">
        <f>#REF!</f>
        <v>#REF!</v>
      </c>
      <c r="D164" s="16" t="e">
        <f>#REF!</f>
        <v>#REF!</v>
      </c>
      <c r="E164" s="21"/>
      <c r="F164" s="22"/>
      <c r="G164" s="23"/>
    </row>
    <row r="165" spans="1:7" ht="39.75" customHeight="1" x14ac:dyDescent="0.25">
      <c r="A165" s="13">
        <f t="shared" si="1"/>
        <v>152</v>
      </c>
      <c r="B165" s="14" t="e">
        <f>#REF!</f>
        <v>#REF!</v>
      </c>
      <c r="C165" s="15" t="e">
        <f>#REF!</f>
        <v>#REF!</v>
      </c>
      <c r="D165" s="16" t="e">
        <f>#REF!</f>
        <v>#REF!</v>
      </c>
      <c r="E165" s="17"/>
      <c r="F165" s="18"/>
      <c r="G165" s="8"/>
    </row>
    <row r="166" spans="1:7" ht="39.75" customHeight="1" x14ac:dyDescent="0.25">
      <c r="A166" s="13">
        <f t="shared" si="1"/>
        <v>153</v>
      </c>
      <c r="B166" s="19" t="e">
        <f>#REF!</f>
        <v>#REF!</v>
      </c>
      <c r="C166" s="20" t="e">
        <f>#REF!</f>
        <v>#REF!</v>
      </c>
      <c r="D166" s="16" t="e">
        <f>#REF!</f>
        <v>#REF!</v>
      </c>
      <c r="E166" s="21"/>
      <c r="F166" s="22"/>
      <c r="G166" s="23"/>
    </row>
    <row r="167" spans="1:7" ht="39.75" customHeight="1" x14ac:dyDescent="0.25">
      <c r="A167" s="13">
        <f t="shared" si="1"/>
        <v>154</v>
      </c>
      <c r="B167" s="14" t="e">
        <f>#REF!</f>
        <v>#REF!</v>
      </c>
      <c r="C167" s="15" t="e">
        <f>#REF!</f>
        <v>#REF!</v>
      </c>
      <c r="D167" s="16" t="e">
        <f>#REF!</f>
        <v>#REF!</v>
      </c>
      <c r="E167" s="17"/>
      <c r="F167" s="18"/>
      <c r="G167" s="8"/>
    </row>
    <row r="168" spans="1:7" ht="39.75" customHeight="1" x14ac:dyDescent="0.25">
      <c r="A168" s="13">
        <f t="shared" si="1"/>
        <v>155</v>
      </c>
      <c r="B168" s="19" t="e">
        <f>#REF!</f>
        <v>#REF!</v>
      </c>
      <c r="C168" s="20" t="e">
        <f>#REF!</f>
        <v>#REF!</v>
      </c>
      <c r="D168" s="16" t="e">
        <f>#REF!</f>
        <v>#REF!</v>
      </c>
      <c r="E168" s="21"/>
      <c r="F168" s="22"/>
      <c r="G168" s="23"/>
    </row>
    <row r="169" spans="1:7" ht="39.75" customHeight="1" x14ac:dyDescent="0.25">
      <c r="A169" s="13">
        <f t="shared" si="1"/>
        <v>156</v>
      </c>
      <c r="B169" s="14" t="e">
        <f>#REF!</f>
        <v>#REF!</v>
      </c>
      <c r="C169" s="15" t="e">
        <f>#REF!</f>
        <v>#REF!</v>
      </c>
      <c r="D169" s="16" t="e">
        <f>#REF!</f>
        <v>#REF!</v>
      </c>
      <c r="E169" s="17"/>
      <c r="F169" s="18"/>
      <c r="G169" s="8"/>
    </row>
    <row r="170" spans="1:7" ht="39.75" customHeight="1" x14ac:dyDescent="0.25">
      <c r="A170" s="13">
        <f t="shared" si="1"/>
        <v>157</v>
      </c>
      <c r="B170" s="19" t="e">
        <f>#REF!</f>
        <v>#REF!</v>
      </c>
      <c r="C170" s="20" t="e">
        <f>#REF!</f>
        <v>#REF!</v>
      </c>
      <c r="D170" s="16" t="e">
        <f>#REF!</f>
        <v>#REF!</v>
      </c>
      <c r="E170" s="21"/>
      <c r="F170" s="22"/>
      <c r="G170" s="23"/>
    </row>
    <row r="171" spans="1:7" ht="39.75" customHeight="1" x14ac:dyDescent="0.25">
      <c r="A171" s="13">
        <f t="shared" si="1"/>
        <v>158</v>
      </c>
      <c r="B171" s="14" t="e">
        <f>#REF!</f>
        <v>#REF!</v>
      </c>
      <c r="C171" s="15" t="e">
        <f>#REF!</f>
        <v>#REF!</v>
      </c>
      <c r="D171" s="16" t="e">
        <f>#REF!</f>
        <v>#REF!</v>
      </c>
      <c r="E171" s="17"/>
      <c r="F171" s="18"/>
      <c r="G171" s="8"/>
    </row>
    <row r="172" spans="1:7" ht="39.75" customHeight="1" x14ac:dyDescent="0.25">
      <c r="A172" s="13">
        <f t="shared" si="1"/>
        <v>159</v>
      </c>
      <c r="B172" s="19" t="e">
        <f>#REF!</f>
        <v>#REF!</v>
      </c>
      <c r="C172" s="20" t="e">
        <f>#REF!</f>
        <v>#REF!</v>
      </c>
      <c r="D172" s="16" t="e">
        <f>#REF!</f>
        <v>#REF!</v>
      </c>
      <c r="E172" s="21"/>
      <c r="F172" s="22"/>
      <c r="G172" s="23"/>
    </row>
    <row r="173" spans="1:7" ht="39.75" customHeight="1" x14ac:dyDescent="0.25">
      <c r="A173" s="13">
        <f t="shared" si="1"/>
        <v>160</v>
      </c>
      <c r="B173" s="14" t="e">
        <f>#REF!</f>
        <v>#REF!</v>
      </c>
      <c r="C173" s="15" t="e">
        <f>#REF!</f>
        <v>#REF!</v>
      </c>
      <c r="D173" s="16" t="e">
        <f>#REF!</f>
        <v>#REF!</v>
      </c>
      <c r="E173" s="17"/>
      <c r="F173" s="18"/>
      <c r="G173" s="8"/>
    </row>
    <row r="174" spans="1:7" ht="39.75" customHeight="1" x14ac:dyDescent="0.25">
      <c r="A174" s="13">
        <f t="shared" si="1"/>
        <v>161</v>
      </c>
      <c r="B174" s="19" t="e">
        <f>#REF!</f>
        <v>#REF!</v>
      </c>
      <c r="C174" s="20" t="e">
        <f>#REF!</f>
        <v>#REF!</v>
      </c>
      <c r="D174" s="16" t="e">
        <f>#REF!</f>
        <v>#REF!</v>
      </c>
      <c r="E174" s="21"/>
      <c r="F174" s="22"/>
      <c r="G174" s="23"/>
    </row>
    <row r="175" spans="1:7" ht="39.75" customHeight="1" x14ac:dyDescent="0.25">
      <c r="A175" s="13">
        <f t="shared" si="1"/>
        <v>162</v>
      </c>
      <c r="B175" s="14" t="e">
        <f>#REF!</f>
        <v>#REF!</v>
      </c>
      <c r="C175" s="15" t="e">
        <f>#REF!</f>
        <v>#REF!</v>
      </c>
      <c r="D175" s="16" t="e">
        <f>#REF!</f>
        <v>#REF!</v>
      </c>
      <c r="E175" s="17"/>
      <c r="F175" s="18"/>
      <c r="G175" s="8"/>
    </row>
    <row r="176" spans="1:7" ht="39.75" customHeight="1" x14ac:dyDescent="0.25">
      <c r="A176" s="13">
        <f t="shared" si="1"/>
        <v>163</v>
      </c>
      <c r="B176" s="19" t="e">
        <f>#REF!</f>
        <v>#REF!</v>
      </c>
      <c r="C176" s="20" t="e">
        <f>#REF!</f>
        <v>#REF!</v>
      </c>
      <c r="D176" s="16" t="e">
        <f>#REF!</f>
        <v>#REF!</v>
      </c>
      <c r="E176" s="21"/>
      <c r="F176" s="22"/>
      <c r="G176" s="23"/>
    </row>
    <row r="177" spans="1:7" ht="39.75" customHeight="1" x14ac:dyDescent="0.25">
      <c r="A177" s="13">
        <f t="shared" si="1"/>
        <v>164</v>
      </c>
      <c r="B177" s="14" t="e">
        <f>#REF!</f>
        <v>#REF!</v>
      </c>
      <c r="C177" s="15" t="e">
        <f>#REF!</f>
        <v>#REF!</v>
      </c>
      <c r="D177" s="16" t="e">
        <f>#REF!</f>
        <v>#REF!</v>
      </c>
      <c r="E177" s="17"/>
      <c r="F177" s="18"/>
      <c r="G177" s="8"/>
    </row>
    <row r="178" spans="1:7" ht="39.75" customHeight="1" x14ac:dyDescent="0.25">
      <c r="A178" s="13">
        <f t="shared" si="1"/>
        <v>165</v>
      </c>
      <c r="B178" s="19" t="e">
        <f>#REF!</f>
        <v>#REF!</v>
      </c>
      <c r="C178" s="20" t="e">
        <f>#REF!</f>
        <v>#REF!</v>
      </c>
      <c r="D178" s="16" t="e">
        <f>#REF!</f>
        <v>#REF!</v>
      </c>
      <c r="E178" s="21"/>
      <c r="F178" s="22"/>
      <c r="G178" s="23"/>
    </row>
    <row r="179" spans="1:7" ht="39.75" customHeight="1" x14ac:dyDescent="0.25">
      <c r="A179" s="13">
        <f t="shared" si="1"/>
        <v>166</v>
      </c>
      <c r="B179" s="14" t="e">
        <f>#REF!</f>
        <v>#REF!</v>
      </c>
      <c r="C179" s="15" t="e">
        <f>#REF!</f>
        <v>#REF!</v>
      </c>
      <c r="D179" s="16" t="e">
        <f>#REF!</f>
        <v>#REF!</v>
      </c>
      <c r="E179" s="17"/>
      <c r="F179" s="18"/>
      <c r="G179" s="8"/>
    </row>
    <row r="180" spans="1:7" ht="39.75" customHeight="1" x14ac:dyDescent="0.25">
      <c r="A180" s="13">
        <f t="shared" si="1"/>
        <v>167</v>
      </c>
      <c r="B180" s="19" t="e">
        <f>#REF!</f>
        <v>#REF!</v>
      </c>
      <c r="C180" s="20" t="e">
        <f>#REF!</f>
        <v>#REF!</v>
      </c>
      <c r="D180" s="16" t="e">
        <f>#REF!</f>
        <v>#REF!</v>
      </c>
      <c r="E180" s="21"/>
      <c r="F180" s="22"/>
      <c r="G180" s="23"/>
    </row>
    <row r="181" spans="1:7" ht="39.75" customHeight="1" x14ac:dyDescent="0.25">
      <c r="A181" s="13">
        <f t="shared" si="1"/>
        <v>168</v>
      </c>
      <c r="B181" s="14" t="e">
        <f>#REF!</f>
        <v>#REF!</v>
      </c>
      <c r="C181" s="15" t="e">
        <f>#REF!</f>
        <v>#REF!</v>
      </c>
      <c r="D181" s="16" t="e">
        <f>#REF!</f>
        <v>#REF!</v>
      </c>
      <c r="E181" s="17"/>
      <c r="F181" s="18"/>
      <c r="G181" s="8"/>
    </row>
    <row r="182" spans="1:7" ht="39.75" customHeight="1" x14ac:dyDescent="0.25">
      <c r="A182" s="13">
        <f t="shared" si="1"/>
        <v>169</v>
      </c>
      <c r="B182" s="19" t="e">
        <f>#REF!</f>
        <v>#REF!</v>
      </c>
      <c r="C182" s="20" t="e">
        <f>#REF!</f>
        <v>#REF!</v>
      </c>
      <c r="D182" s="16" t="e">
        <f>#REF!</f>
        <v>#REF!</v>
      </c>
      <c r="E182" s="21"/>
      <c r="F182" s="22"/>
      <c r="G182" s="23"/>
    </row>
    <row r="183" spans="1:7" ht="39.75" customHeight="1" x14ac:dyDescent="0.25">
      <c r="A183" s="13">
        <f t="shared" si="1"/>
        <v>170</v>
      </c>
      <c r="B183" s="14" t="e">
        <f>#REF!</f>
        <v>#REF!</v>
      </c>
      <c r="C183" s="15" t="e">
        <f>#REF!</f>
        <v>#REF!</v>
      </c>
      <c r="D183" s="16" t="e">
        <f>#REF!</f>
        <v>#REF!</v>
      </c>
      <c r="E183" s="17"/>
      <c r="F183" s="18"/>
      <c r="G183" s="8"/>
    </row>
    <row r="184" spans="1:7" ht="39.75" customHeight="1" x14ac:dyDescent="0.25">
      <c r="A184" s="13">
        <f t="shared" si="1"/>
        <v>171</v>
      </c>
      <c r="B184" s="19" t="e">
        <f>#REF!</f>
        <v>#REF!</v>
      </c>
      <c r="C184" s="20" t="e">
        <f>#REF!</f>
        <v>#REF!</v>
      </c>
      <c r="D184" s="16" t="e">
        <f>#REF!</f>
        <v>#REF!</v>
      </c>
      <c r="E184" s="21"/>
      <c r="F184" s="22"/>
      <c r="G184" s="23"/>
    </row>
    <row r="185" spans="1:7" ht="39.75" customHeight="1" x14ac:dyDescent="0.25">
      <c r="A185" s="13">
        <f t="shared" si="1"/>
        <v>172</v>
      </c>
      <c r="B185" s="14" t="e">
        <f>#REF!</f>
        <v>#REF!</v>
      </c>
      <c r="C185" s="15" t="e">
        <f>#REF!</f>
        <v>#REF!</v>
      </c>
      <c r="D185" s="16" t="e">
        <f>#REF!</f>
        <v>#REF!</v>
      </c>
      <c r="E185" s="17"/>
      <c r="F185" s="18"/>
      <c r="G185" s="8"/>
    </row>
    <row r="186" spans="1:7" ht="39.75" customHeight="1" x14ac:dyDescent="0.25">
      <c r="A186" s="13">
        <f t="shared" si="1"/>
        <v>173</v>
      </c>
      <c r="B186" s="19" t="e">
        <f>#REF!</f>
        <v>#REF!</v>
      </c>
      <c r="C186" s="20" t="e">
        <f>#REF!</f>
        <v>#REF!</v>
      </c>
      <c r="D186" s="16" t="e">
        <f>#REF!</f>
        <v>#REF!</v>
      </c>
      <c r="E186" s="21"/>
      <c r="F186" s="22"/>
      <c r="G186" s="23"/>
    </row>
    <row r="187" spans="1:7" ht="39.75" customHeight="1" x14ac:dyDescent="0.25">
      <c r="A187" s="13">
        <f t="shared" si="1"/>
        <v>174</v>
      </c>
      <c r="B187" s="14" t="e">
        <f>#REF!</f>
        <v>#REF!</v>
      </c>
      <c r="C187" s="15" t="e">
        <f>#REF!</f>
        <v>#REF!</v>
      </c>
      <c r="D187" s="16" t="e">
        <f>#REF!</f>
        <v>#REF!</v>
      </c>
      <c r="E187" s="17"/>
      <c r="F187" s="18"/>
      <c r="G187" s="8"/>
    </row>
    <row r="188" spans="1:7" ht="39.75" customHeight="1" x14ac:dyDescent="0.25">
      <c r="A188" s="13">
        <f t="shared" si="1"/>
        <v>175</v>
      </c>
      <c r="B188" s="19" t="e">
        <f>#REF!</f>
        <v>#REF!</v>
      </c>
      <c r="C188" s="20" t="e">
        <f>#REF!</f>
        <v>#REF!</v>
      </c>
      <c r="D188" s="16" t="e">
        <f>#REF!</f>
        <v>#REF!</v>
      </c>
      <c r="E188" s="21"/>
      <c r="F188" s="22"/>
      <c r="G188" s="23"/>
    </row>
    <row r="189" spans="1:7" ht="39.75" customHeight="1" x14ac:dyDescent="0.25">
      <c r="A189" s="13">
        <f t="shared" si="1"/>
        <v>176</v>
      </c>
      <c r="B189" s="14" t="e">
        <f>#REF!</f>
        <v>#REF!</v>
      </c>
      <c r="C189" s="15" t="e">
        <f>#REF!</f>
        <v>#REF!</v>
      </c>
      <c r="D189" s="16" t="e">
        <f>#REF!</f>
        <v>#REF!</v>
      </c>
      <c r="E189" s="17"/>
      <c r="F189" s="18"/>
      <c r="G189" s="8"/>
    </row>
    <row r="190" spans="1:7" ht="39.75" customHeight="1" x14ac:dyDescent="0.25">
      <c r="A190" s="13">
        <f t="shared" si="1"/>
        <v>177</v>
      </c>
      <c r="B190" s="19" t="e">
        <f>#REF!</f>
        <v>#REF!</v>
      </c>
      <c r="C190" s="20" t="e">
        <f>#REF!</f>
        <v>#REF!</v>
      </c>
      <c r="D190" s="16" t="e">
        <f>#REF!</f>
        <v>#REF!</v>
      </c>
      <c r="E190" s="21"/>
      <c r="F190" s="22"/>
      <c r="G190" s="23"/>
    </row>
    <row r="191" spans="1:7" ht="39.75" customHeight="1" x14ac:dyDescent="0.25">
      <c r="A191" s="13">
        <f t="shared" si="1"/>
        <v>178</v>
      </c>
      <c r="B191" s="14" t="e">
        <f>#REF!</f>
        <v>#REF!</v>
      </c>
      <c r="C191" s="15" t="e">
        <f>#REF!</f>
        <v>#REF!</v>
      </c>
      <c r="D191" s="16" t="e">
        <f>#REF!</f>
        <v>#REF!</v>
      </c>
      <c r="E191" s="17"/>
      <c r="F191" s="18"/>
      <c r="G191" s="8"/>
    </row>
    <row r="192" spans="1:7" ht="39.75" customHeight="1" x14ac:dyDescent="0.25">
      <c r="A192" s="13">
        <f t="shared" si="1"/>
        <v>179</v>
      </c>
      <c r="B192" s="19" t="e">
        <f>#REF!</f>
        <v>#REF!</v>
      </c>
      <c r="C192" s="20" t="e">
        <f>#REF!</f>
        <v>#REF!</v>
      </c>
      <c r="D192" s="16" t="e">
        <f>#REF!</f>
        <v>#REF!</v>
      </c>
      <c r="E192" s="21"/>
      <c r="F192" s="22"/>
      <c r="G192" s="23"/>
    </row>
    <row r="193" spans="1:7" ht="39.75" customHeight="1" x14ac:dyDescent="0.25">
      <c r="A193" s="13">
        <f t="shared" si="1"/>
        <v>180</v>
      </c>
      <c r="B193" s="14" t="e">
        <f>#REF!</f>
        <v>#REF!</v>
      </c>
      <c r="C193" s="15" t="e">
        <f>#REF!</f>
        <v>#REF!</v>
      </c>
      <c r="D193" s="16" t="e">
        <f>#REF!</f>
        <v>#REF!</v>
      </c>
      <c r="E193" s="17"/>
      <c r="F193" s="18"/>
      <c r="G193" s="8"/>
    </row>
    <row r="194" spans="1:7" ht="39.75" customHeight="1" x14ac:dyDescent="0.25">
      <c r="A194" s="13">
        <f t="shared" si="1"/>
        <v>181</v>
      </c>
      <c r="B194" s="19" t="e">
        <f>#REF!</f>
        <v>#REF!</v>
      </c>
      <c r="C194" s="20" t="e">
        <f>#REF!</f>
        <v>#REF!</v>
      </c>
      <c r="D194" s="16" t="e">
        <f>#REF!</f>
        <v>#REF!</v>
      </c>
      <c r="E194" s="21"/>
      <c r="F194" s="22"/>
      <c r="G194" s="23"/>
    </row>
    <row r="195" spans="1:7" ht="39.75" customHeight="1" x14ac:dyDescent="0.25">
      <c r="A195" s="13">
        <f t="shared" si="1"/>
        <v>182</v>
      </c>
      <c r="B195" s="14" t="e">
        <f>#REF!</f>
        <v>#REF!</v>
      </c>
      <c r="C195" s="15" t="e">
        <f>#REF!</f>
        <v>#REF!</v>
      </c>
      <c r="D195" s="16" t="e">
        <f>#REF!</f>
        <v>#REF!</v>
      </c>
      <c r="E195" s="17"/>
      <c r="F195" s="18"/>
      <c r="G195" s="8"/>
    </row>
    <row r="196" spans="1:7" ht="39.75" customHeight="1" x14ac:dyDescent="0.25">
      <c r="A196" s="13">
        <f t="shared" si="1"/>
        <v>183</v>
      </c>
      <c r="B196" s="19" t="e">
        <f>#REF!</f>
        <v>#REF!</v>
      </c>
      <c r="C196" s="20" t="e">
        <f>#REF!</f>
        <v>#REF!</v>
      </c>
      <c r="D196" s="16" t="e">
        <f>#REF!</f>
        <v>#REF!</v>
      </c>
      <c r="E196" s="21"/>
      <c r="F196" s="22"/>
      <c r="G196" s="23"/>
    </row>
    <row r="197" spans="1:7" ht="39.75" customHeight="1" x14ac:dyDescent="0.25">
      <c r="A197" s="13">
        <f t="shared" si="1"/>
        <v>184</v>
      </c>
      <c r="B197" s="14" t="e">
        <f>#REF!</f>
        <v>#REF!</v>
      </c>
      <c r="C197" s="15" t="e">
        <f>#REF!</f>
        <v>#REF!</v>
      </c>
      <c r="D197" s="16" t="e">
        <f>#REF!</f>
        <v>#REF!</v>
      </c>
      <c r="E197" s="17"/>
      <c r="F197" s="18"/>
      <c r="G197" s="8"/>
    </row>
    <row r="198" spans="1:7" ht="39.75" customHeight="1" x14ac:dyDescent="0.25">
      <c r="A198" s="13">
        <f t="shared" si="1"/>
        <v>185</v>
      </c>
      <c r="B198" s="19" t="e">
        <f>#REF!</f>
        <v>#REF!</v>
      </c>
      <c r="C198" s="20" t="e">
        <f>#REF!</f>
        <v>#REF!</v>
      </c>
      <c r="D198" s="16" t="e">
        <f>#REF!</f>
        <v>#REF!</v>
      </c>
      <c r="E198" s="21"/>
      <c r="F198" s="22"/>
      <c r="G198" s="23"/>
    </row>
    <row r="199" spans="1:7" ht="39.75" customHeight="1" x14ac:dyDescent="0.25">
      <c r="A199" s="13">
        <f t="shared" si="1"/>
        <v>186</v>
      </c>
      <c r="B199" s="14" t="e">
        <f>#REF!</f>
        <v>#REF!</v>
      </c>
      <c r="C199" s="15" t="e">
        <f>#REF!</f>
        <v>#REF!</v>
      </c>
      <c r="D199" s="16" t="e">
        <f>#REF!</f>
        <v>#REF!</v>
      </c>
      <c r="E199" s="17"/>
      <c r="F199" s="18"/>
      <c r="G199" s="8"/>
    </row>
    <row r="200" spans="1:7" ht="39.75" customHeight="1" x14ac:dyDescent="0.25">
      <c r="A200" s="13">
        <f t="shared" si="1"/>
        <v>187</v>
      </c>
      <c r="B200" s="19" t="e">
        <f>#REF!</f>
        <v>#REF!</v>
      </c>
      <c r="C200" s="20" t="e">
        <f>#REF!</f>
        <v>#REF!</v>
      </c>
      <c r="D200" s="16" t="e">
        <f>#REF!</f>
        <v>#REF!</v>
      </c>
      <c r="E200" s="21"/>
      <c r="F200" s="22"/>
      <c r="G200" s="23"/>
    </row>
    <row r="201" spans="1:7" ht="39.75" customHeight="1" x14ac:dyDescent="0.25">
      <c r="A201" s="13">
        <f t="shared" si="1"/>
        <v>188</v>
      </c>
      <c r="B201" s="14" t="e">
        <f>#REF!</f>
        <v>#REF!</v>
      </c>
      <c r="C201" s="15" t="e">
        <f>#REF!</f>
        <v>#REF!</v>
      </c>
      <c r="D201" s="16" t="e">
        <f>#REF!</f>
        <v>#REF!</v>
      </c>
      <c r="E201" s="17"/>
      <c r="F201" s="18"/>
      <c r="G201" s="8"/>
    </row>
    <row r="202" spans="1:7" ht="39.75" customHeight="1" x14ac:dyDescent="0.25">
      <c r="A202" s="13">
        <f t="shared" si="1"/>
        <v>189</v>
      </c>
      <c r="B202" s="19" t="e">
        <f>#REF!</f>
        <v>#REF!</v>
      </c>
      <c r="C202" s="20" t="e">
        <f>#REF!</f>
        <v>#REF!</v>
      </c>
      <c r="D202" s="16" t="e">
        <f>#REF!</f>
        <v>#REF!</v>
      </c>
      <c r="E202" s="21"/>
      <c r="F202" s="22"/>
      <c r="G202" s="23"/>
    </row>
    <row r="203" spans="1:7" ht="39.75" customHeight="1" x14ac:dyDescent="0.25">
      <c r="A203" s="13">
        <f t="shared" si="1"/>
        <v>190</v>
      </c>
      <c r="B203" s="14" t="e">
        <f>#REF!</f>
        <v>#REF!</v>
      </c>
      <c r="C203" s="15" t="e">
        <f>#REF!</f>
        <v>#REF!</v>
      </c>
      <c r="D203" s="16" t="e">
        <f>#REF!</f>
        <v>#REF!</v>
      </c>
      <c r="E203" s="17"/>
      <c r="F203" s="18"/>
      <c r="G203" s="8"/>
    </row>
    <row r="204" spans="1:7" ht="39.75" customHeight="1" x14ac:dyDescent="0.25">
      <c r="A204" s="13">
        <f t="shared" si="1"/>
        <v>191</v>
      </c>
      <c r="B204" s="19" t="e">
        <f>#REF!</f>
        <v>#REF!</v>
      </c>
      <c r="C204" s="20" t="e">
        <f>#REF!</f>
        <v>#REF!</v>
      </c>
      <c r="D204" s="16" t="e">
        <f>#REF!</f>
        <v>#REF!</v>
      </c>
      <c r="E204" s="21"/>
      <c r="F204" s="22"/>
      <c r="G204" s="23"/>
    </row>
    <row r="205" spans="1:7" ht="39.75" customHeight="1" x14ac:dyDescent="0.25">
      <c r="A205" s="13">
        <f t="shared" si="1"/>
        <v>192</v>
      </c>
      <c r="B205" s="14" t="e">
        <f>#REF!</f>
        <v>#REF!</v>
      </c>
      <c r="C205" s="15" t="e">
        <f>#REF!</f>
        <v>#REF!</v>
      </c>
      <c r="D205" s="16" t="e">
        <f>#REF!</f>
        <v>#REF!</v>
      </c>
      <c r="E205" s="17"/>
      <c r="F205" s="18"/>
      <c r="G205" s="8"/>
    </row>
    <row r="206" spans="1:7" ht="39.75" customHeight="1" x14ac:dyDescent="0.25">
      <c r="A206" s="13">
        <f t="shared" si="1"/>
        <v>193</v>
      </c>
      <c r="B206" s="19" t="e">
        <f>#REF!</f>
        <v>#REF!</v>
      </c>
      <c r="C206" s="20" t="e">
        <f>#REF!</f>
        <v>#REF!</v>
      </c>
      <c r="D206" s="16" t="e">
        <f>#REF!</f>
        <v>#REF!</v>
      </c>
      <c r="E206" s="21"/>
      <c r="F206" s="22"/>
      <c r="G206" s="23"/>
    </row>
    <row r="207" spans="1:7" ht="39.75" customHeight="1" x14ac:dyDescent="0.25">
      <c r="A207" s="13">
        <f t="shared" si="1"/>
        <v>194</v>
      </c>
      <c r="B207" s="14" t="e">
        <f>#REF!</f>
        <v>#REF!</v>
      </c>
      <c r="C207" s="15" t="e">
        <f>#REF!</f>
        <v>#REF!</v>
      </c>
      <c r="D207" s="16" t="e">
        <f>#REF!</f>
        <v>#REF!</v>
      </c>
      <c r="E207" s="17"/>
      <c r="F207" s="18"/>
      <c r="G207" s="8"/>
    </row>
    <row r="208" spans="1:7" ht="39.75" customHeight="1" x14ac:dyDescent="0.25">
      <c r="A208" s="13">
        <f t="shared" si="1"/>
        <v>195</v>
      </c>
      <c r="B208" s="19" t="e">
        <f>#REF!</f>
        <v>#REF!</v>
      </c>
      <c r="C208" s="20" t="e">
        <f>#REF!</f>
        <v>#REF!</v>
      </c>
      <c r="D208" s="16" t="e">
        <f>#REF!</f>
        <v>#REF!</v>
      </c>
      <c r="E208" s="21"/>
      <c r="F208" s="22"/>
      <c r="G208" s="23"/>
    </row>
    <row r="209" spans="1:7" ht="39.75" customHeight="1" x14ac:dyDescent="0.25">
      <c r="A209" s="13">
        <f t="shared" si="1"/>
        <v>196</v>
      </c>
      <c r="B209" s="14" t="e">
        <f>#REF!</f>
        <v>#REF!</v>
      </c>
      <c r="C209" s="15" t="e">
        <f>#REF!</f>
        <v>#REF!</v>
      </c>
      <c r="D209" s="16" t="e">
        <f>#REF!</f>
        <v>#REF!</v>
      </c>
      <c r="E209" s="17"/>
      <c r="F209" s="18"/>
      <c r="G209" s="8"/>
    </row>
    <row r="210" spans="1:7" ht="39.75" customHeight="1" x14ac:dyDescent="0.25">
      <c r="A210" s="13">
        <f t="shared" si="1"/>
        <v>197</v>
      </c>
      <c r="B210" s="19" t="e">
        <f>#REF!</f>
        <v>#REF!</v>
      </c>
      <c r="C210" s="20" t="e">
        <f>#REF!</f>
        <v>#REF!</v>
      </c>
      <c r="D210" s="16" t="e">
        <f>#REF!</f>
        <v>#REF!</v>
      </c>
      <c r="E210" s="21"/>
      <c r="F210" s="22"/>
      <c r="G210" s="23"/>
    </row>
    <row r="211" spans="1:7" ht="39.75" customHeight="1" x14ac:dyDescent="0.25">
      <c r="A211" s="13">
        <f t="shared" si="1"/>
        <v>198</v>
      </c>
      <c r="B211" s="14" t="e">
        <f>#REF!</f>
        <v>#REF!</v>
      </c>
      <c r="C211" s="15" t="e">
        <f>#REF!</f>
        <v>#REF!</v>
      </c>
      <c r="D211" s="16" t="e">
        <f>#REF!</f>
        <v>#REF!</v>
      </c>
      <c r="E211" s="17"/>
      <c r="F211" s="18"/>
      <c r="G211" s="8"/>
    </row>
    <row r="212" spans="1:7" ht="39.75" customHeight="1" x14ac:dyDescent="0.25">
      <c r="A212" s="13">
        <f t="shared" si="1"/>
        <v>199</v>
      </c>
      <c r="B212" s="19" t="e">
        <f>#REF!</f>
        <v>#REF!</v>
      </c>
      <c r="C212" s="20" t="e">
        <f>#REF!</f>
        <v>#REF!</v>
      </c>
      <c r="D212" s="16" t="e">
        <f>#REF!</f>
        <v>#REF!</v>
      </c>
      <c r="E212" s="21"/>
      <c r="F212" s="22"/>
      <c r="G212" s="23"/>
    </row>
    <row r="213" spans="1:7" ht="39.75" customHeight="1" x14ac:dyDescent="0.25">
      <c r="A213" s="13">
        <f t="shared" si="1"/>
        <v>200</v>
      </c>
      <c r="B213" s="14" t="e">
        <f>#REF!</f>
        <v>#REF!</v>
      </c>
      <c r="C213" s="15" t="e">
        <f>#REF!</f>
        <v>#REF!</v>
      </c>
      <c r="D213" s="16" t="e">
        <f>#REF!</f>
        <v>#REF!</v>
      </c>
      <c r="E213" s="17"/>
      <c r="F213" s="18"/>
      <c r="G213" s="8"/>
    </row>
    <row r="214" spans="1:7" ht="39.75" customHeight="1" x14ac:dyDescent="0.25">
      <c r="A214" s="13">
        <f t="shared" si="1"/>
        <v>201</v>
      </c>
      <c r="B214" s="19" t="e">
        <f>#REF!</f>
        <v>#REF!</v>
      </c>
      <c r="C214" s="20" t="e">
        <f>#REF!</f>
        <v>#REF!</v>
      </c>
      <c r="D214" s="16" t="e">
        <f>#REF!</f>
        <v>#REF!</v>
      </c>
      <c r="E214" s="21"/>
      <c r="F214" s="22"/>
      <c r="G214" s="23"/>
    </row>
    <row r="215" spans="1:7" ht="39.75" customHeight="1" x14ac:dyDescent="0.25">
      <c r="A215" s="13">
        <f t="shared" si="1"/>
        <v>202</v>
      </c>
      <c r="B215" s="14" t="e">
        <f>#REF!</f>
        <v>#REF!</v>
      </c>
      <c r="C215" s="15" t="e">
        <f>#REF!</f>
        <v>#REF!</v>
      </c>
      <c r="D215" s="16" t="e">
        <f>#REF!</f>
        <v>#REF!</v>
      </c>
      <c r="E215" s="17"/>
      <c r="F215" s="18"/>
      <c r="G215" s="8"/>
    </row>
    <row r="216" spans="1:7" ht="39.75" customHeight="1" x14ac:dyDescent="0.25">
      <c r="A216" s="13">
        <f t="shared" si="1"/>
        <v>203</v>
      </c>
      <c r="B216" s="19" t="e">
        <f>#REF!</f>
        <v>#REF!</v>
      </c>
      <c r="C216" s="20" t="e">
        <f>#REF!</f>
        <v>#REF!</v>
      </c>
      <c r="D216" s="16" t="e">
        <f>#REF!</f>
        <v>#REF!</v>
      </c>
      <c r="E216" s="21"/>
      <c r="F216" s="22"/>
      <c r="G216" s="23"/>
    </row>
    <row r="217" spans="1:7" ht="39.75" customHeight="1" x14ac:dyDescent="0.25">
      <c r="A217" s="13">
        <f t="shared" si="1"/>
        <v>204</v>
      </c>
      <c r="B217" s="14" t="e">
        <f>#REF!</f>
        <v>#REF!</v>
      </c>
      <c r="C217" s="15" t="e">
        <f>#REF!</f>
        <v>#REF!</v>
      </c>
      <c r="D217" s="16" t="e">
        <f>#REF!</f>
        <v>#REF!</v>
      </c>
      <c r="E217" s="17"/>
      <c r="F217" s="18"/>
      <c r="G217" s="8"/>
    </row>
    <row r="218" spans="1:7" ht="39.75" customHeight="1" x14ac:dyDescent="0.25">
      <c r="A218" s="13">
        <f t="shared" si="1"/>
        <v>205</v>
      </c>
      <c r="B218" s="19" t="e">
        <f>#REF!</f>
        <v>#REF!</v>
      </c>
      <c r="C218" s="20" t="e">
        <f>#REF!</f>
        <v>#REF!</v>
      </c>
      <c r="D218" s="16" t="e">
        <f>#REF!</f>
        <v>#REF!</v>
      </c>
      <c r="E218" s="21"/>
      <c r="F218" s="22"/>
      <c r="G218" s="23"/>
    </row>
    <row r="219" spans="1:7" ht="39.75" customHeight="1" x14ac:dyDescent="0.25">
      <c r="A219" s="13">
        <f t="shared" si="1"/>
        <v>206</v>
      </c>
      <c r="B219" s="14" t="e">
        <f>#REF!</f>
        <v>#REF!</v>
      </c>
      <c r="C219" s="15" t="e">
        <f>#REF!</f>
        <v>#REF!</v>
      </c>
      <c r="D219" s="16" t="e">
        <f>#REF!</f>
        <v>#REF!</v>
      </c>
      <c r="E219" s="17"/>
      <c r="F219" s="18"/>
      <c r="G219" s="8"/>
    </row>
    <row r="220" spans="1:7" ht="39.75" customHeight="1" x14ac:dyDescent="0.25">
      <c r="A220" s="13">
        <f t="shared" si="1"/>
        <v>207</v>
      </c>
      <c r="B220" s="19" t="e">
        <f>#REF!</f>
        <v>#REF!</v>
      </c>
      <c r="C220" s="20" t="e">
        <f>#REF!</f>
        <v>#REF!</v>
      </c>
      <c r="D220" s="16" t="e">
        <f>#REF!</f>
        <v>#REF!</v>
      </c>
      <c r="E220" s="21"/>
      <c r="F220" s="22"/>
      <c r="G220" s="23"/>
    </row>
    <row r="221" spans="1:7" ht="39.75" customHeight="1" x14ac:dyDescent="0.25">
      <c r="A221" s="13">
        <f t="shared" si="1"/>
        <v>208</v>
      </c>
      <c r="B221" s="14" t="e">
        <f>#REF!</f>
        <v>#REF!</v>
      </c>
      <c r="C221" s="15" t="e">
        <f>#REF!</f>
        <v>#REF!</v>
      </c>
      <c r="D221" s="16" t="e">
        <f>#REF!</f>
        <v>#REF!</v>
      </c>
      <c r="E221" s="17"/>
      <c r="F221" s="18"/>
      <c r="G221" s="8"/>
    </row>
    <row r="222" spans="1:7" ht="39.75" customHeight="1" x14ac:dyDescent="0.25">
      <c r="A222" s="13">
        <f t="shared" si="1"/>
        <v>209</v>
      </c>
      <c r="B222" s="19" t="e">
        <f>#REF!</f>
        <v>#REF!</v>
      </c>
      <c r="C222" s="20" t="e">
        <f>#REF!</f>
        <v>#REF!</v>
      </c>
      <c r="D222" s="16" t="e">
        <f>#REF!</f>
        <v>#REF!</v>
      </c>
      <c r="E222" s="21"/>
      <c r="F222" s="22"/>
      <c r="G222" s="23"/>
    </row>
    <row r="223" spans="1:7" ht="39.75" customHeight="1" x14ac:dyDescent="0.25">
      <c r="A223" s="13">
        <f t="shared" si="1"/>
        <v>210</v>
      </c>
      <c r="B223" s="14" t="e">
        <f>#REF!</f>
        <v>#REF!</v>
      </c>
      <c r="C223" s="15" t="e">
        <f>#REF!</f>
        <v>#REF!</v>
      </c>
      <c r="D223" s="16" t="e">
        <f>#REF!</f>
        <v>#REF!</v>
      </c>
      <c r="E223" s="17"/>
      <c r="F223" s="18"/>
      <c r="G223" s="8"/>
    </row>
    <row r="224" spans="1:7" ht="39.75" customHeight="1" x14ac:dyDescent="0.25">
      <c r="A224" s="13">
        <f t="shared" si="1"/>
        <v>211</v>
      </c>
      <c r="B224" s="19" t="e">
        <f>#REF!</f>
        <v>#REF!</v>
      </c>
      <c r="C224" s="20" t="e">
        <f>#REF!</f>
        <v>#REF!</v>
      </c>
      <c r="D224" s="16" t="e">
        <f>#REF!</f>
        <v>#REF!</v>
      </c>
      <c r="E224" s="21"/>
      <c r="F224" s="22"/>
      <c r="G224" s="23"/>
    </row>
    <row r="225" spans="1:7" ht="39.75" customHeight="1" x14ac:dyDescent="0.25">
      <c r="A225" s="13">
        <f t="shared" si="1"/>
        <v>212</v>
      </c>
      <c r="B225" s="14" t="e">
        <f>#REF!</f>
        <v>#REF!</v>
      </c>
      <c r="C225" s="15" t="e">
        <f>#REF!</f>
        <v>#REF!</v>
      </c>
      <c r="D225" s="16" t="e">
        <f>#REF!</f>
        <v>#REF!</v>
      </c>
      <c r="E225" s="17"/>
      <c r="F225" s="18"/>
      <c r="G225" s="8"/>
    </row>
    <row r="226" spans="1:7" ht="39.75" customHeight="1" x14ac:dyDescent="0.25">
      <c r="A226" s="13">
        <f t="shared" si="1"/>
        <v>213</v>
      </c>
      <c r="B226" s="19" t="e">
        <f>#REF!</f>
        <v>#REF!</v>
      </c>
      <c r="C226" s="20" t="e">
        <f>#REF!</f>
        <v>#REF!</v>
      </c>
      <c r="D226" s="16" t="e">
        <f>#REF!</f>
        <v>#REF!</v>
      </c>
      <c r="E226" s="21"/>
      <c r="F226" s="22"/>
      <c r="G226" s="23"/>
    </row>
    <row r="227" spans="1:7" ht="39.75" customHeight="1" x14ac:dyDescent="0.25">
      <c r="A227" s="13">
        <f t="shared" si="1"/>
        <v>214</v>
      </c>
      <c r="B227" s="14" t="e">
        <f>#REF!</f>
        <v>#REF!</v>
      </c>
      <c r="C227" s="15" t="e">
        <f>#REF!</f>
        <v>#REF!</v>
      </c>
      <c r="D227" s="16" t="e">
        <f>#REF!</f>
        <v>#REF!</v>
      </c>
      <c r="E227" s="17"/>
      <c r="F227" s="18"/>
      <c r="G227" s="8"/>
    </row>
    <row r="228" spans="1:7" ht="39.75" customHeight="1" x14ac:dyDescent="0.25">
      <c r="A228" s="13">
        <f t="shared" si="1"/>
        <v>215</v>
      </c>
      <c r="B228" s="19" t="e">
        <f>#REF!</f>
        <v>#REF!</v>
      </c>
      <c r="C228" s="20" t="e">
        <f>#REF!</f>
        <v>#REF!</v>
      </c>
      <c r="D228" s="16" t="e">
        <f>#REF!</f>
        <v>#REF!</v>
      </c>
      <c r="E228" s="21"/>
      <c r="F228" s="22"/>
      <c r="G228" s="23"/>
    </row>
    <row r="229" spans="1:7" ht="39.75" customHeight="1" x14ac:dyDescent="0.25">
      <c r="A229" s="13">
        <f t="shared" si="1"/>
        <v>216</v>
      </c>
      <c r="B229" s="14" t="e">
        <f>#REF!</f>
        <v>#REF!</v>
      </c>
      <c r="C229" s="15" t="e">
        <f>#REF!</f>
        <v>#REF!</v>
      </c>
      <c r="D229" s="16" t="e">
        <f>#REF!</f>
        <v>#REF!</v>
      </c>
      <c r="E229" s="17"/>
      <c r="F229" s="18"/>
      <c r="G229" s="8"/>
    </row>
    <row r="230" spans="1:7" ht="39.75" customHeight="1" x14ac:dyDescent="0.25">
      <c r="A230" s="13">
        <f t="shared" si="1"/>
        <v>217</v>
      </c>
      <c r="B230" s="19" t="e">
        <f>#REF!</f>
        <v>#REF!</v>
      </c>
      <c r="C230" s="20" t="e">
        <f>#REF!</f>
        <v>#REF!</v>
      </c>
      <c r="D230" s="16" t="e">
        <f>#REF!</f>
        <v>#REF!</v>
      </c>
      <c r="E230" s="21"/>
      <c r="F230" s="22"/>
      <c r="G230" s="23"/>
    </row>
    <row r="231" spans="1:7" ht="39.75" customHeight="1" x14ac:dyDescent="0.25">
      <c r="A231" s="13">
        <f t="shared" si="1"/>
        <v>218</v>
      </c>
      <c r="B231" s="14" t="e">
        <f>#REF!</f>
        <v>#REF!</v>
      </c>
      <c r="C231" s="15" t="e">
        <f>#REF!</f>
        <v>#REF!</v>
      </c>
      <c r="D231" s="16" t="e">
        <f>#REF!</f>
        <v>#REF!</v>
      </c>
      <c r="E231" s="17"/>
      <c r="F231" s="18"/>
      <c r="G231" s="8"/>
    </row>
    <row r="232" spans="1:7" ht="39.75" customHeight="1" x14ac:dyDescent="0.25">
      <c r="A232" s="13">
        <f t="shared" si="1"/>
        <v>219</v>
      </c>
      <c r="B232" s="19" t="e">
        <f>#REF!</f>
        <v>#REF!</v>
      </c>
      <c r="C232" s="20" t="e">
        <f>#REF!</f>
        <v>#REF!</v>
      </c>
      <c r="D232" s="16" t="e">
        <f>#REF!</f>
        <v>#REF!</v>
      </c>
      <c r="E232" s="21"/>
      <c r="F232" s="22"/>
      <c r="G232" s="23"/>
    </row>
    <row r="233" spans="1:7" ht="39.75" customHeight="1" x14ac:dyDescent="0.25">
      <c r="A233" s="13">
        <f t="shared" si="1"/>
        <v>220</v>
      </c>
      <c r="B233" s="14" t="e">
        <f>#REF!</f>
        <v>#REF!</v>
      </c>
      <c r="C233" s="15" t="e">
        <f>#REF!</f>
        <v>#REF!</v>
      </c>
      <c r="D233" s="16" t="e">
        <f>#REF!</f>
        <v>#REF!</v>
      </c>
      <c r="E233" s="17"/>
      <c r="F233" s="18"/>
      <c r="G233" s="8"/>
    </row>
    <row r="234" spans="1:7" ht="39.75" customHeight="1" x14ac:dyDescent="0.25">
      <c r="A234" s="13">
        <f t="shared" si="1"/>
        <v>221</v>
      </c>
      <c r="B234" s="19" t="e">
        <f>#REF!</f>
        <v>#REF!</v>
      </c>
      <c r="C234" s="20" t="e">
        <f>#REF!</f>
        <v>#REF!</v>
      </c>
      <c r="D234" s="16" t="e">
        <f>#REF!</f>
        <v>#REF!</v>
      </c>
      <c r="E234" s="21"/>
      <c r="F234" s="22"/>
      <c r="G234" s="23"/>
    </row>
    <row r="235" spans="1:7" ht="39.75" customHeight="1" x14ac:dyDescent="0.25">
      <c r="A235" s="13">
        <f t="shared" si="1"/>
        <v>222</v>
      </c>
      <c r="B235" s="14" t="e">
        <f>#REF!</f>
        <v>#REF!</v>
      </c>
      <c r="C235" s="15" t="e">
        <f>#REF!</f>
        <v>#REF!</v>
      </c>
      <c r="D235" s="16" t="e">
        <f>#REF!</f>
        <v>#REF!</v>
      </c>
      <c r="E235" s="17"/>
      <c r="F235" s="18"/>
      <c r="G235" s="8"/>
    </row>
    <row r="236" spans="1:7" ht="39.75" customHeight="1" x14ac:dyDescent="0.25">
      <c r="A236" s="13">
        <f t="shared" si="1"/>
        <v>223</v>
      </c>
      <c r="B236" s="19" t="e">
        <f>#REF!</f>
        <v>#REF!</v>
      </c>
      <c r="C236" s="20" t="e">
        <f>#REF!</f>
        <v>#REF!</v>
      </c>
      <c r="D236" s="16" t="e">
        <f>#REF!</f>
        <v>#REF!</v>
      </c>
      <c r="E236" s="21"/>
      <c r="F236" s="22"/>
      <c r="G236" s="23"/>
    </row>
    <row r="237" spans="1:7" ht="39.75" customHeight="1" x14ac:dyDescent="0.25">
      <c r="A237" s="13">
        <f t="shared" si="1"/>
        <v>224</v>
      </c>
      <c r="B237" s="14" t="e">
        <f>#REF!</f>
        <v>#REF!</v>
      </c>
      <c r="C237" s="15" t="e">
        <f>#REF!</f>
        <v>#REF!</v>
      </c>
      <c r="D237" s="16" t="e">
        <f>#REF!</f>
        <v>#REF!</v>
      </c>
      <c r="E237" s="17"/>
      <c r="F237" s="18"/>
      <c r="G237" s="8"/>
    </row>
    <row r="238" spans="1:7" ht="39.75" customHeight="1" x14ac:dyDescent="0.25">
      <c r="A238" s="13">
        <f t="shared" si="1"/>
        <v>225</v>
      </c>
      <c r="B238" s="19" t="e">
        <f>#REF!</f>
        <v>#REF!</v>
      </c>
      <c r="C238" s="20" t="e">
        <f>#REF!</f>
        <v>#REF!</v>
      </c>
      <c r="D238" s="16" t="e">
        <f>#REF!</f>
        <v>#REF!</v>
      </c>
      <c r="E238" s="21"/>
      <c r="F238" s="22"/>
      <c r="G238" s="23"/>
    </row>
    <row r="239" spans="1:7" ht="39.75" customHeight="1" x14ac:dyDescent="0.25">
      <c r="A239" s="13">
        <f t="shared" si="1"/>
        <v>226</v>
      </c>
      <c r="B239" s="14" t="e">
        <f>#REF!</f>
        <v>#REF!</v>
      </c>
      <c r="C239" s="15" t="e">
        <f>#REF!</f>
        <v>#REF!</v>
      </c>
      <c r="D239" s="16" t="e">
        <f>#REF!</f>
        <v>#REF!</v>
      </c>
      <c r="E239" s="17"/>
      <c r="F239" s="18"/>
      <c r="G239" s="8"/>
    </row>
    <row r="240" spans="1:7" ht="39.75" customHeight="1" x14ac:dyDescent="0.25">
      <c r="A240" s="13">
        <f t="shared" si="1"/>
        <v>227</v>
      </c>
      <c r="B240" s="19" t="e">
        <f>#REF!</f>
        <v>#REF!</v>
      </c>
      <c r="C240" s="20" t="e">
        <f>#REF!</f>
        <v>#REF!</v>
      </c>
      <c r="D240" s="16" t="e">
        <f>#REF!</f>
        <v>#REF!</v>
      </c>
      <c r="E240" s="21"/>
      <c r="F240" s="22"/>
      <c r="G240" s="23"/>
    </row>
    <row r="241" spans="1:7" ht="39.75" customHeight="1" x14ac:dyDescent="0.25">
      <c r="A241" s="13">
        <f t="shared" si="1"/>
        <v>228</v>
      </c>
      <c r="B241" s="14" t="e">
        <f>#REF!</f>
        <v>#REF!</v>
      </c>
      <c r="C241" s="15" t="e">
        <f>#REF!</f>
        <v>#REF!</v>
      </c>
      <c r="D241" s="16" t="e">
        <f>#REF!</f>
        <v>#REF!</v>
      </c>
      <c r="E241" s="17"/>
      <c r="F241" s="18"/>
      <c r="G241" s="8"/>
    </row>
    <row r="242" spans="1:7" ht="39.75" customHeight="1" x14ac:dyDescent="0.25">
      <c r="A242" s="13">
        <f t="shared" si="1"/>
        <v>229</v>
      </c>
      <c r="B242" s="19" t="e">
        <f>#REF!</f>
        <v>#REF!</v>
      </c>
      <c r="C242" s="20" t="e">
        <f>#REF!</f>
        <v>#REF!</v>
      </c>
      <c r="D242" s="16" t="e">
        <f>#REF!</f>
        <v>#REF!</v>
      </c>
      <c r="E242" s="21"/>
      <c r="F242" s="22"/>
      <c r="G242" s="23"/>
    </row>
    <row r="243" spans="1:7" ht="39.75" customHeight="1" x14ac:dyDescent="0.25">
      <c r="A243" s="13">
        <f t="shared" si="1"/>
        <v>230</v>
      </c>
      <c r="B243" s="14" t="e">
        <f>#REF!</f>
        <v>#REF!</v>
      </c>
      <c r="C243" s="15" t="e">
        <f>#REF!</f>
        <v>#REF!</v>
      </c>
      <c r="D243" s="16" t="e">
        <f>#REF!</f>
        <v>#REF!</v>
      </c>
      <c r="E243" s="17"/>
      <c r="F243" s="18"/>
      <c r="G243" s="8"/>
    </row>
    <row r="244" spans="1:7" ht="39.75" customHeight="1" x14ac:dyDescent="0.25">
      <c r="A244" s="13">
        <f t="shared" si="1"/>
        <v>231</v>
      </c>
      <c r="B244" s="19" t="e">
        <f>#REF!</f>
        <v>#REF!</v>
      </c>
      <c r="C244" s="20" t="e">
        <f>#REF!</f>
        <v>#REF!</v>
      </c>
      <c r="D244" s="16" t="e">
        <f>#REF!</f>
        <v>#REF!</v>
      </c>
      <c r="E244" s="21"/>
      <c r="F244" s="22"/>
      <c r="G244" s="23"/>
    </row>
    <row r="245" spans="1:7" ht="39.75" customHeight="1" x14ac:dyDescent="0.25">
      <c r="A245" s="13">
        <f t="shared" si="1"/>
        <v>232</v>
      </c>
      <c r="B245" s="14" t="e">
        <f>#REF!</f>
        <v>#REF!</v>
      </c>
      <c r="C245" s="15" t="e">
        <f>#REF!</f>
        <v>#REF!</v>
      </c>
      <c r="D245" s="16" t="e">
        <f>#REF!</f>
        <v>#REF!</v>
      </c>
      <c r="E245" s="17"/>
      <c r="F245" s="18"/>
      <c r="G245" s="8"/>
    </row>
    <row r="246" spans="1:7" ht="39.75" customHeight="1" x14ac:dyDescent="0.25">
      <c r="A246" s="13">
        <f t="shared" si="1"/>
        <v>233</v>
      </c>
      <c r="B246" s="19" t="e">
        <f>#REF!</f>
        <v>#REF!</v>
      </c>
      <c r="C246" s="20" t="e">
        <f>#REF!</f>
        <v>#REF!</v>
      </c>
      <c r="D246" s="16" t="e">
        <f>#REF!</f>
        <v>#REF!</v>
      </c>
      <c r="E246" s="21"/>
      <c r="F246" s="22"/>
      <c r="G246" s="23"/>
    </row>
    <row r="247" spans="1:7" ht="39.75" customHeight="1" x14ac:dyDescent="0.25">
      <c r="A247" s="13">
        <f t="shared" si="1"/>
        <v>234</v>
      </c>
      <c r="B247" s="14" t="e">
        <f>#REF!</f>
        <v>#REF!</v>
      </c>
      <c r="C247" s="15" t="e">
        <f>#REF!</f>
        <v>#REF!</v>
      </c>
      <c r="D247" s="16" t="e">
        <f>#REF!</f>
        <v>#REF!</v>
      </c>
      <c r="E247" s="17"/>
      <c r="F247" s="18"/>
      <c r="G247" s="8"/>
    </row>
    <row r="248" spans="1:7" ht="39.75" customHeight="1" x14ac:dyDescent="0.25">
      <c r="A248" s="13">
        <f t="shared" si="1"/>
        <v>235</v>
      </c>
      <c r="B248" s="19" t="e">
        <f>#REF!</f>
        <v>#REF!</v>
      </c>
      <c r="C248" s="20" t="e">
        <f>#REF!</f>
        <v>#REF!</v>
      </c>
      <c r="D248" s="16" t="e">
        <f>#REF!</f>
        <v>#REF!</v>
      </c>
      <c r="E248" s="21"/>
      <c r="F248" s="22"/>
      <c r="G248" s="23"/>
    </row>
    <row r="249" spans="1:7" ht="39.75" customHeight="1" x14ac:dyDescent="0.25">
      <c r="A249" s="13">
        <f t="shared" si="1"/>
        <v>236</v>
      </c>
      <c r="B249" s="14" t="e">
        <f>#REF!</f>
        <v>#REF!</v>
      </c>
      <c r="C249" s="15" t="e">
        <f>#REF!</f>
        <v>#REF!</v>
      </c>
      <c r="D249" s="16" t="e">
        <f>#REF!</f>
        <v>#REF!</v>
      </c>
      <c r="E249" s="17"/>
      <c r="F249" s="18"/>
      <c r="G249" s="8"/>
    </row>
    <row r="250" spans="1:7" ht="39.75" customHeight="1" x14ac:dyDescent="0.25">
      <c r="A250" s="13">
        <f t="shared" si="1"/>
        <v>237</v>
      </c>
      <c r="B250" s="19" t="e">
        <f>#REF!</f>
        <v>#REF!</v>
      </c>
      <c r="C250" s="20" t="e">
        <f>#REF!</f>
        <v>#REF!</v>
      </c>
      <c r="D250" s="16" t="e">
        <f>#REF!</f>
        <v>#REF!</v>
      </c>
      <c r="E250" s="21"/>
      <c r="F250" s="22"/>
      <c r="G250" s="23"/>
    </row>
    <row r="251" spans="1:7" ht="39.75" customHeight="1" x14ac:dyDescent="0.25">
      <c r="A251" s="13">
        <f t="shared" si="1"/>
        <v>238</v>
      </c>
      <c r="B251" s="14" t="e">
        <f>#REF!</f>
        <v>#REF!</v>
      </c>
      <c r="C251" s="15" t="e">
        <f>#REF!</f>
        <v>#REF!</v>
      </c>
      <c r="D251" s="16" t="e">
        <f>#REF!</f>
        <v>#REF!</v>
      </c>
      <c r="E251" s="17"/>
      <c r="F251" s="18"/>
      <c r="G251" s="8"/>
    </row>
    <row r="252" spans="1:7" ht="39.75" customHeight="1" x14ac:dyDescent="0.25">
      <c r="A252" s="13">
        <f t="shared" si="1"/>
        <v>239</v>
      </c>
      <c r="B252" s="19" t="e">
        <f>#REF!</f>
        <v>#REF!</v>
      </c>
      <c r="C252" s="20" t="e">
        <f>#REF!</f>
        <v>#REF!</v>
      </c>
      <c r="D252" s="16" t="e">
        <f>#REF!</f>
        <v>#REF!</v>
      </c>
      <c r="E252" s="21"/>
      <c r="F252" s="22"/>
      <c r="G252" s="23"/>
    </row>
    <row r="253" spans="1:7" ht="39.75" customHeight="1" x14ac:dyDescent="0.25">
      <c r="A253" s="13">
        <f t="shared" si="1"/>
        <v>240</v>
      </c>
      <c r="B253" s="14" t="e">
        <f>#REF!</f>
        <v>#REF!</v>
      </c>
      <c r="C253" s="15" t="e">
        <f>#REF!</f>
        <v>#REF!</v>
      </c>
      <c r="D253" s="16" t="e">
        <f>#REF!</f>
        <v>#REF!</v>
      </c>
      <c r="E253" s="17"/>
      <c r="F253" s="18"/>
      <c r="G253" s="8"/>
    </row>
    <row r="254" spans="1:7" ht="39.75" customHeight="1" x14ac:dyDescent="0.25">
      <c r="A254" s="13">
        <f t="shared" si="1"/>
        <v>241</v>
      </c>
      <c r="B254" s="19" t="e">
        <f>#REF!</f>
        <v>#REF!</v>
      </c>
      <c r="C254" s="20" t="e">
        <f>#REF!</f>
        <v>#REF!</v>
      </c>
      <c r="D254" s="16" t="e">
        <f>#REF!</f>
        <v>#REF!</v>
      </c>
      <c r="E254" s="21"/>
      <c r="F254" s="22"/>
      <c r="G254" s="23"/>
    </row>
    <row r="255" spans="1:7" ht="39.75" customHeight="1" x14ac:dyDescent="0.25">
      <c r="A255" s="13">
        <f t="shared" si="1"/>
        <v>242</v>
      </c>
      <c r="B255" s="14" t="e">
        <f>#REF!</f>
        <v>#REF!</v>
      </c>
      <c r="C255" s="15" t="e">
        <f>#REF!</f>
        <v>#REF!</v>
      </c>
      <c r="D255" s="16" t="e">
        <f>#REF!</f>
        <v>#REF!</v>
      </c>
      <c r="E255" s="17"/>
      <c r="F255" s="18"/>
      <c r="G255" s="8"/>
    </row>
    <row r="256" spans="1:7" ht="39.75" customHeight="1" x14ac:dyDescent="0.25">
      <c r="A256" s="13">
        <f t="shared" si="1"/>
        <v>243</v>
      </c>
      <c r="B256" s="19" t="e">
        <f>#REF!</f>
        <v>#REF!</v>
      </c>
      <c r="C256" s="20" t="e">
        <f>#REF!</f>
        <v>#REF!</v>
      </c>
      <c r="D256" s="16" t="e">
        <f>#REF!</f>
        <v>#REF!</v>
      </c>
      <c r="E256" s="21"/>
      <c r="F256" s="22"/>
      <c r="G256" s="23"/>
    </row>
    <row r="257" spans="1:7" ht="39.75" customHeight="1" x14ac:dyDescent="0.25">
      <c r="A257" s="13">
        <f t="shared" si="1"/>
        <v>244</v>
      </c>
      <c r="B257" s="14" t="e">
        <f>#REF!</f>
        <v>#REF!</v>
      </c>
      <c r="C257" s="15" t="e">
        <f>#REF!</f>
        <v>#REF!</v>
      </c>
      <c r="D257" s="16" t="e">
        <f>#REF!</f>
        <v>#REF!</v>
      </c>
      <c r="E257" s="17"/>
      <c r="F257" s="18"/>
      <c r="G257" s="8"/>
    </row>
    <row r="258" spans="1:7" ht="39.75" customHeight="1" x14ac:dyDescent="0.25">
      <c r="A258" s="13">
        <f t="shared" si="1"/>
        <v>245</v>
      </c>
      <c r="B258" s="19" t="e">
        <f>#REF!</f>
        <v>#REF!</v>
      </c>
      <c r="C258" s="20" t="e">
        <f>#REF!</f>
        <v>#REF!</v>
      </c>
      <c r="D258" s="16" t="e">
        <f>#REF!</f>
        <v>#REF!</v>
      </c>
      <c r="E258" s="21"/>
      <c r="F258" s="22"/>
      <c r="G258" s="23"/>
    </row>
    <row r="259" spans="1:7" ht="39.75" customHeight="1" x14ac:dyDescent="0.25">
      <c r="A259" s="13">
        <f t="shared" si="1"/>
        <v>246</v>
      </c>
      <c r="B259" s="14" t="e">
        <f>#REF!</f>
        <v>#REF!</v>
      </c>
      <c r="C259" s="15" t="e">
        <f>#REF!</f>
        <v>#REF!</v>
      </c>
      <c r="D259" s="16" t="e">
        <f>#REF!</f>
        <v>#REF!</v>
      </c>
      <c r="E259" s="17"/>
      <c r="F259" s="18"/>
      <c r="G259" s="8"/>
    </row>
    <row r="260" spans="1:7" ht="39.75" customHeight="1" x14ac:dyDescent="0.25">
      <c r="A260" s="13">
        <f t="shared" si="1"/>
        <v>247</v>
      </c>
      <c r="B260" s="19" t="e">
        <f>#REF!</f>
        <v>#REF!</v>
      </c>
      <c r="C260" s="20" t="e">
        <f>#REF!</f>
        <v>#REF!</v>
      </c>
      <c r="D260" s="16" t="e">
        <f>#REF!</f>
        <v>#REF!</v>
      </c>
      <c r="E260" s="21"/>
      <c r="F260" s="22"/>
      <c r="G260" s="23"/>
    </row>
    <row r="261" spans="1:7" ht="39.75" customHeight="1" x14ac:dyDescent="0.25">
      <c r="A261" s="13">
        <f t="shared" si="1"/>
        <v>248</v>
      </c>
      <c r="B261" s="14" t="e">
        <f>#REF!</f>
        <v>#REF!</v>
      </c>
      <c r="C261" s="15" t="e">
        <f>#REF!</f>
        <v>#REF!</v>
      </c>
      <c r="D261" s="16" t="e">
        <f>#REF!</f>
        <v>#REF!</v>
      </c>
      <c r="E261" s="17"/>
      <c r="F261" s="18"/>
      <c r="G261" s="8"/>
    </row>
    <row r="262" spans="1:7" ht="39.75" customHeight="1" x14ac:dyDescent="0.25">
      <c r="A262" s="13">
        <f t="shared" si="1"/>
        <v>249</v>
      </c>
      <c r="B262" s="19" t="e">
        <f>#REF!</f>
        <v>#REF!</v>
      </c>
      <c r="C262" s="20" t="e">
        <f>#REF!</f>
        <v>#REF!</v>
      </c>
      <c r="D262" s="16" t="e">
        <f>#REF!</f>
        <v>#REF!</v>
      </c>
      <c r="E262" s="21"/>
      <c r="F262" s="22"/>
      <c r="G262" s="23"/>
    </row>
    <row r="263" spans="1:7" ht="39.75" customHeight="1" x14ac:dyDescent="0.25">
      <c r="A263" s="13">
        <f t="shared" si="1"/>
        <v>250</v>
      </c>
      <c r="B263" s="14" t="e">
        <f>#REF!</f>
        <v>#REF!</v>
      </c>
      <c r="C263" s="15" t="e">
        <f>#REF!</f>
        <v>#REF!</v>
      </c>
      <c r="D263" s="16" t="e">
        <f>#REF!</f>
        <v>#REF!</v>
      </c>
      <c r="E263" s="17"/>
      <c r="F263" s="18"/>
      <c r="G263" s="8"/>
    </row>
    <row r="264" spans="1:7" ht="39.75" customHeight="1" x14ac:dyDescent="0.25">
      <c r="A264" s="13">
        <f t="shared" si="1"/>
        <v>251</v>
      </c>
      <c r="B264" s="19" t="e">
        <f>#REF!</f>
        <v>#REF!</v>
      </c>
      <c r="C264" s="20" t="e">
        <f>#REF!</f>
        <v>#REF!</v>
      </c>
      <c r="D264" s="16" t="e">
        <f>#REF!</f>
        <v>#REF!</v>
      </c>
      <c r="E264" s="21"/>
      <c r="F264" s="22"/>
      <c r="G264" s="23"/>
    </row>
    <row r="265" spans="1:7" ht="39.75" customHeight="1" x14ac:dyDescent="0.25">
      <c r="A265" s="13">
        <f t="shared" si="1"/>
        <v>252</v>
      </c>
      <c r="B265" s="14" t="e">
        <f>#REF!</f>
        <v>#REF!</v>
      </c>
      <c r="C265" s="15" t="e">
        <f>#REF!</f>
        <v>#REF!</v>
      </c>
      <c r="D265" s="16" t="e">
        <f>#REF!</f>
        <v>#REF!</v>
      </c>
      <c r="E265" s="17"/>
      <c r="F265" s="18"/>
      <c r="G265" s="8"/>
    </row>
    <row r="266" spans="1:7" ht="39.75" customHeight="1" x14ac:dyDescent="0.25">
      <c r="A266" s="13">
        <f t="shared" si="1"/>
        <v>253</v>
      </c>
      <c r="B266" s="19" t="e">
        <f>#REF!</f>
        <v>#REF!</v>
      </c>
      <c r="C266" s="20" t="e">
        <f>#REF!</f>
        <v>#REF!</v>
      </c>
      <c r="D266" s="16" t="e">
        <f>#REF!</f>
        <v>#REF!</v>
      </c>
      <c r="E266" s="21"/>
      <c r="F266" s="22"/>
      <c r="G266" s="23"/>
    </row>
    <row r="267" spans="1:7" ht="39.75" customHeight="1" x14ac:dyDescent="0.25">
      <c r="A267" s="13">
        <f t="shared" si="1"/>
        <v>254</v>
      </c>
      <c r="B267" s="14" t="e">
        <f>#REF!</f>
        <v>#REF!</v>
      </c>
      <c r="C267" s="15" t="e">
        <f>#REF!</f>
        <v>#REF!</v>
      </c>
      <c r="D267" s="16" t="e">
        <f>#REF!</f>
        <v>#REF!</v>
      </c>
      <c r="E267" s="17"/>
      <c r="F267" s="18"/>
      <c r="G267" s="8"/>
    </row>
    <row r="268" spans="1:7" ht="39.75" customHeight="1" x14ac:dyDescent="0.25">
      <c r="A268" s="13">
        <f t="shared" si="1"/>
        <v>255</v>
      </c>
      <c r="B268" s="19" t="e">
        <f>#REF!</f>
        <v>#REF!</v>
      </c>
      <c r="C268" s="20" t="e">
        <f>#REF!</f>
        <v>#REF!</v>
      </c>
      <c r="D268" s="16" t="e">
        <f>#REF!</f>
        <v>#REF!</v>
      </c>
      <c r="E268" s="21"/>
      <c r="F268" s="22"/>
      <c r="G268" s="23"/>
    </row>
    <row r="269" spans="1:7" ht="39.75" customHeight="1" x14ac:dyDescent="0.25">
      <c r="A269" s="13">
        <f t="shared" si="1"/>
        <v>256</v>
      </c>
      <c r="B269" s="14" t="e">
        <f>#REF!</f>
        <v>#REF!</v>
      </c>
      <c r="C269" s="15" t="e">
        <f>#REF!</f>
        <v>#REF!</v>
      </c>
      <c r="D269" s="16" t="e">
        <f>#REF!</f>
        <v>#REF!</v>
      </c>
      <c r="E269" s="17"/>
      <c r="F269" s="18"/>
      <c r="G269" s="8"/>
    </row>
    <row r="270" spans="1:7" ht="39.75" customHeight="1" x14ac:dyDescent="0.25">
      <c r="A270" s="13">
        <f t="shared" si="1"/>
        <v>257</v>
      </c>
      <c r="B270" s="19" t="e">
        <f>#REF!</f>
        <v>#REF!</v>
      </c>
      <c r="C270" s="20" t="e">
        <f>#REF!</f>
        <v>#REF!</v>
      </c>
      <c r="D270" s="16" t="e">
        <f>#REF!</f>
        <v>#REF!</v>
      </c>
      <c r="E270" s="21"/>
      <c r="F270" s="22"/>
      <c r="G270" s="23"/>
    </row>
    <row r="271" spans="1:7" ht="39.75" customHeight="1" x14ac:dyDescent="0.25">
      <c r="A271" s="13">
        <f t="shared" si="1"/>
        <v>258</v>
      </c>
      <c r="B271" s="14" t="e">
        <f>#REF!</f>
        <v>#REF!</v>
      </c>
      <c r="C271" s="15" t="e">
        <f>#REF!</f>
        <v>#REF!</v>
      </c>
      <c r="D271" s="16" t="e">
        <f>#REF!</f>
        <v>#REF!</v>
      </c>
      <c r="E271" s="17"/>
      <c r="F271" s="18"/>
      <c r="G271" s="8"/>
    </row>
    <row r="272" spans="1:7" ht="39.75" customHeight="1" x14ac:dyDescent="0.25">
      <c r="A272" s="13">
        <f t="shared" si="1"/>
        <v>259</v>
      </c>
      <c r="B272" s="19" t="e">
        <f>#REF!</f>
        <v>#REF!</v>
      </c>
      <c r="C272" s="20" t="e">
        <f>#REF!</f>
        <v>#REF!</v>
      </c>
      <c r="D272" s="16" t="e">
        <f>#REF!</f>
        <v>#REF!</v>
      </c>
      <c r="E272" s="21"/>
      <c r="F272" s="22"/>
      <c r="G272" s="23"/>
    </row>
    <row r="273" spans="1:7" ht="39.75" customHeight="1" x14ac:dyDescent="0.25">
      <c r="A273" s="13">
        <f t="shared" si="1"/>
        <v>260</v>
      </c>
      <c r="B273" s="14" t="e">
        <f>#REF!</f>
        <v>#REF!</v>
      </c>
      <c r="C273" s="15" t="e">
        <f>#REF!</f>
        <v>#REF!</v>
      </c>
      <c r="D273" s="16" t="e">
        <f>#REF!</f>
        <v>#REF!</v>
      </c>
      <c r="E273" s="17"/>
      <c r="F273" s="18"/>
      <c r="G273" s="8"/>
    </row>
    <row r="274" spans="1:7" ht="39.75" customHeight="1" x14ac:dyDescent="0.25">
      <c r="A274" s="13">
        <f t="shared" si="1"/>
        <v>261</v>
      </c>
      <c r="B274" s="19" t="e">
        <f>#REF!</f>
        <v>#REF!</v>
      </c>
      <c r="C274" s="20" t="e">
        <f>#REF!</f>
        <v>#REF!</v>
      </c>
      <c r="D274" s="16" t="e">
        <f>#REF!</f>
        <v>#REF!</v>
      </c>
      <c r="E274" s="21"/>
      <c r="F274" s="22"/>
      <c r="G274" s="23"/>
    </row>
    <row r="275" spans="1:7" ht="39.75" customHeight="1" x14ac:dyDescent="0.25">
      <c r="A275" s="13">
        <f t="shared" si="1"/>
        <v>262</v>
      </c>
      <c r="B275" s="14" t="e">
        <f>#REF!</f>
        <v>#REF!</v>
      </c>
      <c r="C275" s="15" t="e">
        <f>#REF!</f>
        <v>#REF!</v>
      </c>
      <c r="D275" s="16" t="e">
        <f>#REF!</f>
        <v>#REF!</v>
      </c>
      <c r="E275" s="17"/>
      <c r="F275" s="18"/>
      <c r="G275" s="8"/>
    </row>
    <row r="276" spans="1:7" ht="39.75" customHeight="1" x14ac:dyDescent="0.25">
      <c r="A276" s="13">
        <f t="shared" si="1"/>
        <v>263</v>
      </c>
      <c r="B276" s="19" t="e">
        <f>#REF!</f>
        <v>#REF!</v>
      </c>
      <c r="C276" s="20" t="e">
        <f>#REF!</f>
        <v>#REF!</v>
      </c>
      <c r="D276" s="16" t="e">
        <f>#REF!</f>
        <v>#REF!</v>
      </c>
      <c r="E276" s="21"/>
      <c r="F276" s="22"/>
      <c r="G276" s="23"/>
    </row>
    <row r="277" spans="1:7" ht="39.75" customHeight="1" x14ac:dyDescent="0.25">
      <c r="A277" s="13">
        <f t="shared" si="1"/>
        <v>264</v>
      </c>
      <c r="B277" s="14" t="e">
        <f>#REF!</f>
        <v>#REF!</v>
      </c>
      <c r="C277" s="15" t="e">
        <f>#REF!</f>
        <v>#REF!</v>
      </c>
      <c r="D277" s="16" t="e">
        <f>#REF!</f>
        <v>#REF!</v>
      </c>
      <c r="E277" s="17"/>
      <c r="F277" s="18"/>
      <c r="G277" s="8"/>
    </row>
    <row r="278" spans="1:7" ht="39.75" customHeight="1" x14ac:dyDescent="0.25">
      <c r="A278" s="13">
        <f t="shared" si="1"/>
        <v>265</v>
      </c>
      <c r="B278" s="19" t="e">
        <f>#REF!</f>
        <v>#REF!</v>
      </c>
      <c r="C278" s="20" t="e">
        <f>#REF!</f>
        <v>#REF!</v>
      </c>
      <c r="D278" s="16" t="e">
        <f>#REF!</f>
        <v>#REF!</v>
      </c>
      <c r="E278" s="21"/>
      <c r="F278" s="22"/>
      <c r="G278" s="23"/>
    </row>
    <row r="279" spans="1:7" ht="39.75" customHeight="1" x14ac:dyDescent="0.25">
      <c r="A279" s="13">
        <f t="shared" si="1"/>
        <v>266</v>
      </c>
      <c r="B279" s="14" t="e">
        <f>#REF!</f>
        <v>#REF!</v>
      </c>
      <c r="C279" s="15" t="e">
        <f>#REF!</f>
        <v>#REF!</v>
      </c>
      <c r="D279" s="16" t="e">
        <f>#REF!</f>
        <v>#REF!</v>
      </c>
      <c r="E279" s="17"/>
      <c r="F279" s="18"/>
      <c r="G279" s="8"/>
    </row>
    <row r="280" spans="1:7" ht="39.75" customHeight="1" x14ac:dyDescent="0.25">
      <c r="A280" s="13">
        <f t="shared" si="1"/>
        <v>267</v>
      </c>
      <c r="B280" s="19" t="e">
        <f>#REF!</f>
        <v>#REF!</v>
      </c>
      <c r="C280" s="20" t="e">
        <f>#REF!</f>
        <v>#REF!</v>
      </c>
      <c r="D280" s="16" t="e">
        <f>#REF!</f>
        <v>#REF!</v>
      </c>
      <c r="E280" s="21"/>
      <c r="F280" s="22"/>
      <c r="G280" s="23"/>
    </row>
    <row r="281" spans="1:7" ht="39.75" customHeight="1" x14ac:dyDescent="0.25">
      <c r="A281" s="13">
        <f t="shared" ref="A281:A535" si="2">ROW(A268)</f>
        <v>268</v>
      </c>
      <c r="B281" s="14" t="e">
        <f>#REF!</f>
        <v>#REF!</v>
      </c>
      <c r="C281" s="15" t="e">
        <f>#REF!</f>
        <v>#REF!</v>
      </c>
      <c r="D281" s="16" t="e">
        <f>#REF!</f>
        <v>#REF!</v>
      </c>
      <c r="E281" s="17"/>
      <c r="F281" s="18"/>
      <c r="G281" s="8"/>
    </row>
    <row r="282" spans="1:7" ht="39.75" customHeight="1" x14ac:dyDescent="0.25">
      <c r="A282" s="13">
        <f t="shared" si="2"/>
        <v>269</v>
      </c>
      <c r="B282" s="19" t="e">
        <f>#REF!</f>
        <v>#REF!</v>
      </c>
      <c r="C282" s="20" t="e">
        <f>#REF!</f>
        <v>#REF!</v>
      </c>
      <c r="D282" s="16" t="e">
        <f>#REF!</f>
        <v>#REF!</v>
      </c>
      <c r="E282" s="21"/>
      <c r="F282" s="22"/>
      <c r="G282" s="23"/>
    </row>
    <row r="283" spans="1:7" ht="39.75" customHeight="1" x14ac:dyDescent="0.25">
      <c r="A283" s="13">
        <f t="shared" si="2"/>
        <v>270</v>
      </c>
      <c r="B283" s="14" t="e">
        <f>#REF!</f>
        <v>#REF!</v>
      </c>
      <c r="C283" s="15" t="e">
        <f>#REF!</f>
        <v>#REF!</v>
      </c>
      <c r="D283" s="16" t="e">
        <f>#REF!</f>
        <v>#REF!</v>
      </c>
      <c r="E283" s="17"/>
      <c r="F283" s="18"/>
      <c r="G283" s="8"/>
    </row>
    <row r="284" spans="1:7" ht="39.75" customHeight="1" x14ac:dyDescent="0.25">
      <c r="A284" s="13">
        <f t="shared" si="2"/>
        <v>271</v>
      </c>
      <c r="B284" s="19" t="e">
        <f>#REF!</f>
        <v>#REF!</v>
      </c>
      <c r="C284" s="20" t="e">
        <f>#REF!</f>
        <v>#REF!</v>
      </c>
      <c r="D284" s="16" t="e">
        <f>#REF!</f>
        <v>#REF!</v>
      </c>
      <c r="E284" s="21"/>
      <c r="F284" s="22"/>
      <c r="G284" s="23"/>
    </row>
    <row r="285" spans="1:7" ht="39.75" customHeight="1" x14ac:dyDescent="0.25">
      <c r="A285" s="13">
        <f t="shared" si="2"/>
        <v>272</v>
      </c>
      <c r="B285" s="14" t="e">
        <f>#REF!</f>
        <v>#REF!</v>
      </c>
      <c r="C285" s="15" t="e">
        <f>#REF!</f>
        <v>#REF!</v>
      </c>
      <c r="D285" s="16" t="e">
        <f>#REF!</f>
        <v>#REF!</v>
      </c>
      <c r="E285" s="17"/>
      <c r="F285" s="18"/>
      <c r="G285" s="8"/>
    </row>
    <row r="286" spans="1:7" ht="39.75" customHeight="1" x14ac:dyDescent="0.25">
      <c r="A286" s="13">
        <f t="shared" si="2"/>
        <v>273</v>
      </c>
      <c r="B286" s="19" t="e">
        <f>#REF!</f>
        <v>#REF!</v>
      </c>
      <c r="C286" s="20" t="e">
        <f>#REF!</f>
        <v>#REF!</v>
      </c>
      <c r="D286" s="16" t="e">
        <f>#REF!</f>
        <v>#REF!</v>
      </c>
      <c r="E286" s="21"/>
      <c r="F286" s="22"/>
      <c r="G286" s="23"/>
    </row>
    <row r="287" spans="1:7" ht="39.75" customHeight="1" x14ac:dyDescent="0.25">
      <c r="A287" s="13">
        <f t="shared" si="2"/>
        <v>274</v>
      </c>
      <c r="B287" s="14" t="e">
        <f>#REF!</f>
        <v>#REF!</v>
      </c>
      <c r="C287" s="15" t="e">
        <f>#REF!</f>
        <v>#REF!</v>
      </c>
      <c r="D287" s="16" t="e">
        <f>#REF!</f>
        <v>#REF!</v>
      </c>
      <c r="E287" s="17"/>
      <c r="F287" s="18"/>
      <c r="G287" s="8"/>
    </row>
    <row r="288" spans="1:7" ht="39.75" customHeight="1" x14ac:dyDescent="0.25">
      <c r="A288" s="13">
        <f t="shared" si="2"/>
        <v>275</v>
      </c>
      <c r="B288" s="19" t="e">
        <f>#REF!</f>
        <v>#REF!</v>
      </c>
      <c r="C288" s="20" t="e">
        <f>#REF!</f>
        <v>#REF!</v>
      </c>
      <c r="D288" s="16" t="e">
        <f>#REF!</f>
        <v>#REF!</v>
      </c>
      <c r="E288" s="21"/>
      <c r="F288" s="22"/>
      <c r="G288" s="23"/>
    </row>
    <row r="289" spans="1:7" ht="39.75" customHeight="1" x14ac:dyDescent="0.25">
      <c r="A289" s="13">
        <f t="shared" si="2"/>
        <v>276</v>
      </c>
      <c r="B289" s="14" t="e">
        <f>#REF!</f>
        <v>#REF!</v>
      </c>
      <c r="C289" s="15" t="e">
        <f>#REF!</f>
        <v>#REF!</v>
      </c>
      <c r="D289" s="16" t="e">
        <f>#REF!</f>
        <v>#REF!</v>
      </c>
      <c r="E289" s="17"/>
      <c r="F289" s="18"/>
      <c r="G289" s="8"/>
    </row>
    <row r="290" spans="1:7" ht="39.75" customHeight="1" x14ac:dyDescent="0.25">
      <c r="A290" s="13">
        <f t="shared" si="2"/>
        <v>277</v>
      </c>
      <c r="B290" s="19" t="e">
        <f>#REF!</f>
        <v>#REF!</v>
      </c>
      <c r="C290" s="20" t="e">
        <f>#REF!</f>
        <v>#REF!</v>
      </c>
      <c r="D290" s="16" t="e">
        <f>#REF!</f>
        <v>#REF!</v>
      </c>
      <c r="E290" s="21"/>
      <c r="F290" s="22"/>
      <c r="G290" s="23"/>
    </row>
    <row r="291" spans="1:7" ht="39.75" customHeight="1" x14ac:dyDescent="0.25">
      <c r="A291" s="13">
        <f t="shared" si="2"/>
        <v>278</v>
      </c>
      <c r="B291" s="14" t="e">
        <f>#REF!</f>
        <v>#REF!</v>
      </c>
      <c r="C291" s="15" t="e">
        <f>#REF!</f>
        <v>#REF!</v>
      </c>
      <c r="D291" s="16" t="e">
        <f>#REF!</f>
        <v>#REF!</v>
      </c>
      <c r="E291" s="17"/>
      <c r="F291" s="18"/>
      <c r="G291" s="8"/>
    </row>
    <row r="292" spans="1:7" ht="39.75" customHeight="1" x14ac:dyDescent="0.25">
      <c r="A292" s="13">
        <f t="shared" si="2"/>
        <v>279</v>
      </c>
      <c r="B292" s="19" t="e">
        <f>#REF!</f>
        <v>#REF!</v>
      </c>
      <c r="C292" s="20" t="e">
        <f>#REF!</f>
        <v>#REF!</v>
      </c>
      <c r="D292" s="16" t="e">
        <f>#REF!</f>
        <v>#REF!</v>
      </c>
      <c r="E292" s="21"/>
      <c r="F292" s="22"/>
      <c r="G292" s="23"/>
    </row>
    <row r="293" spans="1:7" ht="39.75" customHeight="1" x14ac:dyDescent="0.25">
      <c r="A293" s="13">
        <f t="shared" si="2"/>
        <v>280</v>
      </c>
      <c r="B293" s="14" t="e">
        <f>#REF!</f>
        <v>#REF!</v>
      </c>
      <c r="C293" s="15" t="e">
        <f>#REF!</f>
        <v>#REF!</v>
      </c>
      <c r="D293" s="16" t="e">
        <f>#REF!</f>
        <v>#REF!</v>
      </c>
      <c r="E293" s="17"/>
      <c r="F293" s="18"/>
      <c r="G293" s="8"/>
    </row>
    <row r="294" spans="1:7" ht="39.75" customHeight="1" x14ac:dyDescent="0.25">
      <c r="A294" s="13">
        <f t="shared" si="2"/>
        <v>281</v>
      </c>
      <c r="B294" s="19" t="e">
        <f>#REF!</f>
        <v>#REF!</v>
      </c>
      <c r="C294" s="20" t="e">
        <f>#REF!</f>
        <v>#REF!</v>
      </c>
      <c r="D294" s="16" t="e">
        <f>#REF!</f>
        <v>#REF!</v>
      </c>
      <c r="E294" s="21"/>
      <c r="F294" s="22"/>
      <c r="G294" s="23"/>
    </row>
    <row r="295" spans="1:7" ht="39.75" customHeight="1" x14ac:dyDescent="0.25">
      <c r="A295" s="13">
        <f t="shared" si="2"/>
        <v>282</v>
      </c>
      <c r="B295" s="14" t="e">
        <f>#REF!</f>
        <v>#REF!</v>
      </c>
      <c r="C295" s="15" t="e">
        <f>#REF!</f>
        <v>#REF!</v>
      </c>
      <c r="D295" s="16" t="e">
        <f>#REF!</f>
        <v>#REF!</v>
      </c>
      <c r="E295" s="17"/>
      <c r="F295" s="18"/>
      <c r="G295" s="8"/>
    </row>
    <row r="296" spans="1:7" ht="39.75" customHeight="1" x14ac:dyDescent="0.25">
      <c r="A296" s="13">
        <f t="shared" si="2"/>
        <v>283</v>
      </c>
      <c r="B296" s="19" t="e">
        <f>#REF!</f>
        <v>#REF!</v>
      </c>
      <c r="C296" s="20" t="e">
        <f>#REF!</f>
        <v>#REF!</v>
      </c>
      <c r="D296" s="16" t="e">
        <f>#REF!</f>
        <v>#REF!</v>
      </c>
      <c r="E296" s="21"/>
      <c r="F296" s="22"/>
      <c r="G296" s="23"/>
    </row>
    <row r="297" spans="1:7" ht="39.75" customHeight="1" x14ac:dyDescent="0.25">
      <c r="A297" s="13">
        <f t="shared" si="2"/>
        <v>284</v>
      </c>
      <c r="B297" s="14" t="e">
        <f>#REF!</f>
        <v>#REF!</v>
      </c>
      <c r="C297" s="15" t="e">
        <f>#REF!</f>
        <v>#REF!</v>
      </c>
      <c r="D297" s="16" t="e">
        <f>#REF!</f>
        <v>#REF!</v>
      </c>
      <c r="E297" s="17"/>
      <c r="F297" s="18"/>
      <c r="G297" s="8"/>
    </row>
    <row r="298" spans="1:7" ht="39.75" customHeight="1" x14ac:dyDescent="0.25">
      <c r="A298" s="13">
        <f t="shared" si="2"/>
        <v>285</v>
      </c>
      <c r="B298" s="19" t="e">
        <f>#REF!</f>
        <v>#REF!</v>
      </c>
      <c r="C298" s="20" t="e">
        <f>#REF!</f>
        <v>#REF!</v>
      </c>
      <c r="D298" s="16" t="e">
        <f>#REF!</f>
        <v>#REF!</v>
      </c>
      <c r="E298" s="21"/>
      <c r="F298" s="22"/>
      <c r="G298" s="23"/>
    </row>
    <row r="299" spans="1:7" ht="39.75" customHeight="1" x14ac:dyDescent="0.25">
      <c r="A299" s="13">
        <f t="shared" si="2"/>
        <v>286</v>
      </c>
      <c r="B299" s="14" t="e">
        <f>#REF!</f>
        <v>#REF!</v>
      </c>
      <c r="C299" s="15" t="e">
        <f>#REF!</f>
        <v>#REF!</v>
      </c>
      <c r="D299" s="16" t="e">
        <f>#REF!</f>
        <v>#REF!</v>
      </c>
      <c r="E299" s="17"/>
      <c r="F299" s="18"/>
      <c r="G299" s="8"/>
    </row>
    <row r="300" spans="1:7" ht="39.75" customHeight="1" x14ac:dyDescent="0.25">
      <c r="A300" s="13">
        <f t="shared" si="2"/>
        <v>287</v>
      </c>
      <c r="B300" s="19" t="e">
        <f>#REF!</f>
        <v>#REF!</v>
      </c>
      <c r="C300" s="20" t="e">
        <f>#REF!</f>
        <v>#REF!</v>
      </c>
      <c r="D300" s="16" t="e">
        <f>#REF!</f>
        <v>#REF!</v>
      </c>
      <c r="E300" s="21"/>
      <c r="F300" s="22"/>
      <c r="G300" s="23"/>
    </row>
    <row r="301" spans="1:7" ht="39.75" customHeight="1" x14ac:dyDescent="0.25">
      <c r="A301" s="13">
        <f t="shared" si="2"/>
        <v>288</v>
      </c>
      <c r="B301" s="14" t="e">
        <f>#REF!</f>
        <v>#REF!</v>
      </c>
      <c r="C301" s="15" t="e">
        <f>#REF!</f>
        <v>#REF!</v>
      </c>
      <c r="D301" s="16" t="e">
        <f>#REF!</f>
        <v>#REF!</v>
      </c>
      <c r="E301" s="17"/>
      <c r="F301" s="18"/>
      <c r="G301" s="8"/>
    </row>
    <row r="302" spans="1:7" ht="39.75" customHeight="1" x14ac:dyDescent="0.25">
      <c r="A302" s="13">
        <f t="shared" si="2"/>
        <v>289</v>
      </c>
      <c r="B302" s="19" t="e">
        <f>#REF!</f>
        <v>#REF!</v>
      </c>
      <c r="C302" s="20" t="e">
        <f>#REF!</f>
        <v>#REF!</v>
      </c>
      <c r="D302" s="16" t="e">
        <f>#REF!</f>
        <v>#REF!</v>
      </c>
      <c r="E302" s="21"/>
      <c r="F302" s="22"/>
      <c r="G302" s="23"/>
    </row>
    <row r="303" spans="1:7" ht="39.75" customHeight="1" x14ac:dyDescent="0.25">
      <c r="A303" s="13">
        <f t="shared" si="2"/>
        <v>290</v>
      </c>
      <c r="B303" s="14" t="e">
        <f>#REF!</f>
        <v>#REF!</v>
      </c>
      <c r="C303" s="15" t="e">
        <f>#REF!</f>
        <v>#REF!</v>
      </c>
      <c r="D303" s="16" t="e">
        <f>#REF!</f>
        <v>#REF!</v>
      </c>
      <c r="E303" s="17"/>
      <c r="F303" s="18"/>
      <c r="G303" s="8"/>
    </row>
    <row r="304" spans="1:7" ht="39.75" customHeight="1" x14ac:dyDescent="0.25">
      <c r="A304" s="13">
        <f t="shared" si="2"/>
        <v>291</v>
      </c>
      <c r="B304" s="19" t="e">
        <f>#REF!</f>
        <v>#REF!</v>
      </c>
      <c r="C304" s="20" t="e">
        <f>#REF!</f>
        <v>#REF!</v>
      </c>
      <c r="D304" s="16" t="e">
        <f>#REF!</f>
        <v>#REF!</v>
      </c>
      <c r="E304" s="21"/>
      <c r="F304" s="22"/>
      <c r="G304" s="23"/>
    </row>
    <row r="305" spans="1:7" ht="39.75" customHeight="1" x14ac:dyDescent="0.25">
      <c r="A305" s="13">
        <f t="shared" si="2"/>
        <v>292</v>
      </c>
      <c r="B305" s="14" t="e">
        <f>#REF!</f>
        <v>#REF!</v>
      </c>
      <c r="C305" s="15" t="e">
        <f>#REF!</f>
        <v>#REF!</v>
      </c>
      <c r="D305" s="16" t="e">
        <f>#REF!</f>
        <v>#REF!</v>
      </c>
      <c r="E305" s="17"/>
      <c r="F305" s="18"/>
      <c r="G305" s="8"/>
    </row>
    <row r="306" spans="1:7" ht="39.75" customHeight="1" x14ac:dyDescent="0.25">
      <c r="A306" s="13">
        <f t="shared" si="2"/>
        <v>293</v>
      </c>
      <c r="B306" s="19" t="e">
        <f>#REF!</f>
        <v>#REF!</v>
      </c>
      <c r="C306" s="20" t="e">
        <f>#REF!</f>
        <v>#REF!</v>
      </c>
      <c r="D306" s="16" t="e">
        <f>#REF!</f>
        <v>#REF!</v>
      </c>
      <c r="E306" s="21"/>
      <c r="F306" s="22"/>
      <c r="G306" s="23"/>
    </row>
    <row r="307" spans="1:7" ht="39.75" customHeight="1" x14ac:dyDescent="0.25">
      <c r="A307" s="13">
        <f t="shared" si="2"/>
        <v>294</v>
      </c>
      <c r="B307" s="14" t="e">
        <f>#REF!</f>
        <v>#REF!</v>
      </c>
      <c r="C307" s="15" t="e">
        <f>#REF!</f>
        <v>#REF!</v>
      </c>
      <c r="D307" s="16" t="e">
        <f>#REF!</f>
        <v>#REF!</v>
      </c>
      <c r="E307" s="17"/>
      <c r="F307" s="18"/>
      <c r="G307" s="8"/>
    </row>
    <row r="308" spans="1:7" ht="39.75" customHeight="1" x14ac:dyDescent="0.25">
      <c r="A308" s="13">
        <f t="shared" si="2"/>
        <v>295</v>
      </c>
      <c r="B308" s="19" t="e">
        <f>#REF!</f>
        <v>#REF!</v>
      </c>
      <c r="C308" s="20" t="e">
        <f>#REF!</f>
        <v>#REF!</v>
      </c>
      <c r="D308" s="16" t="e">
        <f>#REF!</f>
        <v>#REF!</v>
      </c>
      <c r="E308" s="21"/>
      <c r="F308" s="22"/>
      <c r="G308" s="23"/>
    </row>
    <row r="309" spans="1:7" ht="39.75" customHeight="1" x14ac:dyDescent="0.25">
      <c r="A309" s="13">
        <f t="shared" si="2"/>
        <v>296</v>
      </c>
      <c r="B309" s="14" t="e">
        <f>#REF!</f>
        <v>#REF!</v>
      </c>
      <c r="C309" s="15" t="e">
        <f>#REF!</f>
        <v>#REF!</v>
      </c>
      <c r="D309" s="16" t="e">
        <f>#REF!</f>
        <v>#REF!</v>
      </c>
      <c r="E309" s="17"/>
      <c r="F309" s="18"/>
      <c r="G309" s="8"/>
    </row>
    <row r="310" spans="1:7" ht="39.75" customHeight="1" x14ac:dyDescent="0.25">
      <c r="A310" s="13">
        <f t="shared" si="2"/>
        <v>297</v>
      </c>
      <c r="B310" s="19" t="e">
        <f>#REF!</f>
        <v>#REF!</v>
      </c>
      <c r="C310" s="20" t="e">
        <f>#REF!</f>
        <v>#REF!</v>
      </c>
      <c r="D310" s="16" t="e">
        <f>#REF!</f>
        <v>#REF!</v>
      </c>
      <c r="E310" s="21"/>
      <c r="F310" s="22"/>
      <c r="G310" s="23"/>
    </row>
    <row r="311" spans="1:7" ht="39.75" customHeight="1" x14ac:dyDescent="0.25">
      <c r="A311" s="13">
        <f t="shared" si="2"/>
        <v>298</v>
      </c>
      <c r="B311" s="14" t="e">
        <f>#REF!</f>
        <v>#REF!</v>
      </c>
      <c r="C311" s="15" t="e">
        <f>#REF!</f>
        <v>#REF!</v>
      </c>
      <c r="D311" s="16" t="e">
        <f>#REF!</f>
        <v>#REF!</v>
      </c>
      <c r="E311" s="17"/>
      <c r="F311" s="18"/>
      <c r="G311" s="8"/>
    </row>
    <row r="312" spans="1:7" ht="39.75" customHeight="1" x14ac:dyDescent="0.25">
      <c r="A312" s="13">
        <f t="shared" si="2"/>
        <v>299</v>
      </c>
      <c r="B312" s="19" t="e">
        <f>#REF!</f>
        <v>#REF!</v>
      </c>
      <c r="C312" s="20" t="e">
        <f>#REF!</f>
        <v>#REF!</v>
      </c>
      <c r="D312" s="16" t="e">
        <f>#REF!</f>
        <v>#REF!</v>
      </c>
      <c r="E312" s="21"/>
      <c r="F312" s="22"/>
      <c r="G312" s="23"/>
    </row>
    <row r="313" spans="1:7" ht="39.75" customHeight="1" x14ac:dyDescent="0.25">
      <c r="A313" s="13">
        <f t="shared" si="2"/>
        <v>300</v>
      </c>
      <c r="B313" s="14" t="e">
        <f>#REF!</f>
        <v>#REF!</v>
      </c>
      <c r="C313" s="15" t="e">
        <f>#REF!</f>
        <v>#REF!</v>
      </c>
      <c r="D313" s="16" t="e">
        <f>#REF!</f>
        <v>#REF!</v>
      </c>
      <c r="E313" s="17"/>
      <c r="F313" s="18"/>
      <c r="G313" s="8"/>
    </row>
    <row r="314" spans="1:7" ht="39.75" customHeight="1" x14ac:dyDescent="0.25">
      <c r="A314" s="13">
        <f t="shared" si="2"/>
        <v>301</v>
      </c>
      <c r="B314" s="19" t="e">
        <f>#REF!</f>
        <v>#REF!</v>
      </c>
      <c r="C314" s="20" t="e">
        <f>#REF!</f>
        <v>#REF!</v>
      </c>
      <c r="D314" s="16" t="e">
        <f>#REF!</f>
        <v>#REF!</v>
      </c>
      <c r="E314" s="21"/>
      <c r="F314" s="22"/>
      <c r="G314" s="23"/>
    </row>
    <row r="315" spans="1:7" ht="39.75" customHeight="1" x14ac:dyDescent="0.25">
      <c r="A315" s="13">
        <f t="shared" si="2"/>
        <v>302</v>
      </c>
      <c r="B315" s="14" t="e">
        <f>#REF!</f>
        <v>#REF!</v>
      </c>
      <c r="C315" s="15" t="e">
        <f>#REF!</f>
        <v>#REF!</v>
      </c>
      <c r="D315" s="16" t="e">
        <f>#REF!</f>
        <v>#REF!</v>
      </c>
      <c r="E315" s="17"/>
      <c r="F315" s="18"/>
      <c r="G315" s="8"/>
    </row>
    <row r="316" spans="1:7" ht="39.75" customHeight="1" x14ac:dyDescent="0.25">
      <c r="A316" s="13">
        <f t="shared" si="2"/>
        <v>303</v>
      </c>
      <c r="B316" s="19" t="e">
        <f>#REF!</f>
        <v>#REF!</v>
      </c>
      <c r="C316" s="20" t="e">
        <f>#REF!</f>
        <v>#REF!</v>
      </c>
      <c r="D316" s="16" t="e">
        <f>#REF!</f>
        <v>#REF!</v>
      </c>
      <c r="E316" s="21"/>
      <c r="F316" s="22"/>
      <c r="G316" s="23"/>
    </row>
    <row r="317" spans="1:7" ht="39.75" customHeight="1" x14ac:dyDescent="0.25">
      <c r="A317" s="13">
        <f t="shared" si="2"/>
        <v>304</v>
      </c>
      <c r="B317" s="14" t="e">
        <f>#REF!</f>
        <v>#REF!</v>
      </c>
      <c r="C317" s="15" t="e">
        <f>#REF!</f>
        <v>#REF!</v>
      </c>
      <c r="D317" s="16" t="e">
        <f>#REF!</f>
        <v>#REF!</v>
      </c>
      <c r="E317" s="17"/>
      <c r="F317" s="18"/>
      <c r="G317" s="8"/>
    </row>
    <row r="318" spans="1:7" ht="39.75" customHeight="1" x14ac:dyDescent="0.25">
      <c r="A318" s="13">
        <f t="shared" si="2"/>
        <v>305</v>
      </c>
      <c r="B318" s="19" t="e">
        <f>#REF!</f>
        <v>#REF!</v>
      </c>
      <c r="C318" s="20" t="e">
        <f>#REF!</f>
        <v>#REF!</v>
      </c>
      <c r="D318" s="16" t="e">
        <f>#REF!</f>
        <v>#REF!</v>
      </c>
      <c r="E318" s="21"/>
      <c r="F318" s="22"/>
      <c r="G318" s="23"/>
    </row>
    <row r="319" spans="1:7" ht="39.75" customHeight="1" x14ac:dyDescent="0.25">
      <c r="A319" s="13">
        <f t="shared" si="2"/>
        <v>306</v>
      </c>
      <c r="B319" s="14" t="e">
        <f>#REF!</f>
        <v>#REF!</v>
      </c>
      <c r="C319" s="15" t="e">
        <f>#REF!</f>
        <v>#REF!</v>
      </c>
      <c r="D319" s="16" t="e">
        <f>#REF!</f>
        <v>#REF!</v>
      </c>
      <c r="E319" s="17"/>
      <c r="F319" s="18"/>
      <c r="G319" s="8"/>
    </row>
    <row r="320" spans="1:7" ht="39.75" customHeight="1" x14ac:dyDescent="0.25">
      <c r="A320" s="13">
        <f t="shared" si="2"/>
        <v>307</v>
      </c>
      <c r="B320" s="19" t="e">
        <f>#REF!</f>
        <v>#REF!</v>
      </c>
      <c r="C320" s="20" t="e">
        <f>#REF!</f>
        <v>#REF!</v>
      </c>
      <c r="D320" s="16" t="e">
        <f>#REF!</f>
        <v>#REF!</v>
      </c>
      <c r="E320" s="21"/>
      <c r="F320" s="22"/>
      <c r="G320" s="23"/>
    </row>
    <row r="321" spans="1:7" ht="39.75" customHeight="1" x14ac:dyDescent="0.25">
      <c r="A321" s="13">
        <f t="shared" si="2"/>
        <v>308</v>
      </c>
      <c r="B321" s="14" t="e">
        <f>#REF!</f>
        <v>#REF!</v>
      </c>
      <c r="C321" s="15" t="e">
        <f>#REF!</f>
        <v>#REF!</v>
      </c>
      <c r="D321" s="16" t="e">
        <f>#REF!</f>
        <v>#REF!</v>
      </c>
      <c r="E321" s="17"/>
      <c r="F321" s="18"/>
      <c r="G321" s="8"/>
    </row>
    <row r="322" spans="1:7" ht="39.75" customHeight="1" x14ac:dyDescent="0.25">
      <c r="A322" s="13">
        <f t="shared" si="2"/>
        <v>309</v>
      </c>
      <c r="B322" s="19" t="e">
        <f>#REF!</f>
        <v>#REF!</v>
      </c>
      <c r="C322" s="20" t="e">
        <f>#REF!</f>
        <v>#REF!</v>
      </c>
      <c r="D322" s="16" t="e">
        <f>#REF!</f>
        <v>#REF!</v>
      </c>
      <c r="E322" s="21"/>
      <c r="F322" s="22"/>
      <c r="G322" s="23"/>
    </row>
    <row r="323" spans="1:7" ht="39.75" customHeight="1" x14ac:dyDescent="0.25">
      <c r="A323" s="13">
        <f t="shared" si="2"/>
        <v>310</v>
      </c>
      <c r="B323" s="14" t="e">
        <f>#REF!</f>
        <v>#REF!</v>
      </c>
      <c r="C323" s="15" t="e">
        <f>#REF!</f>
        <v>#REF!</v>
      </c>
      <c r="D323" s="16" t="e">
        <f>#REF!</f>
        <v>#REF!</v>
      </c>
      <c r="E323" s="17"/>
      <c r="F323" s="18"/>
      <c r="G323" s="8"/>
    </row>
    <row r="324" spans="1:7" ht="39.75" customHeight="1" x14ac:dyDescent="0.25">
      <c r="A324" s="13">
        <f t="shared" si="2"/>
        <v>311</v>
      </c>
      <c r="B324" s="19" t="e">
        <f>#REF!</f>
        <v>#REF!</v>
      </c>
      <c r="C324" s="20" t="e">
        <f>#REF!</f>
        <v>#REF!</v>
      </c>
      <c r="D324" s="16" t="e">
        <f>#REF!</f>
        <v>#REF!</v>
      </c>
      <c r="E324" s="21"/>
      <c r="F324" s="22"/>
      <c r="G324" s="23"/>
    </row>
    <row r="325" spans="1:7" ht="39.75" customHeight="1" x14ac:dyDescent="0.25">
      <c r="A325" s="13">
        <f t="shared" si="2"/>
        <v>312</v>
      </c>
      <c r="B325" s="14" t="e">
        <f>#REF!</f>
        <v>#REF!</v>
      </c>
      <c r="C325" s="15" t="e">
        <f>#REF!</f>
        <v>#REF!</v>
      </c>
      <c r="D325" s="16" t="e">
        <f>#REF!</f>
        <v>#REF!</v>
      </c>
      <c r="E325" s="17"/>
      <c r="F325" s="18"/>
      <c r="G325" s="8"/>
    </row>
    <row r="326" spans="1:7" ht="39.75" customHeight="1" x14ac:dyDescent="0.25">
      <c r="A326" s="13">
        <f t="shared" si="2"/>
        <v>313</v>
      </c>
      <c r="B326" s="19" t="e">
        <f>#REF!</f>
        <v>#REF!</v>
      </c>
      <c r="C326" s="20" t="e">
        <f>#REF!</f>
        <v>#REF!</v>
      </c>
      <c r="D326" s="16" t="e">
        <f>#REF!</f>
        <v>#REF!</v>
      </c>
      <c r="E326" s="21"/>
      <c r="F326" s="22"/>
      <c r="G326" s="23"/>
    </row>
    <row r="327" spans="1:7" ht="39.75" customHeight="1" x14ac:dyDescent="0.25">
      <c r="A327" s="13">
        <f t="shared" si="2"/>
        <v>314</v>
      </c>
      <c r="B327" s="14" t="e">
        <f>#REF!</f>
        <v>#REF!</v>
      </c>
      <c r="C327" s="15" t="e">
        <f>#REF!</f>
        <v>#REF!</v>
      </c>
      <c r="D327" s="16" t="e">
        <f>#REF!</f>
        <v>#REF!</v>
      </c>
      <c r="E327" s="17"/>
      <c r="F327" s="18"/>
      <c r="G327" s="8"/>
    </row>
    <row r="328" spans="1:7" ht="39.75" customHeight="1" x14ac:dyDescent="0.25">
      <c r="A328" s="13">
        <f t="shared" si="2"/>
        <v>315</v>
      </c>
      <c r="B328" s="19" t="e">
        <f>#REF!</f>
        <v>#REF!</v>
      </c>
      <c r="C328" s="20" t="e">
        <f>#REF!</f>
        <v>#REF!</v>
      </c>
      <c r="D328" s="16" t="e">
        <f>#REF!</f>
        <v>#REF!</v>
      </c>
      <c r="E328" s="21"/>
      <c r="F328" s="22"/>
      <c r="G328" s="23"/>
    </row>
    <row r="329" spans="1:7" ht="39.75" customHeight="1" x14ac:dyDescent="0.25">
      <c r="A329" s="13">
        <f t="shared" si="2"/>
        <v>316</v>
      </c>
      <c r="B329" s="14" t="e">
        <f>#REF!</f>
        <v>#REF!</v>
      </c>
      <c r="C329" s="15" t="e">
        <f>#REF!</f>
        <v>#REF!</v>
      </c>
      <c r="D329" s="16" t="e">
        <f>#REF!</f>
        <v>#REF!</v>
      </c>
      <c r="E329" s="17"/>
      <c r="F329" s="18"/>
      <c r="G329" s="8"/>
    </row>
    <row r="330" spans="1:7" ht="39.75" customHeight="1" x14ac:dyDescent="0.25">
      <c r="A330" s="13">
        <f t="shared" si="2"/>
        <v>317</v>
      </c>
      <c r="B330" s="19" t="e">
        <f>#REF!</f>
        <v>#REF!</v>
      </c>
      <c r="C330" s="20" t="e">
        <f>#REF!</f>
        <v>#REF!</v>
      </c>
      <c r="D330" s="16" t="e">
        <f>#REF!</f>
        <v>#REF!</v>
      </c>
      <c r="E330" s="21"/>
      <c r="F330" s="22"/>
      <c r="G330" s="23"/>
    </row>
    <row r="331" spans="1:7" ht="39.75" customHeight="1" x14ac:dyDescent="0.25">
      <c r="A331" s="13">
        <f t="shared" si="2"/>
        <v>318</v>
      </c>
      <c r="B331" s="14" t="e">
        <f>#REF!</f>
        <v>#REF!</v>
      </c>
      <c r="C331" s="15" t="e">
        <f>#REF!</f>
        <v>#REF!</v>
      </c>
      <c r="D331" s="16" t="e">
        <f>#REF!</f>
        <v>#REF!</v>
      </c>
      <c r="E331" s="17"/>
      <c r="F331" s="18"/>
      <c r="G331" s="8"/>
    </row>
    <row r="332" spans="1:7" ht="39.75" customHeight="1" x14ac:dyDescent="0.25">
      <c r="A332" s="13">
        <f t="shared" si="2"/>
        <v>319</v>
      </c>
      <c r="B332" s="19" t="e">
        <f>#REF!</f>
        <v>#REF!</v>
      </c>
      <c r="C332" s="20" t="e">
        <f>#REF!</f>
        <v>#REF!</v>
      </c>
      <c r="D332" s="16" t="e">
        <f>#REF!</f>
        <v>#REF!</v>
      </c>
      <c r="E332" s="21"/>
      <c r="F332" s="22"/>
      <c r="G332" s="23"/>
    </row>
    <row r="333" spans="1:7" ht="39.75" customHeight="1" x14ac:dyDescent="0.25">
      <c r="A333" s="13">
        <f t="shared" si="2"/>
        <v>320</v>
      </c>
      <c r="B333" s="14" t="e">
        <f>#REF!</f>
        <v>#REF!</v>
      </c>
      <c r="C333" s="15" t="e">
        <f>#REF!</f>
        <v>#REF!</v>
      </c>
      <c r="D333" s="16" t="e">
        <f>#REF!</f>
        <v>#REF!</v>
      </c>
      <c r="E333" s="17"/>
      <c r="F333" s="18"/>
      <c r="G333" s="8"/>
    </row>
    <row r="334" spans="1:7" ht="39.75" customHeight="1" x14ac:dyDescent="0.25">
      <c r="A334" s="13">
        <f t="shared" si="2"/>
        <v>321</v>
      </c>
      <c r="B334" s="19" t="e">
        <f>#REF!</f>
        <v>#REF!</v>
      </c>
      <c r="C334" s="20" t="e">
        <f>#REF!</f>
        <v>#REF!</v>
      </c>
      <c r="D334" s="16" t="e">
        <f>#REF!</f>
        <v>#REF!</v>
      </c>
      <c r="E334" s="21"/>
      <c r="F334" s="22"/>
      <c r="G334" s="23"/>
    </row>
    <row r="335" spans="1:7" ht="39.75" customHeight="1" x14ac:dyDescent="0.25">
      <c r="A335" s="13">
        <f t="shared" si="2"/>
        <v>322</v>
      </c>
      <c r="B335" s="14" t="e">
        <f>#REF!</f>
        <v>#REF!</v>
      </c>
      <c r="C335" s="15" t="e">
        <f>#REF!</f>
        <v>#REF!</v>
      </c>
      <c r="D335" s="16" t="e">
        <f>#REF!</f>
        <v>#REF!</v>
      </c>
      <c r="E335" s="17"/>
      <c r="F335" s="18"/>
      <c r="G335" s="8"/>
    </row>
    <row r="336" spans="1:7" ht="39.75" customHeight="1" x14ac:dyDescent="0.25">
      <c r="A336" s="13">
        <f t="shared" si="2"/>
        <v>323</v>
      </c>
      <c r="B336" s="19" t="e">
        <f>#REF!</f>
        <v>#REF!</v>
      </c>
      <c r="C336" s="20" t="e">
        <f>#REF!</f>
        <v>#REF!</v>
      </c>
      <c r="D336" s="16" t="e">
        <f>#REF!</f>
        <v>#REF!</v>
      </c>
      <c r="E336" s="21"/>
      <c r="F336" s="22"/>
      <c r="G336" s="23"/>
    </row>
    <row r="337" spans="1:7" ht="39.75" customHeight="1" x14ac:dyDescent="0.25">
      <c r="A337" s="13">
        <f t="shared" si="2"/>
        <v>324</v>
      </c>
      <c r="B337" s="14" t="e">
        <f>#REF!</f>
        <v>#REF!</v>
      </c>
      <c r="C337" s="15" t="e">
        <f>#REF!</f>
        <v>#REF!</v>
      </c>
      <c r="D337" s="16" t="e">
        <f>#REF!</f>
        <v>#REF!</v>
      </c>
      <c r="E337" s="17"/>
      <c r="F337" s="18"/>
      <c r="G337" s="8"/>
    </row>
    <row r="338" spans="1:7" ht="39.75" customHeight="1" x14ac:dyDescent="0.25">
      <c r="A338" s="13">
        <f t="shared" si="2"/>
        <v>325</v>
      </c>
      <c r="B338" s="19" t="e">
        <f>#REF!</f>
        <v>#REF!</v>
      </c>
      <c r="C338" s="20" t="e">
        <f>#REF!</f>
        <v>#REF!</v>
      </c>
      <c r="D338" s="16" t="e">
        <f>#REF!</f>
        <v>#REF!</v>
      </c>
      <c r="E338" s="21"/>
      <c r="F338" s="22"/>
      <c r="G338" s="23"/>
    </row>
    <row r="339" spans="1:7" ht="39.75" customHeight="1" x14ac:dyDescent="0.25">
      <c r="A339" s="13">
        <f t="shared" si="2"/>
        <v>326</v>
      </c>
      <c r="B339" s="14" t="e">
        <f>#REF!</f>
        <v>#REF!</v>
      </c>
      <c r="C339" s="15" t="e">
        <f>#REF!</f>
        <v>#REF!</v>
      </c>
      <c r="D339" s="16" t="e">
        <f>#REF!</f>
        <v>#REF!</v>
      </c>
      <c r="E339" s="17"/>
      <c r="F339" s="18"/>
      <c r="G339" s="8"/>
    </row>
    <row r="340" spans="1:7" ht="39.75" customHeight="1" x14ac:dyDescent="0.25">
      <c r="A340" s="13">
        <f t="shared" si="2"/>
        <v>327</v>
      </c>
      <c r="B340" s="19" t="e">
        <f>#REF!</f>
        <v>#REF!</v>
      </c>
      <c r="C340" s="20" t="e">
        <f>#REF!</f>
        <v>#REF!</v>
      </c>
      <c r="D340" s="16" t="e">
        <f>#REF!</f>
        <v>#REF!</v>
      </c>
      <c r="E340" s="21"/>
      <c r="F340" s="22"/>
      <c r="G340" s="23"/>
    </row>
    <row r="341" spans="1:7" ht="39.75" customHeight="1" x14ac:dyDescent="0.25">
      <c r="A341" s="13">
        <f t="shared" si="2"/>
        <v>328</v>
      </c>
      <c r="B341" s="14" t="e">
        <f>#REF!</f>
        <v>#REF!</v>
      </c>
      <c r="C341" s="15" t="e">
        <f>#REF!</f>
        <v>#REF!</v>
      </c>
      <c r="D341" s="16" t="e">
        <f>#REF!</f>
        <v>#REF!</v>
      </c>
      <c r="E341" s="17"/>
      <c r="F341" s="18"/>
      <c r="G341" s="8"/>
    </row>
    <row r="342" spans="1:7" ht="39.75" customHeight="1" x14ac:dyDescent="0.25">
      <c r="A342" s="13">
        <f t="shared" si="2"/>
        <v>329</v>
      </c>
      <c r="B342" s="19" t="e">
        <f>#REF!</f>
        <v>#REF!</v>
      </c>
      <c r="C342" s="20" t="e">
        <f>#REF!</f>
        <v>#REF!</v>
      </c>
      <c r="D342" s="16" t="e">
        <f>#REF!</f>
        <v>#REF!</v>
      </c>
      <c r="E342" s="21"/>
      <c r="F342" s="22"/>
      <c r="G342" s="23"/>
    </row>
    <row r="343" spans="1:7" ht="39.75" customHeight="1" x14ac:dyDescent="0.25">
      <c r="A343" s="13">
        <f t="shared" si="2"/>
        <v>330</v>
      </c>
      <c r="B343" s="14" t="e">
        <f>#REF!</f>
        <v>#REF!</v>
      </c>
      <c r="C343" s="15" t="e">
        <f>#REF!</f>
        <v>#REF!</v>
      </c>
      <c r="D343" s="16" t="e">
        <f>#REF!</f>
        <v>#REF!</v>
      </c>
      <c r="E343" s="17"/>
      <c r="F343" s="18"/>
      <c r="G343" s="8"/>
    </row>
    <row r="344" spans="1:7" ht="39.75" customHeight="1" x14ac:dyDescent="0.25">
      <c r="A344" s="13">
        <f t="shared" si="2"/>
        <v>331</v>
      </c>
      <c r="B344" s="19" t="e">
        <f>#REF!</f>
        <v>#REF!</v>
      </c>
      <c r="C344" s="20" t="e">
        <f>#REF!</f>
        <v>#REF!</v>
      </c>
      <c r="D344" s="16" t="e">
        <f>#REF!</f>
        <v>#REF!</v>
      </c>
      <c r="E344" s="21"/>
      <c r="F344" s="22"/>
      <c r="G344" s="23"/>
    </row>
    <row r="345" spans="1:7" ht="39.75" customHeight="1" x14ac:dyDescent="0.25">
      <c r="A345" s="13">
        <f t="shared" si="2"/>
        <v>332</v>
      </c>
      <c r="B345" s="14" t="e">
        <f>#REF!</f>
        <v>#REF!</v>
      </c>
      <c r="C345" s="15" t="e">
        <f>#REF!</f>
        <v>#REF!</v>
      </c>
      <c r="D345" s="16" t="e">
        <f>#REF!</f>
        <v>#REF!</v>
      </c>
      <c r="E345" s="17"/>
      <c r="F345" s="18"/>
      <c r="G345" s="8"/>
    </row>
    <row r="346" spans="1:7" ht="39.75" customHeight="1" x14ac:dyDescent="0.25">
      <c r="A346" s="13">
        <f t="shared" si="2"/>
        <v>333</v>
      </c>
      <c r="B346" s="19" t="e">
        <f>#REF!</f>
        <v>#REF!</v>
      </c>
      <c r="C346" s="20" t="e">
        <f>#REF!</f>
        <v>#REF!</v>
      </c>
      <c r="D346" s="16" t="e">
        <f>#REF!</f>
        <v>#REF!</v>
      </c>
      <c r="E346" s="21"/>
      <c r="F346" s="22"/>
      <c r="G346" s="23"/>
    </row>
    <row r="347" spans="1:7" ht="39.75" customHeight="1" x14ac:dyDescent="0.25">
      <c r="A347" s="13">
        <f t="shared" si="2"/>
        <v>334</v>
      </c>
      <c r="B347" s="14" t="e">
        <f>#REF!</f>
        <v>#REF!</v>
      </c>
      <c r="C347" s="15" t="e">
        <f>#REF!</f>
        <v>#REF!</v>
      </c>
      <c r="D347" s="16" t="e">
        <f>#REF!</f>
        <v>#REF!</v>
      </c>
      <c r="E347" s="17"/>
      <c r="F347" s="18"/>
      <c r="G347" s="8"/>
    </row>
    <row r="348" spans="1:7" ht="39.75" customHeight="1" x14ac:dyDescent="0.25">
      <c r="A348" s="13">
        <f t="shared" si="2"/>
        <v>335</v>
      </c>
      <c r="B348" s="19" t="e">
        <f>#REF!</f>
        <v>#REF!</v>
      </c>
      <c r="C348" s="20" t="e">
        <f>#REF!</f>
        <v>#REF!</v>
      </c>
      <c r="D348" s="16" t="e">
        <f>#REF!</f>
        <v>#REF!</v>
      </c>
      <c r="E348" s="21"/>
      <c r="F348" s="22"/>
      <c r="G348" s="23"/>
    </row>
    <row r="349" spans="1:7" ht="39.75" customHeight="1" x14ac:dyDescent="0.25">
      <c r="A349" s="13">
        <f t="shared" si="2"/>
        <v>336</v>
      </c>
      <c r="B349" s="14" t="e">
        <f>#REF!</f>
        <v>#REF!</v>
      </c>
      <c r="C349" s="15" t="e">
        <f>#REF!</f>
        <v>#REF!</v>
      </c>
      <c r="D349" s="16" t="e">
        <f>#REF!</f>
        <v>#REF!</v>
      </c>
      <c r="E349" s="17"/>
      <c r="F349" s="18"/>
      <c r="G349" s="8"/>
    </row>
    <row r="350" spans="1:7" ht="39.75" customHeight="1" x14ac:dyDescent="0.25">
      <c r="A350" s="13">
        <f t="shared" si="2"/>
        <v>337</v>
      </c>
      <c r="B350" s="19" t="e">
        <f>#REF!</f>
        <v>#REF!</v>
      </c>
      <c r="C350" s="20" t="e">
        <f>#REF!</f>
        <v>#REF!</v>
      </c>
      <c r="D350" s="16" t="e">
        <f>#REF!</f>
        <v>#REF!</v>
      </c>
      <c r="E350" s="21"/>
      <c r="F350" s="22"/>
      <c r="G350" s="23"/>
    </row>
    <row r="351" spans="1:7" ht="39.75" customHeight="1" x14ac:dyDescent="0.25">
      <c r="A351" s="13">
        <f t="shared" si="2"/>
        <v>338</v>
      </c>
      <c r="B351" s="14" t="e">
        <f>#REF!</f>
        <v>#REF!</v>
      </c>
      <c r="C351" s="15" t="e">
        <f>#REF!</f>
        <v>#REF!</v>
      </c>
      <c r="D351" s="16" t="e">
        <f>#REF!</f>
        <v>#REF!</v>
      </c>
      <c r="E351" s="17"/>
      <c r="F351" s="18"/>
      <c r="G351" s="8"/>
    </row>
    <row r="352" spans="1:7" ht="39.75" customHeight="1" x14ac:dyDescent="0.25">
      <c r="A352" s="13">
        <f t="shared" si="2"/>
        <v>339</v>
      </c>
      <c r="B352" s="19" t="e">
        <f>#REF!</f>
        <v>#REF!</v>
      </c>
      <c r="C352" s="20" t="e">
        <f>#REF!</f>
        <v>#REF!</v>
      </c>
      <c r="D352" s="16" t="e">
        <f>#REF!</f>
        <v>#REF!</v>
      </c>
      <c r="E352" s="21"/>
      <c r="F352" s="22"/>
      <c r="G352" s="23"/>
    </row>
    <row r="353" spans="1:7" ht="39.75" customHeight="1" x14ac:dyDescent="0.25">
      <c r="A353" s="13">
        <f t="shared" si="2"/>
        <v>340</v>
      </c>
      <c r="B353" s="14" t="e">
        <f>#REF!</f>
        <v>#REF!</v>
      </c>
      <c r="C353" s="15" t="e">
        <f>#REF!</f>
        <v>#REF!</v>
      </c>
      <c r="D353" s="16" t="e">
        <f>#REF!</f>
        <v>#REF!</v>
      </c>
      <c r="E353" s="17"/>
      <c r="F353" s="18"/>
      <c r="G353" s="8"/>
    </row>
    <row r="354" spans="1:7" ht="39.75" customHeight="1" x14ac:dyDescent="0.25">
      <c r="A354" s="13">
        <f t="shared" si="2"/>
        <v>341</v>
      </c>
      <c r="B354" s="19" t="e">
        <f>#REF!</f>
        <v>#REF!</v>
      </c>
      <c r="C354" s="20" t="e">
        <f>#REF!</f>
        <v>#REF!</v>
      </c>
      <c r="D354" s="16" t="e">
        <f>#REF!</f>
        <v>#REF!</v>
      </c>
      <c r="E354" s="21"/>
      <c r="F354" s="22"/>
      <c r="G354" s="23"/>
    </row>
    <row r="355" spans="1:7" ht="39.75" customHeight="1" x14ac:dyDescent="0.25">
      <c r="A355" s="13">
        <f t="shared" si="2"/>
        <v>342</v>
      </c>
      <c r="B355" s="14" t="e">
        <f>#REF!</f>
        <v>#REF!</v>
      </c>
      <c r="C355" s="15" t="e">
        <f>#REF!</f>
        <v>#REF!</v>
      </c>
      <c r="D355" s="16" t="e">
        <f>#REF!</f>
        <v>#REF!</v>
      </c>
      <c r="E355" s="17"/>
      <c r="F355" s="18"/>
      <c r="G355" s="8"/>
    </row>
    <row r="356" spans="1:7" ht="39.75" customHeight="1" x14ac:dyDescent="0.25">
      <c r="A356" s="13">
        <f t="shared" si="2"/>
        <v>343</v>
      </c>
      <c r="B356" s="19" t="e">
        <f>#REF!</f>
        <v>#REF!</v>
      </c>
      <c r="C356" s="20" t="e">
        <f>#REF!</f>
        <v>#REF!</v>
      </c>
      <c r="D356" s="16" t="e">
        <f>#REF!</f>
        <v>#REF!</v>
      </c>
      <c r="E356" s="21"/>
      <c r="F356" s="22"/>
      <c r="G356" s="23"/>
    </row>
    <row r="357" spans="1:7" ht="39.75" customHeight="1" x14ac:dyDescent="0.25">
      <c r="A357" s="13">
        <f t="shared" si="2"/>
        <v>344</v>
      </c>
      <c r="B357" s="14" t="e">
        <f>#REF!</f>
        <v>#REF!</v>
      </c>
      <c r="C357" s="15" t="e">
        <f>#REF!</f>
        <v>#REF!</v>
      </c>
      <c r="D357" s="16" t="e">
        <f>#REF!</f>
        <v>#REF!</v>
      </c>
      <c r="E357" s="17"/>
      <c r="F357" s="18"/>
      <c r="G357" s="8"/>
    </row>
    <row r="358" spans="1:7" ht="39.75" customHeight="1" x14ac:dyDescent="0.25">
      <c r="A358" s="13">
        <f t="shared" si="2"/>
        <v>345</v>
      </c>
      <c r="B358" s="19" t="e">
        <f>#REF!</f>
        <v>#REF!</v>
      </c>
      <c r="C358" s="20" t="e">
        <f>#REF!</f>
        <v>#REF!</v>
      </c>
      <c r="D358" s="16" t="e">
        <f>#REF!</f>
        <v>#REF!</v>
      </c>
      <c r="E358" s="21"/>
      <c r="F358" s="22"/>
      <c r="G358" s="23"/>
    </row>
    <row r="359" spans="1:7" ht="39.75" customHeight="1" x14ac:dyDescent="0.25">
      <c r="A359" s="13">
        <f t="shared" si="2"/>
        <v>346</v>
      </c>
      <c r="B359" s="14" t="e">
        <f>#REF!</f>
        <v>#REF!</v>
      </c>
      <c r="C359" s="15" t="e">
        <f>#REF!</f>
        <v>#REF!</v>
      </c>
      <c r="D359" s="16" t="e">
        <f>#REF!</f>
        <v>#REF!</v>
      </c>
      <c r="E359" s="17"/>
      <c r="F359" s="18"/>
      <c r="G359" s="8"/>
    </row>
    <row r="360" spans="1:7" ht="39.75" customHeight="1" x14ac:dyDescent="0.25">
      <c r="A360" s="13">
        <f t="shared" si="2"/>
        <v>347</v>
      </c>
      <c r="B360" s="19" t="e">
        <f>#REF!</f>
        <v>#REF!</v>
      </c>
      <c r="C360" s="20" t="e">
        <f>#REF!</f>
        <v>#REF!</v>
      </c>
      <c r="D360" s="16" t="e">
        <f>#REF!</f>
        <v>#REF!</v>
      </c>
      <c r="E360" s="21"/>
      <c r="F360" s="22"/>
      <c r="G360" s="23"/>
    </row>
    <row r="361" spans="1:7" ht="39.75" customHeight="1" x14ac:dyDescent="0.25">
      <c r="A361" s="13">
        <f t="shared" si="2"/>
        <v>348</v>
      </c>
      <c r="B361" s="14" t="e">
        <f>#REF!</f>
        <v>#REF!</v>
      </c>
      <c r="C361" s="15" t="e">
        <f>#REF!</f>
        <v>#REF!</v>
      </c>
      <c r="D361" s="16" t="e">
        <f>#REF!</f>
        <v>#REF!</v>
      </c>
      <c r="E361" s="17"/>
      <c r="F361" s="18"/>
      <c r="G361" s="8"/>
    </row>
    <row r="362" spans="1:7" ht="39.75" customHeight="1" x14ac:dyDescent="0.25">
      <c r="A362" s="13">
        <f t="shared" si="2"/>
        <v>349</v>
      </c>
      <c r="B362" s="19" t="e">
        <f>#REF!</f>
        <v>#REF!</v>
      </c>
      <c r="C362" s="20" t="e">
        <f>#REF!</f>
        <v>#REF!</v>
      </c>
      <c r="D362" s="16" t="e">
        <f>#REF!</f>
        <v>#REF!</v>
      </c>
      <c r="E362" s="21"/>
      <c r="F362" s="22"/>
      <c r="G362" s="23"/>
    </row>
    <row r="363" spans="1:7" ht="39.75" customHeight="1" x14ac:dyDescent="0.25">
      <c r="A363" s="13">
        <f t="shared" si="2"/>
        <v>350</v>
      </c>
      <c r="B363" s="14" t="e">
        <f>#REF!</f>
        <v>#REF!</v>
      </c>
      <c r="C363" s="15" t="e">
        <f>#REF!</f>
        <v>#REF!</v>
      </c>
      <c r="D363" s="16" t="e">
        <f>#REF!</f>
        <v>#REF!</v>
      </c>
      <c r="E363" s="17"/>
      <c r="F363" s="18"/>
      <c r="G363" s="8"/>
    </row>
    <row r="364" spans="1:7" ht="39.75" customHeight="1" x14ac:dyDescent="0.25">
      <c r="A364" s="13">
        <f t="shared" si="2"/>
        <v>351</v>
      </c>
      <c r="B364" s="19" t="e">
        <f>#REF!</f>
        <v>#REF!</v>
      </c>
      <c r="C364" s="20" t="e">
        <f>#REF!</f>
        <v>#REF!</v>
      </c>
      <c r="D364" s="16" t="e">
        <f>#REF!</f>
        <v>#REF!</v>
      </c>
      <c r="E364" s="21"/>
      <c r="F364" s="22"/>
      <c r="G364" s="23"/>
    </row>
    <row r="365" spans="1:7" ht="39.75" customHeight="1" x14ac:dyDescent="0.25">
      <c r="A365" s="13">
        <f t="shared" si="2"/>
        <v>352</v>
      </c>
      <c r="B365" s="14" t="e">
        <f>#REF!</f>
        <v>#REF!</v>
      </c>
      <c r="C365" s="15" t="e">
        <f>#REF!</f>
        <v>#REF!</v>
      </c>
      <c r="D365" s="16" t="e">
        <f>#REF!</f>
        <v>#REF!</v>
      </c>
      <c r="E365" s="17"/>
      <c r="F365" s="18"/>
      <c r="G365" s="8"/>
    </row>
    <row r="366" spans="1:7" ht="39.75" customHeight="1" x14ac:dyDescent="0.25">
      <c r="A366" s="13">
        <f t="shared" si="2"/>
        <v>353</v>
      </c>
      <c r="B366" s="19" t="e">
        <f>#REF!</f>
        <v>#REF!</v>
      </c>
      <c r="C366" s="20" t="e">
        <f>#REF!</f>
        <v>#REF!</v>
      </c>
      <c r="D366" s="16" t="e">
        <f>#REF!</f>
        <v>#REF!</v>
      </c>
      <c r="E366" s="21"/>
      <c r="F366" s="22"/>
      <c r="G366" s="23"/>
    </row>
    <row r="367" spans="1:7" ht="39.75" customHeight="1" x14ac:dyDescent="0.25">
      <c r="A367" s="13">
        <f t="shared" si="2"/>
        <v>354</v>
      </c>
      <c r="B367" s="14" t="e">
        <f>#REF!</f>
        <v>#REF!</v>
      </c>
      <c r="C367" s="15" t="e">
        <f>#REF!</f>
        <v>#REF!</v>
      </c>
      <c r="D367" s="16" t="e">
        <f>#REF!</f>
        <v>#REF!</v>
      </c>
      <c r="E367" s="17"/>
      <c r="F367" s="18"/>
      <c r="G367" s="8"/>
    </row>
    <row r="368" spans="1:7" ht="39.75" customHeight="1" x14ac:dyDescent="0.25">
      <c r="A368" s="13">
        <f t="shared" si="2"/>
        <v>355</v>
      </c>
      <c r="B368" s="19" t="e">
        <f>#REF!</f>
        <v>#REF!</v>
      </c>
      <c r="C368" s="20" t="e">
        <f>#REF!</f>
        <v>#REF!</v>
      </c>
      <c r="D368" s="16" t="e">
        <f>#REF!</f>
        <v>#REF!</v>
      </c>
      <c r="E368" s="21"/>
      <c r="F368" s="22"/>
      <c r="G368" s="23"/>
    </row>
    <row r="369" spans="1:7" ht="39.75" customHeight="1" x14ac:dyDescent="0.25">
      <c r="A369" s="13">
        <f t="shared" si="2"/>
        <v>356</v>
      </c>
      <c r="B369" s="14" t="e">
        <f>#REF!</f>
        <v>#REF!</v>
      </c>
      <c r="C369" s="15" t="e">
        <f>#REF!</f>
        <v>#REF!</v>
      </c>
      <c r="D369" s="16" t="e">
        <f>#REF!</f>
        <v>#REF!</v>
      </c>
      <c r="E369" s="17"/>
      <c r="F369" s="18"/>
      <c r="G369" s="8"/>
    </row>
    <row r="370" spans="1:7" ht="39.75" customHeight="1" x14ac:dyDescent="0.25">
      <c r="A370" s="13">
        <f t="shared" si="2"/>
        <v>357</v>
      </c>
      <c r="B370" s="19" t="e">
        <f>#REF!</f>
        <v>#REF!</v>
      </c>
      <c r="C370" s="20" t="e">
        <f>#REF!</f>
        <v>#REF!</v>
      </c>
      <c r="D370" s="16" t="e">
        <f>#REF!</f>
        <v>#REF!</v>
      </c>
      <c r="E370" s="21"/>
      <c r="F370" s="22"/>
      <c r="G370" s="23"/>
    </row>
    <row r="371" spans="1:7" ht="39.75" customHeight="1" x14ac:dyDescent="0.25">
      <c r="A371" s="13">
        <f t="shared" si="2"/>
        <v>358</v>
      </c>
      <c r="B371" s="14" t="e">
        <f>#REF!</f>
        <v>#REF!</v>
      </c>
      <c r="C371" s="15" t="e">
        <f>#REF!</f>
        <v>#REF!</v>
      </c>
      <c r="D371" s="16" t="e">
        <f>#REF!</f>
        <v>#REF!</v>
      </c>
      <c r="E371" s="17"/>
      <c r="F371" s="18"/>
      <c r="G371" s="8"/>
    </row>
    <row r="372" spans="1:7" ht="39.75" customHeight="1" x14ac:dyDescent="0.25">
      <c r="A372" s="13">
        <f t="shared" si="2"/>
        <v>359</v>
      </c>
      <c r="B372" s="19" t="e">
        <f>#REF!</f>
        <v>#REF!</v>
      </c>
      <c r="C372" s="20" t="e">
        <f>#REF!</f>
        <v>#REF!</v>
      </c>
      <c r="D372" s="16" t="e">
        <f>#REF!</f>
        <v>#REF!</v>
      </c>
      <c r="E372" s="21"/>
      <c r="F372" s="22"/>
      <c r="G372" s="23"/>
    </row>
    <row r="373" spans="1:7" ht="39.75" customHeight="1" x14ac:dyDescent="0.25">
      <c r="A373" s="13">
        <f t="shared" si="2"/>
        <v>360</v>
      </c>
      <c r="B373" s="14" t="e">
        <f>#REF!</f>
        <v>#REF!</v>
      </c>
      <c r="C373" s="15" t="e">
        <f>#REF!</f>
        <v>#REF!</v>
      </c>
      <c r="D373" s="16" t="e">
        <f>#REF!</f>
        <v>#REF!</v>
      </c>
      <c r="E373" s="17"/>
      <c r="F373" s="18"/>
      <c r="G373" s="8"/>
    </row>
    <row r="374" spans="1:7" ht="39.75" customHeight="1" x14ac:dyDescent="0.25">
      <c r="A374" s="13">
        <f t="shared" si="2"/>
        <v>361</v>
      </c>
      <c r="B374" s="19" t="e">
        <f>#REF!</f>
        <v>#REF!</v>
      </c>
      <c r="C374" s="20" t="e">
        <f>#REF!</f>
        <v>#REF!</v>
      </c>
      <c r="D374" s="16" t="e">
        <f>#REF!</f>
        <v>#REF!</v>
      </c>
      <c r="E374" s="21"/>
      <c r="F374" s="22"/>
      <c r="G374" s="23"/>
    </row>
    <row r="375" spans="1:7" ht="39.75" customHeight="1" x14ac:dyDescent="0.25">
      <c r="A375" s="13">
        <f t="shared" si="2"/>
        <v>362</v>
      </c>
      <c r="B375" s="14" t="e">
        <f>#REF!</f>
        <v>#REF!</v>
      </c>
      <c r="C375" s="15" t="e">
        <f>#REF!</f>
        <v>#REF!</v>
      </c>
      <c r="D375" s="16" t="e">
        <f>#REF!</f>
        <v>#REF!</v>
      </c>
      <c r="E375" s="17"/>
      <c r="F375" s="18"/>
      <c r="G375" s="8"/>
    </row>
    <row r="376" spans="1:7" ht="39.75" customHeight="1" x14ac:dyDescent="0.25">
      <c r="A376" s="13">
        <f t="shared" si="2"/>
        <v>363</v>
      </c>
      <c r="B376" s="19" t="e">
        <f>#REF!</f>
        <v>#REF!</v>
      </c>
      <c r="C376" s="20" t="e">
        <f>#REF!</f>
        <v>#REF!</v>
      </c>
      <c r="D376" s="16" t="e">
        <f>#REF!</f>
        <v>#REF!</v>
      </c>
      <c r="E376" s="21"/>
      <c r="F376" s="22"/>
      <c r="G376" s="23"/>
    </row>
    <row r="377" spans="1:7" ht="39.75" customHeight="1" x14ac:dyDescent="0.25">
      <c r="A377" s="13">
        <f t="shared" si="2"/>
        <v>364</v>
      </c>
      <c r="B377" s="14" t="e">
        <f>#REF!</f>
        <v>#REF!</v>
      </c>
      <c r="C377" s="15" t="e">
        <f>#REF!</f>
        <v>#REF!</v>
      </c>
      <c r="D377" s="16" t="e">
        <f>#REF!</f>
        <v>#REF!</v>
      </c>
      <c r="E377" s="17"/>
      <c r="F377" s="18"/>
      <c r="G377" s="8"/>
    </row>
    <row r="378" spans="1:7" ht="39.75" customHeight="1" x14ac:dyDescent="0.25">
      <c r="A378" s="13">
        <f t="shared" si="2"/>
        <v>365</v>
      </c>
      <c r="B378" s="19" t="e">
        <f>#REF!</f>
        <v>#REF!</v>
      </c>
      <c r="C378" s="20" t="e">
        <f>#REF!</f>
        <v>#REF!</v>
      </c>
      <c r="D378" s="16" t="e">
        <f>#REF!</f>
        <v>#REF!</v>
      </c>
      <c r="E378" s="21"/>
      <c r="F378" s="22"/>
      <c r="G378" s="23"/>
    </row>
    <row r="379" spans="1:7" ht="39.75" customHeight="1" x14ac:dyDescent="0.25">
      <c r="A379" s="13">
        <f t="shared" si="2"/>
        <v>366</v>
      </c>
      <c r="B379" s="14" t="e">
        <f>#REF!</f>
        <v>#REF!</v>
      </c>
      <c r="C379" s="15" t="e">
        <f>#REF!</f>
        <v>#REF!</v>
      </c>
      <c r="D379" s="16" t="e">
        <f>#REF!</f>
        <v>#REF!</v>
      </c>
      <c r="E379" s="17"/>
      <c r="F379" s="18"/>
      <c r="G379" s="8"/>
    </row>
    <row r="380" spans="1:7" ht="39.75" customHeight="1" x14ac:dyDescent="0.25">
      <c r="A380" s="13">
        <f t="shared" si="2"/>
        <v>367</v>
      </c>
      <c r="B380" s="19" t="e">
        <f>#REF!</f>
        <v>#REF!</v>
      </c>
      <c r="C380" s="20" t="e">
        <f>#REF!</f>
        <v>#REF!</v>
      </c>
      <c r="D380" s="16" t="e">
        <f>#REF!</f>
        <v>#REF!</v>
      </c>
      <c r="E380" s="21"/>
      <c r="F380" s="22"/>
      <c r="G380" s="23"/>
    </row>
    <row r="381" spans="1:7" ht="39.75" customHeight="1" x14ac:dyDescent="0.25">
      <c r="A381" s="13">
        <f t="shared" si="2"/>
        <v>368</v>
      </c>
      <c r="B381" s="14" t="e">
        <f>#REF!</f>
        <v>#REF!</v>
      </c>
      <c r="C381" s="15" t="e">
        <f>#REF!</f>
        <v>#REF!</v>
      </c>
      <c r="D381" s="16" t="e">
        <f>#REF!</f>
        <v>#REF!</v>
      </c>
      <c r="E381" s="17"/>
      <c r="F381" s="18"/>
      <c r="G381" s="8"/>
    </row>
    <row r="382" spans="1:7" ht="39.75" customHeight="1" x14ac:dyDescent="0.25">
      <c r="A382" s="13">
        <f t="shared" si="2"/>
        <v>369</v>
      </c>
      <c r="B382" s="19" t="e">
        <f>#REF!</f>
        <v>#REF!</v>
      </c>
      <c r="C382" s="20" t="e">
        <f>#REF!</f>
        <v>#REF!</v>
      </c>
      <c r="D382" s="16" t="e">
        <f>#REF!</f>
        <v>#REF!</v>
      </c>
      <c r="E382" s="21"/>
      <c r="F382" s="22"/>
      <c r="G382" s="23"/>
    </row>
    <row r="383" spans="1:7" ht="39.75" customHeight="1" x14ac:dyDescent="0.25">
      <c r="A383" s="13">
        <f t="shared" si="2"/>
        <v>370</v>
      </c>
      <c r="B383" s="14" t="e">
        <f>#REF!</f>
        <v>#REF!</v>
      </c>
      <c r="C383" s="15" t="e">
        <f>#REF!</f>
        <v>#REF!</v>
      </c>
      <c r="D383" s="16" t="e">
        <f>#REF!</f>
        <v>#REF!</v>
      </c>
      <c r="E383" s="17"/>
      <c r="F383" s="18"/>
      <c r="G383" s="8"/>
    </row>
    <row r="384" spans="1:7" ht="39.75" customHeight="1" x14ac:dyDescent="0.25">
      <c r="A384" s="13">
        <f t="shared" si="2"/>
        <v>371</v>
      </c>
      <c r="B384" s="19" t="e">
        <f>#REF!</f>
        <v>#REF!</v>
      </c>
      <c r="C384" s="20" t="e">
        <f>#REF!</f>
        <v>#REF!</v>
      </c>
      <c r="D384" s="16" t="e">
        <f>#REF!</f>
        <v>#REF!</v>
      </c>
      <c r="E384" s="21"/>
      <c r="F384" s="22"/>
      <c r="G384" s="23"/>
    </row>
    <row r="385" spans="1:7" ht="39.75" customHeight="1" x14ac:dyDescent="0.25">
      <c r="A385" s="13">
        <f t="shared" si="2"/>
        <v>372</v>
      </c>
      <c r="B385" s="14" t="e">
        <f>#REF!</f>
        <v>#REF!</v>
      </c>
      <c r="C385" s="15" t="e">
        <f>#REF!</f>
        <v>#REF!</v>
      </c>
      <c r="D385" s="16" t="e">
        <f>#REF!</f>
        <v>#REF!</v>
      </c>
      <c r="E385" s="17"/>
      <c r="F385" s="18"/>
      <c r="G385" s="8"/>
    </row>
    <row r="386" spans="1:7" ht="39.75" customHeight="1" x14ac:dyDescent="0.25">
      <c r="A386" s="13">
        <f t="shared" si="2"/>
        <v>373</v>
      </c>
      <c r="B386" s="19" t="e">
        <f>#REF!</f>
        <v>#REF!</v>
      </c>
      <c r="C386" s="20" t="e">
        <f>#REF!</f>
        <v>#REF!</v>
      </c>
      <c r="D386" s="16" t="e">
        <f>#REF!</f>
        <v>#REF!</v>
      </c>
      <c r="E386" s="21"/>
      <c r="F386" s="22"/>
      <c r="G386" s="23"/>
    </row>
    <row r="387" spans="1:7" ht="39.75" customHeight="1" x14ac:dyDescent="0.25">
      <c r="A387" s="13">
        <f t="shared" si="2"/>
        <v>374</v>
      </c>
      <c r="B387" s="14" t="e">
        <f>#REF!</f>
        <v>#REF!</v>
      </c>
      <c r="C387" s="15" t="e">
        <f>#REF!</f>
        <v>#REF!</v>
      </c>
      <c r="D387" s="16" t="e">
        <f>#REF!</f>
        <v>#REF!</v>
      </c>
      <c r="E387" s="17"/>
      <c r="F387" s="18"/>
      <c r="G387" s="8"/>
    </row>
    <row r="388" spans="1:7" ht="39.75" customHeight="1" x14ac:dyDescent="0.25">
      <c r="A388" s="13">
        <f t="shared" si="2"/>
        <v>375</v>
      </c>
      <c r="B388" s="19" t="e">
        <f>#REF!</f>
        <v>#REF!</v>
      </c>
      <c r="C388" s="20" t="e">
        <f>#REF!</f>
        <v>#REF!</v>
      </c>
      <c r="D388" s="16" t="e">
        <f>#REF!</f>
        <v>#REF!</v>
      </c>
      <c r="E388" s="21"/>
      <c r="F388" s="22"/>
      <c r="G388" s="23"/>
    </row>
    <row r="389" spans="1:7" ht="39.75" customHeight="1" x14ac:dyDescent="0.25">
      <c r="A389" s="13">
        <f t="shared" si="2"/>
        <v>376</v>
      </c>
      <c r="B389" s="14" t="e">
        <f>#REF!</f>
        <v>#REF!</v>
      </c>
      <c r="C389" s="15" t="e">
        <f>#REF!</f>
        <v>#REF!</v>
      </c>
      <c r="D389" s="16" t="e">
        <f>#REF!</f>
        <v>#REF!</v>
      </c>
      <c r="E389" s="17"/>
      <c r="F389" s="18"/>
      <c r="G389" s="8"/>
    </row>
    <row r="390" spans="1:7" ht="39.75" customHeight="1" x14ac:dyDescent="0.25">
      <c r="A390" s="13">
        <f t="shared" si="2"/>
        <v>377</v>
      </c>
      <c r="B390" s="19" t="e">
        <f>#REF!</f>
        <v>#REF!</v>
      </c>
      <c r="C390" s="20" t="e">
        <f>#REF!</f>
        <v>#REF!</v>
      </c>
      <c r="D390" s="16" t="e">
        <f>#REF!</f>
        <v>#REF!</v>
      </c>
      <c r="E390" s="21"/>
      <c r="F390" s="22"/>
      <c r="G390" s="23"/>
    </row>
    <row r="391" spans="1:7" ht="39.75" customHeight="1" x14ac:dyDescent="0.25">
      <c r="A391" s="13">
        <f t="shared" si="2"/>
        <v>378</v>
      </c>
      <c r="B391" s="14" t="e">
        <f>#REF!</f>
        <v>#REF!</v>
      </c>
      <c r="C391" s="15" t="e">
        <f>#REF!</f>
        <v>#REF!</v>
      </c>
      <c r="D391" s="16" t="e">
        <f>#REF!</f>
        <v>#REF!</v>
      </c>
      <c r="E391" s="17"/>
      <c r="F391" s="18"/>
      <c r="G391" s="8"/>
    </row>
    <row r="392" spans="1:7" ht="39.75" customHeight="1" x14ac:dyDescent="0.25">
      <c r="A392" s="13">
        <f t="shared" si="2"/>
        <v>379</v>
      </c>
      <c r="B392" s="19" t="e">
        <f>#REF!</f>
        <v>#REF!</v>
      </c>
      <c r="C392" s="20" t="e">
        <f>#REF!</f>
        <v>#REF!</v>
      </c>
      <c r="D392" s="16" t="e">
        <f>#REF!</f>
        <v>#REF!</v>
      </c>
      <c r="E392" s="21"/>
      <c r="F392" s="22"/>
      <c r="G392" s="23"/>
    </row>
    <row r="393" spans="1:7" ht="39.75" customHeight="1" x14ac:dyDescent="0.25">
      <c r="A393" s="13">
        <f t="shared" si="2"/>
        <v>380</v>
      </c>
      <c r="B393" s="14" t="e">
        <f>#REF!</f>
        <v>#REF!</v>
      </c>
      <c r="C393" s="15" t="e">
        <f>#REF!</f>
        <v>#REF!</v>
      </c>
      <c r="D393" s="16" t="e">
        <f>#REF!</f>
        <v>#REF!</v>
      </c>
      <c r="E393" s="17"/>
      <c r="F393" s="18"/>
      <c r="G393" s="8"/>
    </row>
    <row r="394" spans="1:7" ht="39.75" customHeight="1" x14ac:dyDescent="0.25">
      <c r="A394" s="13">
        <f t="shared" si="2"/>
        <v>381</v>
      </c>
      <c r="B394" s="19" t="e">
        <f>#REF!</f>
        <v>#REF!</v>
      </c>
      <c r="C394" s="20" t="e">
        <f>#REF!</f>
        <v>#REF!</v>
      </c>
      <c r="D394" s="16" t="e">
        <f>#REF!</f>
        <v>#REF!</v>
      </c>
      <c r="E394" s="21"/>
      <c r="F394" s="22"/>
      <c r="G394" s="23"/>
    </row>
    <row r="395" spans="1:7" ht="39.75" customHeight="1" x14ac:dyDescent="0.25">
      <c r="A395" s="13">
        <f t="shared" si="2"/>
        <v>382</v>
      </c>
      <c r="B395" s="14" t="e">
        <f>#REF!</f>
        <v>#REF!</v>
      </c>
      <c r="C395" s="15" t="e">
        <f>#REF!</f>
        <v>#REF!</v>
      </c>
      <c r="D395" s="16" t="e">
        <f>#REF!</f>
        <v>#REF!</v>
      </c>
      <c r="E395" s="17"/>
      <c r="F395" s="18"/>
      <c r="G395" s="8"/>
    </row>
    <row r="396" spans="1:7" ht="39.75" customHeight="1" x14ac:dyDescent="0.25">
      <c r="A396" s="13">
        <f t="shared" si="2"/>
        <v>383</v>
      </c>
      <c r="B396" s="19" t="e">
        <f>#REF!</f>
        <v>#REF!</v>
      </c>
      <c r="C396" s="20" t="e">
        <f>#REF!</f>
        <v>#REF!</v>
      </c>
      <c r="D396" s="16" t="e">
        <f>#REF!</f>
        <v>#REF!</v>
      </c>
      <c r="E396" s="21"/>
      <c r="F396" s="22"/>
      <c r="G396" s="23"/>
    </row>
    <row r="397" spans="1:7" ht="39.75" customHeight="1" x14ac:dyDescent="0.25">
      <c r="A397" s="13">
        <f t="shared" si="2"/>
        <v>384</v>
      </c>
      <c r="B397" s="14" t="e">
        <f>#REF!</f>
        <v>#REF!</v>
      </c>
      <c r="C397" s="15" t="e">
        <f>#REF!</f>
        <v>#REF!</v>
      </c>
      <c r="D397" s="16" t="e">
        <f>#REF!</f>
        <v>#REF!</v>
      </c>
      <c r="E397" s="17"/>
      <c r="F397" s="18"/>
      <c r="G397" s="8"/>
    </row>
    <row r="398" spans="1:7" ht="39.75" customHeight="1" x14ac:dyDescent="0.25">
      <c r="A398" s="13">
        <f t="shared" si="2"/>
        <v>385</v>
      </c>
      <c r="B398" s="19" t="e">
        <f>#REF!</f>
        <v>#REF!</v>
      </c>
      <c r="C398" s="20" t="e">
        <f>#REF!</f>
        <v>#REF!</v>
      </c>
      <c r="D398" s="16" t="e">
        <f>#REF!</f>
        <v>#REF!</v>
      </c>
      <c r="E398" s="21"/>
      <c r="F398" s="22"/>
      <c r="G398" s="23"/>
    </row>
    <row r="399" spans="1:7" ht="39.75" customHeight="1" x14ac:dyDescent="0.25">
      <c r="A399" s="13">
        <f t="shared" si="2"/>
        <v>386</v>
      </c>
      <c r="B399" s="14" t="e">
        <f>#REF!</f>
        <v>#REF!</v>
      </c>
      <c r="C399" s="15" t="e">
        <f>#REF!</f>
        <v>#REF!</v>
      </c>
      <c r="D399" s="16" t="e">
        <f>#REF!</f>
        <v>#REF!</v>
      </c>
      <c r="E399" s="17"/>
      <c r="F399" s="18"/>
      <c r="G399" s="8"/>
    </row>
    <row r="400" spans="1:7" ht="39.75" customHeight="1" x14ac:dyDescent="0.25">
      <c r="A400" s="13">
        <f t="shared" si="2"/>
        <v>387</v>
      </c>
      <c r="B400" s="19" t="e">
        <f>#REF!</f>
        <v>#REF!</v>
      </c>
      <c r="C400" s="20" t="e">
        <f>#REF!</f>
        <v>#REF!</v>
      </c>
      <c r="D400" s="16" t="e">
        <f>#REF!</f>
        <v>#REF!</v>
      </c>
      <c r="E400" s="21"/>
      <c r="F400" s="22"/>
      <c r="G400" s="23"/>
    </row>
    <row r="401" spans="1:7" ht="39.75" customHeight="1" x14ac:dyDescent="0.25">
      <c r="A401" s="13">
        <f t="shared" si="2"/>
        <v>388</v>
      </c>
      <c r="B401" s="14" t="e">
        <f>#REF!</f>
        <v>#REF!</v>
      </c>
      <c r="C401" s="15" t="e">
        <f>#REF!</f>
        <v>#REF!</v>
      </c>
      <c r="D401" s="16" t="e">
        <f>#REF!</f>
        <v>#REF!</v>
      </c>
      <c r="E401" s="17"/>
      <c r="F401" s="18"/>
      <c r="G401" s="8"/>
    </row>
    <row r="402" spans="1:7" ht="39.75" customHeight="1" x14ac:dyDescent="0.25">
      <c r="A402" s="13">
        <f t="shared" si="2"/>
        <v>389</v>
      </c>
      <c r="B402" s="19" t="e">
        <f>#REF!</f>
        <v>#REF!</v>
      </c>
      <c r="C402" s="20" t="e">
        <f>#REF!</f>
        <v>#REF!</v>
      </c>
      <c r="D402" s="16" t="e">
        <f>#REF!</f>
        <v>#REF!</v>
      </c>
      <c r="E402" s="21"/>
      <c r="F402" s="22"/>
      <c r="G402" s="23"/>
    </row>
    <row r="403" spans="1:7" ht="39.75" customHeight="1" x14ac:dyDescent="0.25">
      <c r="A403" s="13">
        <f t="shared" si="2"/>
        <v>390</v>
      </c>
      <c r="B403" s="14" t="e">
        <f>#REF!</f>
        <v>#REF!</v>
      </c>
      <c r="C403" s="15" t="e">
        <f>#REF!</f>
        <v>#REF!</v>
      </c>
      <c r="D403" s="16" t="e">
        <f>#REF!</f>
        <v>#REF!</v>
      </c>
      <c r="E403" s="17"/>
      <c r="F403" s="18"/>
      <c r="G403" s="8"/>
    </row>
    <row r="404" spans="1:7" ht="39.75" customHeight="1" x14ac:dyDescent="0.25">
      <c r="A404" s="13">
        <f t="shared" si="2"/>
        <v>391</v>
      </c>
      <c r="B404" s="19" t="e">
        <f>#REF!</f>
        <v>#REF!</v>
      </c>
      <c r="C404" s="20" t="e">
        <f>#REF!</f>
        <v>#REF!</v>
      </c>
      <c r="D404" s="16" t="e">
        <f>#REF!</f>
        <v>#REF!</v>
      </c>
      <c r="E404" s="21"/>
      <c r="F404" s="22"/>
      <c r="G404" s="23"/>
    </row>
    <row r="405" spans="1:7" ht="39.75" customHeight="1" x14ac:dyDescent="0.25">
      <c r="A405" s="13">
        <f t="shared" si="2"/>
        <v>392</v>
      </c>
      <c r="B405" s="14" t="e">
        <f>#REF!</f>
        <v>#REF!</v>
      </c>
      <c r="C405" s="15" t="e">
        <f>#REF!</f>
        <v>#REF!</v>
      </c>
      <c r="D405" s="16" t="e">
        <f>#REF!</f>
        <v>#REF!</v>
      </c>
      <c r="E405" s="17"/>
      <c r="F405" s="18"/>
      <c r="G405" s="8"/>
    </row>
    <row r="406" spans="1:7" ht="39.75" customHeight="1" x14ac:dyDescent="0.25">
      <c r="A406" s="13">
        <f t="shared" si="2"/>
        <v>393</v>
      </c>
      <c r="B406" s="19" t="e">
        <f>#REF!</f>
        <v>#REF!</v>
      </c>
      <c r="C406" s="20" t="e">
        <f>#REF!</f>
        <v>#REF!</v>
      </c>
      <c r="D406" s="16" t="e">
        <f>#REF!</f>
        <v>#REF!</v>
      </c>
      <c r="E406" s="21"/>
      <c r="F406" s="22"/>
      <c r="G406" s="23"/>
    </row>
    <row r="407" spans="1:7" ht="39.75" customHeight="1" x14ac:dyDescent="0.25">
      <c r="A407" s="13">
        <f t="shared" si="2"/>
        <v>394</v>
      </c>
      <c r="B407" s="14" t="e">
        <f>#REF!</f>
        <v>#REF!</v>
      </c>
      <c r="C407" s="15" t="e">
        <f>#REF!</f>
        <v>#REF!</v>
      </c>
      <c r="D407" s="16" t="e">
        <f>#REF!</f>
        <v>#REF!</v>
      </c>
      <c r="E407" s="17"/>
      <c r="F407" s="18"/>
      <c r="G407" s="8"/>
    </row>
    <row r="408" spans="1:7" ht="39.75" customHeight="1" x14ac:dyDescent="0.25">
      <c r="A408" s="13">
        <f t="shared" si="2"/>
        <v>395</v>
      </c>
      <c r="B408" s="19" t="e">
        <f>#REF!</f>
        <v>#REF!</v>
      </c>
      <c r="C408" s="20" t="e">
        <f>#REF!</f>
        <v>#REF!</v>
      </c>
      <c r="D408" s="16" t="e">
        <f>#REF!</f>
        <v>#REF!</v>
      </c>
      <c r="E408" s="21"/>
      <c r="F408" s="22"/>
      <c r="G408" s="23"/>
    </row>
    <row r="409" spans="1:7" ht="39.75" customHeight="1" x14ac:dyDescent="0.25">
      <c r="A409" s="13">
        <f t="shared" si="2"/>
        <v>396</v>
      </c>
      <c r="B409" s="14" t="e">
        <f>#REF!</f>
        <v>#REF!</v>
      </c>
      <c r="C409" s="15" t="e">
        <f>#REF!</f>
        <v>#REF!</v>
      </c>
      <c r="D409" s="16" t="e">
        <f>#REF!</f>
        <v>#REF!</v>
      </c>
      <c r="E409" s="17"/>
      <c r="F409" s="18"/>
      <c r="G409" s="8"/>
    </row>
    <row r="410" spans="1:7" ht="39.75" customHeight="1" x14ac:dyDescent="0.25">
      <c r="A410" s="13">
        <f t="shared" si="2"/>
        <v>397</v>
      </c>
      <c r="B410" s="19" t="e">
        <f>#REF!</f>
        <v>#REF!</v>
      </c>
      <c r="C410" s="20" t="e">
        <f>#REF!</f>
        <v>#REF!</v>
      </c>
      <c r="D410" s="16" t="e">
        <f>#REF!</f>
        <v>#REF!</v>
      </c>
      <c r="E410" s="21"/>
      <c r="F410" s="22"/>
      <c r="G410" s="23"/>
    </row>
    <row r="411" spans="1:7" ht="39.75" customHeight="1" x14ac:dyDescent="0.25">
      <c r="A411" s="13">
        <f t="shared" si="2"/>
        <v>398</v>
      </c>
      <c r="B411" s="14" t="e">
        <f>#REF!</f>
        <v>#REF!</v>
      </c>
      <c r="C411" s="15" t="e">
        <f>#REF!</f>
        <v>#REF!</v>
      </c>
      <c r="D411" s="16" t="e">
        <f>#REF!</f>
        <v>#REF!</v>
      </c>
      <c r="E411" s="17"/>
      <c r="F411" s="18"/>
      <c r="G411" s="8"/>
    </row>
    <row r="412" spans="1:7" ht="39.75" customHeight="1" x14ac:dyDescent="0.25">
      <c r="A412" s="13">
        <f t="shared" si="2"/>
        <v>399</v>
      </c>
      <c r="B412" s="19" t="e">
        <f>#REF!</f>
        <v>#REF!</v>
      </c>
      <c r="C412" s="20" t="e">
        <f>#REF!</f>
        <v>#REF!</v>
      </c>
      <c r="D412" s="16" t="e">
        <f>#REF!</f>
        <v>#REF!</v>
      </c>
      <c r="E412" s="21"/>
      <c r="F412" s="22"/>
      <c r="G412" s="23"/>
    </row>
    <row r="413" spans="1:7" ht="39.75" customHeight="1" x14ac:dyDescent="0.25">
      <c r="A413" s="13">
        <f t="shared" si="2"/>
        <v>400</v>
      </c>
      <c r="B413" s="14" t="e">
        <f>#REF!</f>
        <v>#REF!</v>
      </c>
      <c r="C413" s="15" t="e">
        <f>#REF!</f>
        <v>#REF!</v>
      </c>
      <c r="D413" s="16" t="e">
        <f>#REF!</f>
        <v>#REF!</v>
      </c>
      <c r="E413" s="17"/>
      <c r="F413" s="18"/>
      <c r="G413" s="8"/>
    </row>
    <row r="414" spans="1:7" ht="39.75" customHeight="1" x14ac:dyDescent="0.25">
      <c r="A414" s="13">
        <f t="shared" si="2"/>
        <v>401</v>
      </c>
      <c r="B414" s="19" t="e">
        <f>#REF!</f>
        <v>#REF!</v>
      </c>
      <c r="C414" s="20" t="e">
        <f>#REF!</f>
        <v>#REF!</v>
      </c>
      <c r="D414" s="16" t="e">
        <f>#REF!</f>
        <v>#REF!</v>
      </c>
      <c r="E414" s="21"/>
      <c r="F414" s="22"/>
      <c r="G414" s="23"/>
    </row>
    <row r="415" spans="1:7" ht="39.75" customHeight="1" x14ac:dyDescent="0.25">
      <c r="A415" s="13">
        <f t="shared" si="2"/>
        <v>402</v>
      </c>
      <c r="B415" s="14" t="e">
        <f>#REF!</f>
        <v>#REF!</v>
      </c>
      <c r="C415" s="15" t="e">
        <f>#REF!</f>
        <v>#REF!</v>
      </c>
      <c r="D415" s="16" t="e">
        <f>#REF!</f>
        <v>#REF!</v>
      </c>
      <c r="E415" s="17"/>
      <c r="F415" s="18"/>
      <c r="G415" s="8"/>
    </row>
    <row r="416" spans="1:7" ht="39.75" customHeight="1" x14ac:dyDescent="0.25">
      <c r="A416" s="13">
        <f t="shared" si="2"/>
        <v>403</v>
      </c>
      <c r="B416" s="19" t="e">
        <f>#REF!</f>
        <v>#REF!</v>
      </c>
      <c r="C416" s="20" t="e">
        <f>#REF!</f>
        <v>#REF!</v>
      </c>
      <c r="D416" s="16" t="e">
        <f>#REF!</f>
        <v>#REF!</v>
      </c>
      <c r="E416" s="21"/>
      <c r="F416" s="22"/>
      <c r="G416" s="23"/>
    </row>
    <row r="417" spans="1:7" ht="39.75" customHeight="1" x14ac:dyDescent="0.25">
      <c r="A417" s="13">
        <f t="shared" si="2"/>
        <v>404</v>
      </c>
      <c r="B417" s="14" t="e">
        <f>#REF!</f>
        <v>#REF!</v>
      </c>
      <c r="C417" s="15" t="e">
        <f>#REF!</f>
        <v>#REF!</v>
      </c>
      <c r="D417" s="16" t="e">
        <f>#REF!</f>
        <v>#REF!</v>
      </c>
      <c r="E417" s="17"/>
      <c r="F417" s="18"/>
      <c r="G417" s="8"/>
    </row>
    <row r="418" spans="1:7" ht="39.75" customHeight="1" x14ac:dyDescent="0.25">
      <c r="A418" s="13">
        <f t="shared" si="2"/>
        <v>405</v>
      </c>
      <c r="B418" s="19" t="e">
        <f>#REF!</f>
        <v>#REF!</v>
      </c>
      <c r="C418" s="20" t="e">
        <f>#REF!</f>
        <v>#REF!</v>
      </c>
      <c r="D418" s="16" t="e">
        <f>#REF!</f>
        <v>#REF!</v>
      </c>
      <c r="E418" s="21"/>
      <c r="F418" s="22"/>
      <c r="G418" s="23"/>
    </row>
    <row r="419" spans="1:7" ht="39.75" customHeight="1" x14ac:dyDescent="0.25">
      <c r="A419" s="13">
        <f t="shared" si="2"/>
        <v>406</v>
      </c>
      <c r="B419" s="14" t="e">
        <f>#REF!</f>
        <v>#REF!</v>
      </c>
      <c r="C419" s="15" t="e">
        <f>#REF!</f>
        <v>#REF!</v>
      </c>
      <c r="D419" s="16" t="e">
        <f>#REF!</f>
        <v>#REF!</v>
      </c>
      <c r="E419" s="17"/>
      <c r="F419" s="18"/>
      <c r="G419" s="8"/>
    </row>
    <row r="420" spans="1:7" ht="39.75" customHeight="1" x14ac:dyDescent="0.25">
      <c r="A420" s="13">
        <f t="shared" si="2"/>
        <v>407</v>
      </c>
      <c r="B420" s="19" t="e">
        <f>#REF!</f>
        <v>#REF!</v>
      </c>
      <c r="C420" s="20" t="e">
        <f>#REF!</f>
        <v>#REF!</v>
      </c>
      <c r="D420" s="16" t="e">
        <f>#REF!</f>
        <v>#REF!</v>
      </c>
      <c r="E420" s="21"/>
      <c r="F420" s="22"/>
      <c r="G420" s="23"/>
    </row>
    <row r="421" spans="1:7" ht="39.75" customHeight="1" x14ac:dyDescent="0.25">
      <c r="A421" s="13">
        <f t="shared" si="2"/>
        <v>408</v>
      </c>
      <c r="B421" s="14" t="e">
        <f>#REF!</f>
        <v>#REF!</v>
      </c>
      <c r="C421" s="15" t="e">
        <f>#REF!</f>
        <v>#REF!</v>
      </c>
      <c r="D421" s="16" t="e">
        <f>#REF!</f>
        <v>#REF!</v>
      </c>
      <c r="E421" s="17"/>
      <c r="F421" s="18"/>
      <c r="G421" s="8"/>
    </row>
    <row r="422" spans="1:7" ht="39.75" customHeight="1" x14ac:dyDescent="0.25">
      <c r="A422" s="13">
        <f t="shared" si="2"/>
        <v>409</v>
      </c>
      <c r="B422" s="19" t="e">
        <f>#REF!</f>
        <v>#REF!</v>
      </c>
      <c r="C422" s="20" t="e">
        <f>#REF!</f>
        <v>#REF!</v>
      </c>
      <c r="D422" s="16" t="e">
        <f>#REF!</f>
        <v>#REF!</v>
      </c>
      <c r="E422" s="21"/>
      <c r="F422" s="22"/>
      <c r="G422" s="23"/>
    </row>
    <row r="423" spans="1:7" ht="39.75" customHeight="1" x14ac:dyDescent="0.25">
      <c r="A423" s="13">
        <f t="shared" si="2"/>
        <v>410</v>
      </c>
      <c r="B423" s="14" t="e">
        <f>#REF!</f>
        <v>#REF!</v>
      </c>
      <c r="C423" s="15" t="e">
        <f>#REF!</f>
        <v>#REF!</v>
      </c>
      <c r="D423" s="16" t="e">
        <f>#REF!</f>
        <v>#REF!</v>
      </c>
      <c r="E423" s="17"/>
      <c r="F423" s="18"/>
      <c r="G423" s="8"/>
    </row>
    <row r="424" spans="1:7" ht="39.75" customHeight="1" x14ac:dyDescent="0.25">
      <c r="A424" s="13">
        <f t="shared" si="2"/>
        <v>411</v>
      </c>
      <c r="B424" s="19" t="e">
        <f>#REF!</f>
        <v>#REF!</v>
      </c>
      <c r="C424" s="20" t="e">
        <f>#REF!</f>
        <v>#REF!</v>
      </c>
      <c r="D424" s="16" t="e">
        <f>#REF!</f>
        <v>#REF!</v>
      </c>
      <c r="E424" s="21"/>
      <c r="F424" s="22"/>
      <c r="G424" s="23"/>
    </row>
    <row r="425" spans="1:7" ht="39.75" customHeight="1" x14ac:dyDescent="0.25">
      <c r="A425" s="13">
        <f t="shared" si="2"/>
        <v>412</v>
      </c>
      <c r="B425" s="14" t="e">
        <f>#REF!</f>
        <v>#REF!</v>
      </c>
      <c r="C425" s="15" t="e">
        <f>#REF!</f>
        <v>#REF!</v>
      </c>
      <c r="D425" s="16" t="e">
        <f>#REF!</f>
        <v>#REF!</v>
      </c>
      <c r="E425" s="17"/>
      <c r="F425" s="18"/>
      <c r="G425" s="8"/>
    </row>
    <row r="426" spans="1:7" ht="39.75" customHeight="1" x14ac:dyDescent="0.25">
      <c r="A426" s="13">
        <f t="shared" si="2"/>
        <v>413</v>
      </c>
      <c r="B426" s="19" t="e">
        <f>#REF!</f>
        <v>#REF!</v>
      </c>
      <c r="C426" s="20" t="e">
        <f>#REF!</f>
        <v>#REF!</v>
      </c>
      <c r="D426" s="16" t="e">
        <f>#REF!</f>
        <v>#REF!</v>
      </c>
      <c r="E426" s="21"/>
      <c r="F426" s="22"/>
      <c r="G426" s="23"/>
    </row>
    <row r="427" spans="1:7" ht="39.75" customHeight="1" x14ac:dyDescent="0.25">
      <c r="A427" s="13">
        <f t="shared" si="2"/>
        <v>414</v>
      </c>
      <c r="B427" s="14" t="e">
        <f>#REF!</f>
        <v>#REF!</v>
      </c>
      <c r="C427" s="15" t="e">
        <f>#REF!</f>
        <v>#REF!</v>
      </c>
      <c r="D427" s="16" t="e">
        <f>#REF!</f>
        <v>#REF!</v>
      </c>
      <c r="E427" s="17"/>
      <c r="F427" s="18"/>
      <c r="G427" s="8"/>
    </row>
    <row r="428" spans="1:7" ht="39.75" customHeight="1" x14ac:dyDescent="0.25">
      <c r="A428" s="13">
        <f t="shared" si="2"/>
        <v>415</v>
      </c>
      <c r="B428" s="19" t="e">
        <f>#REF!</f>
        <v>#REF!</v>
      </c>
      <c r="C428" s="20" t="e">
        <f>#REF!</f>
        <v>#REF!</v>
      </c>
      <c r="D428" s="16" t="e">
        <f>#REF!</f>
        <v>#REF!</v>
      </c>
      <c r="E428" s="21"/>
      <c r="F428" s="22"/>
      <c r="G428" s="23"/>
    </row>
    <row r="429" spans="1:7" ht="39.75" customHeight="1" x14ac:dyDescent="0.25">
      <c r="A429" s="13">
        <f t="shared" si="2"/>
        <v>416</v>
      </c>
      <c r="B429" s="14" t="e">
        <f>#REF!</f>
        <v>#REF!</v>
      </c>
      <c r="C429" s="15" t="e">
        <f>#REF!</f>
        <v>#REF!</v>
      </c>
      <c r="D429" s="16" t="e">
        <f>#REF!</f>
        <v>#REF!</v>
      </c>
      <c r="E429" s="17"/>
      <c r="F429" s="18"/>
      <c r="G429" s="8"/>
    </row>
    <row r="430" spans="1:7" ht="39.75" customHeight="1" x14ac:dyDescent="0.25">
      <c r="A430" s="13">
        <f t="shared" si="2"/>
        <v>417</v>
      </c>
      <c r="B430" s="19" t="e">
        <f>#REF!</f>
        <v>#REF!</v>
      </c>
      <c r="C430" s="20" t="e">
        <f>#REF!</f>
        <v>#REF!</v>
      </c>
      <c r="D430" s="16" t="e">
        <f>#REF!</f>
        <v>#REF!</v>
      </c>
      <c r="E430" s="21"/>
      <c r="F430" s="22"/>
      <c r="G430" s="23"/>
    </row>
    <row r="431" spans="1:7" ht="39.75" customHeight="1" x14ac:dyDescent="0.25">
      <c r="A431" s="13">
        <f t="shared" si="2"/>
        <v>418</v>
      </c>
      <c r="B431" s="14" t="e">
        <f>#REF!</f>
        <v>#REF!</v>
      </c>
      <c r="C431" s="15" t="e">
        <f>#REF!</f>
        <v>#REF!</v>
      </c>
      <c r="D431" s="16" t="e">
        <f>#REF!</f>
        <v>#REF!</v>
      </c>
      <c r="E431" s="17"/>
      <c r="F431" s="18"/>
      <c r="G431" s="8"/>
    </row>
    <row r="432" spans="1:7" ht="39.75" customHeight="1" x14ac:dyDescent="0.25">
      <c r="A432" s="13">
        <f t="shared" si="2"/>
        <v>419</v>
      </c>
      <c r="B432" s="19" t="e">
        <f>#REF!</f>
        <v>#REF!</v>
      </c>
      <c r="C432" s="20" t="e">
        <f>#REF!</f>
        <v>#REF!</v>
      </c>
      <c r="D432" s="16" t="e">
        <f>#REF!</f>
        <v>#REF!</v>
      </c>
      <c r="E432" s="21"/>
      <c r="F432" s="22"/>
      <c r="G432" s="23"/>
    </row>
    <row r="433" spans="1:7" ht="39.75" customHeight="1" x14ac:dyDescent="0.25">
      <c r="A433" s="13">
        <f t="shared" si="2"/>
        <v>420</v>
      </c>
      <c r="B433" s="14" t="e">
        <f>#REF!</f>
        <v>#REF!</v>
      </c>
      <c r="C433" s="15" t="e">
        <f>#REF!</f>
        <v>#REF!</v>
      </c>
      <c r="D433" s="16" t="e">
        <f>#REF!</f>
        <v>#REF!</v>
      </c>
      <c r="E433" s="17"/>
      <c r="F433" s="18"/>
      <c r="G433" s="8"/>
    </row>
    <row r="434" spans="1:7" ht="39.75" customHeight="1" x14ac:dyDescent="0.25">
      <c r="A434" s="13">
        <f t="shared" si="2"/>
        <v>421</v>
      </c>
      <c r="B434" s="19" t="e">
        <f>#REF!</f>
        <v>#REF!</v>
      </c>
      <c r="C434" s="20" t="e">
        <f>#REF!</f>
        <v>#REF!</v>
      </c>
      <c r="D434" s="16" t="e">
        <f>#REF!</f>
        <v>#REF!</v>
      </c>
      <c r="E434" s="21"/>
      <c r="F434" s="22"/>
      <c r="G434" s="23"/>
    </row>
    <row r="435" spans="1:7" ht="39.75" customHeight="1" x14ac:dyDescent="0.25">
      <c r="A435" s="13">
        <f t="shared" si="2"/>
        <v>422</v>
      </c>
      <c r="B435" s="14" t="e">
        <f>#REF!</f>
        <v>#REF!</v>
      </c>
      <c r="C435" s="15" t="e">
        <f>#REF!</f>
        <v>#REF!</v>
      </c>
      <c r="D435" s="16" t="e">
        <f>#REF!</f>
        <v>#REF!</v>
      </c>
      <c r="E435" s="17"/>
      <c r="F435" s="18"/>
      <c r="G435" s="8"/>
    </row>
    <row r="436" spans="1:7" ht="39.75" customHeight="1" x14ac:dyDescent="0.25">
      <c r="A436" s="13">
        <f t="shared" si="2"/>
        <v>423</v>
      </c>
      <c r="B436" s="19" t="e">
        <f>#REF!</f>
        <v>#REF!</v>
      </c>
      <c r="C436" s="20" t="e">
        <f>#REF!</f>
        <v>#REF!</v>
      </c>
      <c r="D436" s="16" t="e">
        <f>#REF!</f>
        <v>#REF!</v>
      </c>
      <c r="E436" s="21"/>
      <c r="F436" s="22"/>
      <c r="G436" s="23"/>
    </row>
    <row r="437" spans="1:7" ht="39.75" customHeight="1" x14ac:dyDescent="0.25">
      <c r="A437" s="13">
        <f t="shared" si="2"/>
        <v>424</v>
      </c>
      <c r="B437" s="14" t="e">
        <f>#REF!</f>
        <v>#REF!</v>
      </c>
      <c r="C437" s="15" t="e">
        <f>#REF!</f>
        <v>#REF!</v>
      </c>
      <c r="D437" s="16" t="e">
        <f>#REF!</f>
        <v>#REF!</v>
      </c>
      <c r="E437" s="17"/>
      <c r="F437" s="18"/>
      <c r="G437" s="8"/>
    </row>
    <row r="438" spans="1:7" ht="39.75" customHeight="1" x14ac:dyDescent="0.25">
      <c r="A438" s="13">
        <f t="shared" si="2"/>
        <v>425</v>
      </c>
      <c r="B438" s="19" t="e">
        <f>#REF!</f>
        <v>#REF!</v>
      </c>
      <c r="C438" s="20" t="e">
        <f>#REF!</f>
        <v>#REF!</v>
      </c>
      <c r="D438" s="16" t="e">
        <f>#REF!</f>
        <v>#REF!</v>
      </c>
      <c r="E438" s="21"/>
      <c r="F438" s="22"/>
      <c r="G438" s="23"/>
    </row>
    <row r="439" spans="1:7" ht="39.75" customHeight="1" x14ac:dyDescent="0.25">
      <c r="A439" s="13">
        <f t="shared" si="2"/>
        <v>426</v>
      </c>
      <c r="B439" s="14" t="e">
        <f>#REF!</f>
        <v>#REF!</v>
      </c>
      <c r="C439" s="15" t="e">
        <f>#REF!</f>
        <v>#REF!</v>
      </c>
      <c r="D439" s="16" t="e">
        <f>#REF!</f>
        <v>#REF!</v>
      </c>
      <c r="E439" s="17"/>
      <c r="F439" s="18"/>
      <c r="G439" s="8"/>
    </row>
    <row r="440" spans="1:7" ht="39.75" customHeight="1" x14ac:dyDescent="0.25">
      <c r="A440" s="13">
        <f t="shared" si="2"/>
        <v>427</v>
      </c>
      <c r="B440" s="19" t="e">
        <f>#REF!</f>
        <v>#REF!</v>
      </c>
      <c r="C440" s="20" t="e">
        <f>#REF!</f>
        <v>#REF!</v>
      </c>
      <c r="D440" s="16" t="e">
        <f>#REF!</f>
        <v>#REF!</v>
      </c>
      <c r="E440" s="21"/>
      <c r="F440" s="22"/>
      <c r="G440" s="23"/>
    </row>
    <row r="441" spans="1:7" ht="39.75" customHeight="1" x14ac:dyDescent="0.25">
      <c r="A441" s="13">
        <f t="shared" si="2"/>
        <v>428</v>
      </c>
      <c r="B441" s="14" t="e">
        <f>#REF!</f>
        <v>#REF!</v>
      </c>
      <c r="C441" s="15" t="e">
        <f>#REF!</f>
        <v>#REF!</v>
      </c>
      <c r="D441" s="16" t="e">
        <f>#REF!</f>
        <v>#REF!</v>
      </c>
      <c r="E441" s="17"/>
      <c r="F441" s="18"/>
      <c r="G441" s="8"/>
    </row>
    <row r="442" spans="1:7" ht="39.75" customHeight="1" x14ac:dyDescent="0.25">
      <c r="A442" s="13">
        <f t="shared" si="2"/>
        <v>429</v>
      </c>
      <c r="B442" s="19" t="e">
        <f>#REF!</f>
        <v>#REF!</v>
      </c>
      <c r="C442" s="20" t="e">
        <f>#REF!</f>
        <v>#REF!</v>
      </c>
      <c r="D442" s="16" t="e">
        <f>#REF!</f>
        <v>#REF!</v>
      </c>
      <c r="E442" s="21"/>
      <c r="F442" s="22"/>
      <c r="G442" s="23"/>
    </row>
    <row r="443" spans="1:7" ht="39.75" customHeight="1" x14ac:dyDescent="0.25">
      <c r="A443" s="13">
        <f t="shared" si="2"/>
        <v>430</v>
      </c>
      <c r="B443" s="14" t="e">
        <f>#REF!</f>
        <v>#REF!</v>
      </c>
      <c r="C443" s="15" t="e">
        <f>#REF!</f>
        <v>#REF!</v>
      </c>
      <c r="D443" s="16" t="e">
        <f>#REF!</f>
        <v>#REF!</v>
      </c>
      <c r="E443" s="17"/>
      <c r="F443" s="18"/>
      <c r="G443" s="8"/>
    </row>
    <row r="444" spans="1:7" ht="39.75" customHeight="1" x14ac:dyDescent="0.25">
      <c r="A444" s="13">
        <f t="shared" si="2"/>
        <v>431</v>
      </c>
      <c r="B444" s="19" t="e">
        <f>#REF!</f>
        <v>#REF!</v>
      </c>
      <c r="C444" s="20" t="e">
        <f>#REF!</f>
        <v>#REF!</v>
      </c>
      <c r="D444" s="16" t="e">
        <f>#REF!</f>
        <v>#REF!</v>
      </c>
      <c r="E444" s="21"/>
      <c r="F444" s="22"/>
      <c r="G444" s="23"/>
    </row>
    <row r="445" spans="1:7" ht="39.75" customHeight="1" x14ac:dyDescent="0.25">
      <c r="A445" s="13">
        <f t="shared" si="2"/>
        <v>432</v>
      </c>
      <c r="B445" s="14" t="e">
        <f>#REF!</f>
        <v>#REF!</v>
      </c>
      <c r="C445" s="15" t="e">
        <f>#REF!</f>
        <v>#REF!</v>
      </c>
      <c r="D445" s="16" t="e">
        <f>#REF!</f>
        <v>#REF!</v>
      </c>
      <c r="E445" s="17"/>
      <c r="F445" s="18"/>
      <c r="G445" s="8"/>
    </row>
    <row r="446" spans="1:7" ht="39.75" customHeight="1" x14ac:dyDescent="0.25">
      <c r="A446" s="13">
        <f t="shared" si="2"/>
        <v>433</v>
      </c>
      <c r="B446" s="19" t="e">
        <f>#REF!</f>
        <v>#REF!</v>
      </c>
      <c r="C446" s="20" t="e">
        <f>#REF!</f>
        <v>#REF!</v>
      </c>
      <c r="D446" s="16" t="e">
        <f>#REF!</f>
        <v>#REF!</v>
      </c>
      <c r="E446" s="21"/>
      <c r="F446" s="22"/>
      <c r="G446" s="23"/>
    </row>
    <row r="447" spans="1:7" ht="39.75" customHeight="1" x14ac:dyDescent="0.25">
      <c r="A447" s="13">
        <f t="shared" si="2"/>
        <v>434</v>
      </c>
      <c r="B447" s="14" t="e">
        <f>#REF!</f>
        <v>#REF!</v>
      </c>
      <c r="C447" s="15" t="e">
        <f>#REF!</f>
        <v>#REF!</v>
      </c>
      <c r="D447" s="16" t="e">
        <f>#REF!</f>
        <v>#REF!</v>
      </c>
      <c r="E447" s="17"/>
      <c r="F447" s="18"/>
      <c r="G447" s="8"/>
    </row>
    <row r="448" spans="1:7" ht="39.75" customHeight="1" x14ac:dyDescent="0.25">
      <c r="A448" s="13">
        <f t="shared" si="2"/>
        <v>435</v>
      </c>
      <c r="B448" s="19" t="e">
        <f>#REF!</f>
        <v>#REF!</v>
      </c>
      <c r="C448" s="20" t="e">
        <f>#REF!</f>
        <v>#REF!</v>
      </c>
      <c r="D448" s="16" t="e">
        <f>#REF!</f>
        <v>#REF!</v>
      </c>
      <c r="E448" s="21"/>
      <c r="F448" s="22"/>
      <c r="G448" s="23"/>
    </row>
    <row r="449" spans="1:7" ht="39.75" customHeight="1" x14ac:dyDescent="0.25">
      <c r="A449" s="13">
        <f t="shared" si="2"/>
        <v>436</v>
      </c>
      <c r="B449" s="14" t="e">
        <f>#REF!</f>
        <v>#REF!</v>
      </c>
      <c r="C449" s="15" t="e">
        <f>#REF!</f>
        <v>#REF!</v>
      </c>
      <c r="D449" s="16" t="e">
        <f>#REF!</f>
        <v>#REF!</v>
      </c>
      <c r="E449" s="17"/>
      <c r="F449" s="18"/>
      <c r="G449" s="8"/>
    </row>
    <row r="450" spans="1:7" ht="39.75" customHeight="1" x14ac:dyDescent="0.25">
      <c r="A450" s="13">
        <f t="shared" si="2"/>
        <v>437</v>
      </c>
      <c r="B450" s="19" t="e">
        <f>#REF!</f>
        <v>#REF!</v>
      </c>
      <c r="C450" s="20" t="e">
        <f>#REF!</f>
        <v>#REF!</v>
      </c>
      <c r="D450" s="16" t="e">
        <f>#REF!</f>
        <v>#REF!</v>
      </c>
      <c r="E450" s="21"/>
      <c r="F450" s="22"/>
      <c r="G450" s="23"/>
    </row>
    <row r="451" spans="1:7" ht="39.75" customHeight="1" x14ac:dyDescent="0.25">
      <c r="A451" s="13">
        <f t="shared" si="2"/>
        <v>438</v>
      </c>
      <c r="B451" s="14" t="e">
        <f>#REF!</f>
        <v>#REF!</v>
      </c>
      <c r="C451" s="15" t="e">
        <f>#REF!</f>
        <v>#REF!</v>
      </c>
      <c r="D451" s="16" t="e">
        <f>#REF!</f>
        <v>#REF!</v>
      </c>
      <c r="E451" s="17"/>
      <c r="F451" s="18"/>
      <c r="G451" s="8"/>
    </row>
    <row r="452" spans="1:7" ht="39.75" customHeight="1" x14ac:dyDescent="0.25">
      <c r="A452" s="13">
        <f t="shared" si="2"/>
        <v>439</v>
      </c>
      <c r="B452" s="19" t="e">
        <f>#REF!</f>
        <v>#REF!</v>
      </c>
      <c r="C452" s="20" t="e">
        <f>#REF!</f>
        <v>#REF!</v>
      </c>
      <c r="D452" s="16" t="e">
        <f>#REF!</f>
        <v>#REF!</v>
      </c>
      <c r="E452" s="21"/>
      <c r="F452" s="22"/>
      <c r="G452" s="23"/>
    </row>
    <row r="453" spans="1:7" ht="39.75" customHeight="1" x14ac:dyDescent="0.25">
      <c r="A453" s="13">
        <f t="shared" si="2"/>
        <v>440</v>
      </c>
      <c r="B453" s="14" t="e">
        <f>#REF!</f>
        <v>#REF!</v>
      </c>
      <c r="C453" s="15" t="e">
        <f>#REF!</f>
        <v>#REF!</v>
      </c>
      <c r="D453" s="16" t="e">
        <f>#REF!</f>
        <v>#REF!</v>
      </c>
      <c r="E453" s="17"/>
      <c r="F453" s="18"/>
      <c r="G453" s="8"/>
    </row>
    <row r="454" spans="1:7" ht="39.75" customHeight="1" x14ac:dyDescent="0.25">
      <c r="A454" s="13">
        <f t="shared" si="2"/>
        <v>441</v>
      </c>
      <c r="B454" s="19" t="e">
        <f>#REF!</f>
        <v>#REF!</v>
      </c>
      <c r="C454" s="20" t="e">
        <f>#REF!</f>
        <v>#REF!</v>
      </c>
      <c r="D454" s="16" t="e">
        <f>#REF!</f>
        <v>#REF!</v>
      </c>
      <c r="E454" s="21"/>
      <c r="F454" s="22"/>
      <c r="G454" s="23"/>
    </row>
    <row r="455" spans="1:7" ht="39.75" customHeight="1" x14ac:dyDescent="0.25">
      <c r="A455" s="13">
        <f t="shared" si="2"/>
        <v>442</v>
      </c>
      <c r="B455" s="14" t="e">
        <f>#REF!</f>
        <v>#REF!</v>
      </c>
      <c r="C455" s="15" t="e">
        <f>#REF!</f>
        <v>#REF!</v>
      </c>
      <c r="D455" s="16" t="e">
        <f>#REF!</f>
        <v>#REF!</v>
      </c>
      <c r="E455" s="17"/>
      <c r="F455" s="18"/>
      <c r="G455" s="8"/>
    </row>
    <row r="456" spans="1:7" ht="39.75" customHeight="1" x14ac:dyDescent="0.25">
      <c r="A456" s="13">
        <f t="shared" si="2"/>
        <v>443</v>
      </c>
      <c r="B456" s="19" t="e">
        <f>#REF!</f>
        <v>#REF!</v>
      </c>
      <c r="C456" s="20" t="e">
        <f>#REF!</f>
        <v>#REF!</v>
      </c>
      <c r="D456" s="16" t="e">
        <f>#REF!</f>
        <v>#REF!</v>
      </c>
      <c r="E456" s="21"/>
      <c r="F456" s="22"/>
      <c r="G456" s="23"/>
    </row>
    <row r="457" spans="1:7" ht="39.75" customHeight="1" x14ac:dyDescent="0.25">
      <c r="A457" s="13">
        <f t="shared" si="2"/>
        <v>444</v>
      </c>
      <c r="B457" s="14" t="e">
        <f>#REF!</f>
        <v>#REF!</v>
      </c>
      <c r="C457" s="15" t="e">
        <f>#REF!</f>
        <v>#REF!</v>
      </c>
      <c r="D457" s="16" t="e">
        <f>#REF!</f>
        <v>#REF!</v>
      </c>
      <c r="E457" s="17"/>
      <c r="F457" s="18"/>
      <c r="G457" s="8"/>
    </row>
    <row r="458" spans="1:7" ht="39.75" customHeight="1" x14ac:dyDescent="0.25">
      <c r="A458" s="13">
        <f t="shared" si="2"/>
        <v>445</v>
      </c>
      <c r="B458" s="19" t="e">
        <f>#REF!</f>
        <v>#REF!</v>
      </c>
      <c r="C458" s="20" t="e">
        <f>#REF!</f>
        <v>#REF!</v>
      </c>
      <c r="D458" s="16" t="e">
        <f>#REF!</f>
        <v>#REF!</v>
      </c>
      <c r="E458" s="21"/>
      <c r="F458" s="22"/>
      <c r="G458" s="23"/>
    </row>
    <row r="459" spans="1:7" ht="39.75" customHeight="1" x14ac:dyDescent="0.25">
      <c r="A459" s="13">
        <f t="shared" si="2"/>
        <v>446</v>
      </c>
      <c r="B459" s="14" t="e">
        <f>#REF!</f>
        <v>#REF!</v>
      </c>
      <c r="C459" s="15" t="e">
        <f>#REF!</f>
        <v>#REF!</v>
      </c>
      <c r="D459" s="16" t="e">
        <f>#REF!</f>
        <v>#REF!</v>
      </c>
      <c r="E459" s="17"/>
      <c r="F459" s="18"/>
      <c r="G459" s="8"/>
    </row>
    <row r="460" spans="1:7" ht="39.75" customHeight="1" x14ac:dyDescent="0.25">
      <c r="A460" s="13">
        <f t="shared" si="2"/>
        <v>447</v>
      </c>
      <c r="B460" s="19" t="e">
        <f>#REF!</f>
        <v>#REF!</v>
      </c>
      <c r="C460" s="20" t="e">
        <f>#REF!</f>
        <v>#REF!</v>
      </c>
      <c r="D460" s="16" t="e">
        <f>#REF!</f>
        <v>#REF!</v>
      </c>
      <c r="E460" s="21"/>
      <c r="F460" s="22"/>
      <c r="G460" s="23"/>
    </row>
    <row r="461" spans="1:7" ht="39.75" customHeight="1" x14ac:dyDescent="0.25">
      <c r="A461" s="13">
        <f t="shared" si="2"/>
        <v>448</v>
      </c>
      <c r="B461" s="14" t="e">
        <f>#REF!</f>
        <v>#REF!</v>
      </c>
      <c r="C461" s="15" t="e">
        <f>#REF!</f>
        <v>#REF!</v>
      </c>
      <c r="D461" s="16" t="e">
        <f>#REF!</f>
        <v>#REF!</v>
      </c>
      <c r="E461" s="17"/>
      <c r="F461" s="18"/>
      <c r="G461" s="8"/>
    </row>
    <row r="462" spans="1:7" ht="39.75" customHeight="1" x14ac:dyDescent="0.25">
      <c r="A462" s="13">
        <f t="shared" si="2"/>
        <v>449</v>
      </c>
      <c r="B462" s="19" t="e">
        <f>#REF!</f>
        <v>#REF!</v>
      </c>
      <c r="C462" s="20" t="e">
        <f>#REF!</f>
        <v>#REF!</v>
      </c>
      <c r="D462" s="16" t="e">
        <f>#REF!</f>
        <v>#REF!</v>
      </c>
      <c r="E462" s="21"/>
      <c r="F462" s="22"/>
      <c r="G462" s="23"/>
    </row>
    <row r="463" spans="1:7" ht="39.75" customHeight="1" x14ac:dyDescent="0.25">
      <c r="A463" s="13">
        <f t="shared" si="2"/>
        <v>450</v>
      </c>
      <c r="B463" s="14" t="e">
        <f>#REF!</f>
        <v>#REF!</v>
      </c>
      <c r="C463" s="15" t="e">
        <f>#REF!</f>
        <v>#REF!</v>
      </c>
      <c r="D463" s="16" t="e">
        <f>#REF!</f>
        <v>#REF!</v>
      </c>
      <c r="E463" s="17"/>
      <c r="F463" s="18"/>
      <c r="G463" s="8"/>
    </row>
    <row r="464" spans="1:7" ht="39.75" customHeight="1" x14ac:dyDescent="0.25">
      <c r="A464" s="13">
        <f t="shared" si="2"/>
        <v>451</v>
      </c>
      <c r="B464" s="19" t="e">
        <f>#REF!</f>
        <v>#REF!</v>
      </c>
      <c r="C464" s="20" t="e">
        <f>#REF!</f>
        <v>#REF!</v>
      </c>
      <c r="D464" s="16" t="e">
        <f>#REF!</f>
        <v>#REF!</v>
      </c>
      <c r="E464" s="21"/>
      <c r="F464" s="22"/>
      <c r="G464" s="23"/>
    </row>
    <row r="465" spans="1:7" ht="39.75" customHeight="1" x14ac:dyDescent="0.25">
      <c r="A465" s="13">
        <f t="shared" si="2"/>
        <v>452</v>
      </c>
      <c r="B465" s="14" t="e">
        <f>#REF!</f>
        <v>#REF!</v>
      </c>
      <c r="C465" s="15" t="e">
        <f>#REF!</f>
        <v>#REF!</v>
      </c>
      <c r="D465" s="16" t="e">
        <f>#REF!</f>
        <v>#REF!</v>
      </c>
      <c r="E465" s="17"/>
      <c r="F465" s="18"/>
      <c r="G465" s="8"/>
    </row>
    <row r="466" spans="1:7" ht="39.75" customHeight="1" x14ac:dyDescent="0.25">
      <c r="A466" s="13">
        <f t="shared" si="2"/>
        <v>453</v>
      </c>
      <c r="B466" s="19" t="e">
        <f>#REF!</f>
        <v>#REF!</v>
      </c>
      <c r="C466" s="20" t="e">
        <f>#REF!</f>
        <v>#REF!</v>
      </c>
      <c r="D466" s="16" t="e">
        <f>#REF!</f>
        <v>#REF!</v>
      </c>
      <c r="E466" s="21"/>
      <c r="F466" s="22"/>
      <c r="G466" s="23"/>
    </row>
    <row r="467" spans="1:7" ht="39.75" customHeight="1" x14ac:dyDescent="0.25">
      <c r="A467" s="13">
        <f t="shared" si="2"/>
        <v>454</v>
      </c>
      <c r="B467" s="14" t="e">
        <f>#REF!</f>
        <v>#REF!</v>
      </c>
      <c r="C467" s="15" t="e">
        <f>#REF!</f>
        <v>#REF!</v>
      </c>
      <c r="D467" s="16" t="e">
        <f>#REF!</f>
        <v>#REF!</v>
      </c>
      <c r="E467" s="17"/>
      <c r="F467" s="18"/>
      <c r="G467" s="8"/>
    </row>
    <row r="468" spans="1:7" ht="39.75" customHeight="1" x14ac:dyDescent="0.25">
      <c r="A468" s="13">
        <f t="shared" si="2"/>
        <v>455</v>
      </c>
      <c r="B468" s="19" t="e">
        <f>#REF!</f>
        <v>#REF!</v>
      </c>
      <c r="C468" s="20" t="e">
        <f>#REF!</f>
        <v>#REF!</v>
      </c>
      <c r="D468" s="16" t="e">
        <f>#REF!</f>
        <v>#REF!</v>
      </c>
      <c r="E468" s="21"/>
      <c r="F468" s="22"/>
      <c r="G468" s="23"/>
    </row>
    <row r="469" spans="1:7" ht="39.75" customHeight="1" x14ac:dyDescent="0.25">
      <c r="A469" s="13">
        <f t="shared" si="2"/>
        <v>456</v>
      </c>
      <c r="B469" s="14" t="e">
        <f>#REF!</f>
        <v>#REF!</v>
      </c>
      <c r="C469" s="15" t="e">
        <f>#REF!</f>
        <v>#REF!</v>
      </c>
      <c r="D469" s="16" t="e">
        <f>#REF!</f>
        <v>#REF!</v>
      </c>
      <c r="E469" s="17"/>
      <c r="F469" s="18"/>
      <c r="G469" s="8"/>
    </row>
    <row r="470" spans="1:7" ht="39.75" customHeight="1" x14ac:dyDescent="0.25">
      <c r="A470" s="13">
        <f t="shared" si="2"/>
        <v>457</v>
      </c>
      <c r="B470" s="19" t="e">
        <f>#REF!</f>
        <v>#REF!</v>
      </c>
      <c r="C470" s="20" t="e">
        <f>#REF!</f>
        <v>#REF!</v>
      </c>
      <c r="D470" s="16" t="e">
        <f>#REF!</f>
        <v>#REF!</v>
      </c>
      <c r="E470" s="21"/>
      <c r="F470" s="22"/>
      <c r="G470" s="23"/>
    </row>
    <row r="471" spans="1:7" ht="39.75" customHeight="1" x14ac:dyDescent="0.25">
      <c r="A471" s="13">
        <f t="shared" si="2"/>
        <v>458</v>
      </c>
      <c r="B471" s="14" t="e">
        <f>#REF!</f>
        <v>#REF!</v>
      </c>
      <c r="C471" s="15" t="e">
        <f>#REF!</f>
        <v>#REF!</v>
      </c>
      <c r="D471" s="16" t="e">
        <f>#REF!</f>
        <v>#REF!</v>
      </c>
      <c r="E471" s="17"/>
      <c r="F471" s="18"/>
      <c r="G471" s="8"/>
    </row>
    <row r="472" spans="1:7" ht="39.75" customHeight="1" x14ac:dyDescent="0.25">
      <c r="A472" s="13">
        <f t="shared" si="2"/>
        <v>459</v>
      </c>
      <c r="B472" s="19" t="e">
        <f>#REF!</f>
        <v>#REF!</v>
      </c>
      <c r="C472" s="20" t="e">
        <f>#REF!</f>
        <v>#REF!</v>
      </c>
      <c r="D472" s="16" t="e">
        <f>#REF!</f>
        <v>#REF!</v>
      </c>
      <c r="E472" s="21"/>
      <c r="F472" s="22"/>
      <c r="G472" s="23"/>
    </row>
    <row r="473" spans="1:7" ht="39.75" customHeight="1" x14ac:dyDescent="0.25">
      <c r="A473" s="13">
        <f t="shared" si="2"/>
        <v>460</v>
      </c>
      <c r="B473" s="14" t="e">
        <f>#REF!</f>
        <v>#REF!</v>
      </c>
      <c r="C473" s="15" t="e">
        <f>#REF!</f>
        <v>#REF!</v>
      </c>
      <c r="D473" s="16" t="e">
        <f>#REF!</f>
        <v>#REF!</v>
      </c>
      <c r="E473" s="17"/>
      <c r="F473" s="18"/>
      <c r="G473" s="8"/>
    </row>
    <row r="474" spans="1:7" ht="39.75" customHeight="1" x14ac:dyDescent="0.25">
      <c r="A474" s="13">
        <f t="shared" si="2"/>
        <v>461</v>
      </c>
      <c r="B474" s="19" t="e">
        <f>#REF!</f>
        <v>#REF!</v>
      </c>
      <c r="C474" s="20" t="e">
        <f>#REF!</f>
        <v>#REF!</v>
      </c>
      <c r="D474" s="16" t="e">
        <f>#REF!</f>
        <v>#REF!</v>
      </c>
      <c r="E474" s="21"/>
      <c r="F474" s="22"/>
      <c r="G474" s="23"/>
    </row>
    <row r="475" spans="1:7" ht="39.75" customHeight="1" x14ac:dyDescent="0.25">
      <c r="A475" s="13">
        <f t="shared" si="2"/>
        <v>462</v>
      </c>
      <c r="B475" s="14" t="e">
        <f>#REF!</f>
        <v>#REF!</v>
      </c>
      <c r="C475" s="15" t="e">
        <f>#REF!</f>
        <v>#REF!</v>
      </c>
      <c r="D475" s="16" t="e">
        <f>#REF!</f>
        <v>#REF!</v>
      </c>
      <c r="E475" s="17"/>
      <c r="F475" s="18"/>
      <c r="G475" s="8"/>
    </row>
    <row r="476" spans="1:7" ht="39.75" customHeight="1" x14ac:dyDescent="0.25">
      <c r="A476" s="13">
        <f t="shared" si="2"/>
        <v>463</v>
      </c>
      <c r="B476" s="19" t="e">
        <f>#REF!</f>
        <v>#REF!</v>
      </c>
      <c r="C476" s="20" t="e">
        <f>#REF!</f>
        <v>#REF!</v>
      </c>
      <c r="D476" s="16" t="e">
        <f>#REF!</f>
        <v>#REF!</v>
      </c>
      <c r="E476" s="21"/>
      <c r="F476" s="22"/>
      <c r="G476" s="23"/>
    </row>
    <row r="477" spans="1:7" ht="39.75" customHeight="1" x14ac:dyDescent="0.25">
      <c r="A477" s="13">
        <f t="shared" si="2"/>
        <v>464</v>
      </c>
      <c r="B477" s="14" t="e">
        <f>#REF!</f>
        <v>#REF!</v>
      </c>
      <c r="C477" s="15" t="e">
        <f>#REF!</f>
        <v>#REF!</v>
      </c>
      <c r="D477" s="16" t="e">
        <f>#REF!</f>
        <v>#REF!</v>
      </c>
      <c r="E477" s="17"/>
      <c r="F477" s="18"/>
      <c r="G477" s="8"/>
    </row>
    <row r="478" spans="1:7" ht="39.75" customHeight="1" x14ac:dyDescent="0.25">
      <c r="A478" s="13">
        <f t="shared" si="2"/>
        <v>465</v>
      </c>
      <c r="B478" s="19" t="e">
        <f>#REF!</f>
        <v>#REF!</v>
      </c>
      <c r="C478" s="20" t="e">
        <f>#REF!</f>
        <v>#REF!</v>
      </c>
      <c r="D478" s="16" t="e">
        <f>#REF!</f>
        <v>#REF!</v>
      </c>
      <c r="E478" s="21"/>
      <c r="F478" s="22"/>
      <c r="G478" s="23"/>
    </row>
    <row r="479" spans="1:7" ht="39.75" customHeight="1" x14ac:dyDescent="0.25">
      <c r="A479" s="13">
        <f t="shared" si="2"/>
        <v>466</v>
      </c>
      <c r="B479" s="14" t="e">
        <f>#REF!</f>
        <v>#REF!</v>
      </c>
      <c r="C479" s="15" t="e">
        <f>#REF!</f>
        <v>#REF!</v>
      </c>
      <c r="D479" s="16" t="e">
        <f>#REF!</f>
        <v>#REF!</v>
      </c>
      <c r="E479" s="17"/>
      <c r="F479" s="18"/>
      <c r="G479" s="8"/>
    </row>
    <row r="480" spans="1:7" ht="39.75" customHeight="1" x14ac:dyDescent="0.25">
      <c r="A480" s="13">
        <f t="shared" si="2"/>
        <v>467</v>
      </c>
      <c r="B480" s="19" t="e">
        <f>#REF!</f>
        <v>#REF!</v>
      </c>
      <c r="C480" s="20" t="e">
        <f>#REF!</f>
        <v>#REF!</v>
      </c>
      <c r="D480" s="16" t="e">
        <f>#REF!</f>
        <v>#REF!</v>
      </c>
      <c r="E480" s="21"/>
      <c r="F480" s="22"/>
      <c r="G480" s="23"/>
    </row>
    <row r="481" spans="1:7" ht="39.75" customHeight="1" x14ac:dyDescent="0.25">
      <c r="A481" s="13">
        <f t="shared" si="2"/>
        <v>468</v>
      </c>
      <c r="B481" s="14" t="e">
        <f>#REF!</f>
        <v>#REF!</v>
      </c>
      <c r="C481" s="15" t="e">
        <f>#REF!</f>
        <v>#REF!</v>
      </c>
      <c r="D481" s="16" t="e">
        <f>#REF!</f>
        <v>#REF!</v>
      </c>
      <c r="E481" s="17"/>
      <c r="F481" s="18"/>
      <c r="G481" s="8"/>
    </row>
    <row r="482" spans="1:7" ht="39.75" customHeight="1" x14ac:dyDescent="0.25">
      <c r="A482" s="13">
        <f t="shared" si="2"/>
        <v>469</v>
      </c>
      <c r="B482" s="19" t="e">
        <f>#REF!</f>
        <v>#REF!</v>
      </c>
      <c r="C482" s="20" t="e">
        <f>#REF!</f>
        <v>#REF!</v>
      </c>
      <c r="D482" s="16" t="e">
        <f>#REF!</f>
        <v>#REF!</v>
      </c>
      <c r="E482" s="21"/>
      <c r="F482" s="22"/>
      <c r="G482" s="23"/>
    </row>
    <row r="483" spans="1:7" ht="39.75" customHeight="1" x14ac:dyDescent="0.25">
      <c r="A483" s="13">
        <f t="shared" si="2"/>
        <v>470</v>
      </c>
      <c r="B483" s="14" t="e">
        <f>#REF!</f>
        <v>#REF!</v>
      </c>
      <c r="C483" s="15" t="e">
        <f>#REF!</f>
        <v>#REF!</v>
      </c>
      <c r="D483" s="16" t="e">
        <f>#REF!</f>
        <v>#REF!</v>
      </c>
      <c r="E483" s="17"/>
      <c r="F483" s="18"/>
      <c r="G483" s="8"/>
    </row>
    <row r="484" spans="1:7" ht="39.75" customHeight="1" x14ac:dyDescent="0.25">
      <c r="A484" s="13">
        <f t="shared" si="2"/>
        <v>471</v>
      </c>
      <c r="B484" s="19" t="e">
        <f>#REF!</f>
        <v>#REF!</v>
      </c>
      <c r="C484" s="20" t="e">
        <f>#REF!</f>
        <v>#REF!</v>
      </c>
      <c r="D484" s="16" t="e">
        <f>#REF!</f>
        <v>#REF!</v>
      </c>
      <c r="E484" s="21"/>
      <c r="F484" s="22"/>
      <c r="G484" s="23"/>
    </row>
    <row r="485" spans="1:7" ht="39.75" customHeight="1" x14ac:dyDescent="0.25">
      <c r="A485" s="13">
        <f t="shared" si="2"/>
        <v>472</v>
      </c>
      <c r="B485" s="14" t="e">
        <f>#REF!</f>
        <v>#REF!</v>
      </c>
      <c r="C485" s="15" t="e">
        <f>#REF!</f>
        <v>#REF!</v>
      </c>
      <c r="D485" s="16" t="e">
        <f>#REF!</f>
        <v>#REF!</v>
      </c>
      <c r="E485" s="17"/>
      <c r="F485" s="18"/>
      <c r="G485" s="8"/>
    </row>
    <row r="486" spans="1:7" ht="39.75" customHeight="1" x14ac:dyDescent="0.25">
      <c r="A486" s="13">
        <f t="shared" si="2"/>
        <v>473</v>
      </c>
      <c r="B486" s="19" t="e">
        <f>#REF!</f>
        <v>#REF!</v>
      </c>
      <c r="C486" s="20" t="e">
        <f>#REF!</f>
        <v>#REF!</v>
      </c>
      <c r="D486" s="16" t="e">
        <f>#REF!</f>
        <v>#REF!</v>
      </c>
      <c r="E486" s="21"/>
      <c r="F486" s="22"/>
      <c r="G486" s="23"/>
    </row>
    <row r="487" spans="1:7" ht="39.75" customHeight="1" x14ac:dyDescent="0.25">
      <c r="A487" s="13">
        <f t="shared" si="2"/>
        <v>474</v>
      </c>
      <c r="B487" s="14" t="e">
        <f>#REF!</f>
        <v>#REF!</v>
      </c>
      <c r="C487" s="15" t="e">
        <f>#REF!</f>
        <v>#REF!</v>
      </c>
      <c r="D487" s="16" t="e">
        <f>#REF!</f>
        <v>#REF!</v>
      </c>
      <c r="E487" s="17"/>
      <c r="F487" s="18"/>
      <c r="G487" s="8"/>
    </row>
    <row r="488" spans="1:7" ht="39.75" customHeight="1" x14ac:dyDescent="0.25">
      <c r="A488" s="13">
        <f t="shared" si="2"/>
        <v>475</v>
      </c>
      <c r="B488" s="19" t="e">
        <f>#REF!</f>
        <v>#REF!</v>
      </c>
      <c r="C488" s="20" t="e">
        <f>#REF!</f>
        <v>#REF!</v>
      </c>
      <c r="D488" s="16" t="e">
        <f>#REF!</f>
        <v>#REF!</v>
      </c>
      <c r="E488" s="21"/>
      <c r="F488" s="22"/>
      <c r="G488" s="23"/>
    </row>
    <row r="489" spans="1:7" ht="39.75" customHeight="1" x14ac:dyDescent="0.25">
      <c r="A489" s="13">
        <f t="shared" si="2"/>
        <v>476</v>
      </c>
      <c r="B489" s="14" t="e">
        <f>#REF!</f>
        <v>#REF!</v>
      </c>
      <c r="C489" s="15" t="e">
        <f>#REF!</f>
        <v>#REF!</v>
      </c>
      <c r="D489" s="16" t="e">
        <f>#REF!</f>
        <v>#REF!</v>
      </c>
      <c r="E489" s="17"/>
      <c r="F489" s="18"/>
      <c r="G489" s="8"/>
    </row>
    <row r="490" spans="1:7" ht="39.75" customHeight="1" x14ac:dyDescent="0.25">
      <c r="A490" s="13">
        <f t="shared" si="2"/>
        <v>477</v>
      </c>
      <c r="B490" s="19" t="e">
        <f>#REF!</f>
        <v>#REF!</v>
      </c>
      <c r="C490" s="20" t="e">
        <f>#REF!</f>
        <v>#REF!</v>
      </c>
      <c r="D490" s="16" t="e">
        <f>#REF!</f>
        <v>#REF!</v>
      </c>
      <c r="E490" s="21"/>
      <c r="F490" s="22"/>
      <c r="G490" s="23"/>
    </row>
    <row r="491" spans="1:7" ht="39.75" customHeight="1" x14ac:dyDescent="0.25">
      <c r="A491" s="13">
        <f t="shared" si="2"/>
        <v>478</v>
      </c>
      <c r="B491" s="14" t="e">
        <f>#REF!</f>
        <v>#REF!</v>
      </c>
      <c r="C491" s="15" t="e">
        <f>#REF!</f>
        <v>#REF!</v>
      </c>
      <c r="D491" s="16" t="e">
        <f>#REF!</f>
        <v>#REF!</v>
      </c>
      <c r="E491" s="17"/>
      <c r="F491" s="18"/>
      <c r="G491" s="8"/>
    </row>
    <row r="492" spans="1:7" ht="39.75" customHeight="1" x14ac:dyDescent="0.25">
      <c r="A492" s="13">
        <f t="shared" si="2"/>
        <v>479</v>
      </c>
      <c r="B492" s="19" t="e">
        <f>#REF!</f>
        <v>#REF!</v>
      </c>
      <c r="C492" s="20" t="e">
        <f>#REF!</f>
        <v>#REF!</v>
      </c>
      <c r="D492" s="16" t="e">
        <f>#REF!</f>
        <v>#REF!</v>
      </c>
      <c r="E492" s="21"/>
      <c r="F492" s="22"/>
      <c r="G492" s="23"/>
    </row>
    <row r="493" spans="1:7" ht="39.75" customHeight="1" x14ac:dyDescent="0.25">
      <c r="A493" s="13">
        <f t="shared" si="2"/>
        <v>480</v>
      </c>
      <c r="B493" s="14" t="e">
        <f>#REF!</f>
        <v>#REF!</v>
      </c>
      <c r="C493" s="15" t="e">
        <f>#REF!</f>
        <v>#REF!</v>
      </c>
      <c r="D493" s="16" t="e">
        <f>#REF!</f>
        <v>#REF!</v>
      </c>
      <c r="E493" s="17"/>
      <c r="F493" s="18"/>
      <c r="G493" s="8"/>
    </row>
    <row r="494" spans="1:7" ht="39.75" customHeight="1" x14ac:dyDescent="0.25">
      <c r="A494" s="13">
        <f t="shared" si="2"/>
        <v>481</v>
      </c>
      <c r="B494" s="19" t="e">
        <f>#REF!</f>
        <v>#REF!</v>
      </c>
      <c r="C494" s="20" t="e">
        <f>#REF!</f>
        <v>#REF!</v>
      </c>
      <c r="D494" s="16" t="e">
        <f>#REF!</f>
        <v>#REF!</v>
      </c>
      <c r="E494" s="21"/>
      <c r="F494" s="22"/>
      <c r="G494" s="23"/>
    </row>
    <row r="495" spans="1:7" ht="39.75" customHeight="1" x14ac:dyDescent="0.25">
      <c r="A495" s="13">
        <f t="shared" si="2"/>
        <v>482</v>
      </c>
      <c r="B495" s="14" t="e">
        <f>#REF!</f>
        <v>#REF!</v>
      </c>
      <c r="C495" s="15" t="e">
        <f>#REF!</f>
        <v>#REF!</v>
      </c>
      <c r="D495" s="16" t="e">
        <f>#REF!</f>
        <v>#REF!</v>
      </c>
      <c r="E495" s="17"/>
      <c r="F495" s="18"/>
      <c r="G495" s="8"/>
    </row>
    <row r="496" spans="1:7" ht="39.75" customHeight="1" x14ac:dyDescent="0.25">
      <c r="A496" s="13">
        <f t="shared" si="2"/>
        <v>483</v>
      </c>
      <c r="B496" s="19" t="e">
        <f>#REF!</f>
        <v>#REF!</v>
      </c>
      <c r="C496" s="20" t="e">
        <f>#REF!</f>
        <v>#REF!</v>
      </c>
      <c r="D496" s="16" t="e">
        <f>#REF!</f>
        <v>#REF!</v>
      </c>
      <c r="E496" s="21"/>
      <c r="F496" s="22"/>
      <c r="G496" s="23"/>
    </row>
    <row r="497" spans="1:7" ht="39.75" customHeight="1" x14ac:dyDescent="0.25">
      <c r="A497" s="13">
        <f t="shared" si="2"/>
        <v>484</v>
      </c>
      <c r="B497" s="14" t="e">
        <f>#REF!</f>
        <v>#REF!</v>
      </c>
      <c r="C497" s="15" t="e">
        <f>#REF!</f>
        <v>#REF!</v>
      </c>
      <c r="D497" s="16" t="e">
        <f>#REF!</f>
        <v>#REF!</v>
      </c>
      <c r="E497" s="17"/>
      <c r="F497" s="18"/>
      <c r="G497" s="8"/>
    </row>
    <row r="498" spans="1:7" ht="39.75" customHeight="1" x14ac:dyDescent="0.25">
      <c r="A498" s="13">
        <f t="shared" si="2"/>
        <v>485</v>
      </c>
      <c r="B498" s="19" t="e">
        <f>#REF!</f>
        <v>#REF!</v>
      </c>
      <c r="C498" s="20" t="e">
        <f>#REF!</f>
        <v>#REF!</v>
      </c>
      <c r="D498" s="16" t="e">
        <f>#REF!</f>
        <v>#REF!</v>
      </c>
      <c r="E498" s="21"/>
      <c r="F498" s="22"/>
      <c r="G498" s="23"/>
    </row>
    <row r="499" spans="1:7" ht="39.75" customHeight="1" x14ac:dyDescent="0.25">
      <c r="A499" s="13">
        <f t="shared" si="2"/>
        <v>486</v>
      </c>
      <c r="B499" s="14" t="e">
        <f>#REF!</f>
        <v>#REF!</v>
      </c>
      <c r="C499" s="15" t="e">
        <f>#REF!</f>
        <v>#REF!</v>
      </c>
      <c r="D499" s="16" t="e">
        <f>#REF!</f>
        <v>#REF!</v>
      </c>
      <c r="E499" s="17"/>
      <c r="F499" s="18"/>
      <c r="G499" s="8"/>
    </row>
    <row r="500" spans="1:7" ht="39.75" customHeight="1" x14ac:dyDescent="0.25">
      <c r="A500" s="13">
        <f t="shared" si="2"/>
        <v>487</v>
      </c>
      <c r="B500" s="19" t="e">
        <f>#REF!</f>
        <v>#REF!</v>
      </c>
      <c r="C500" s="20" t="e">
        <f>#REF!</f>
        <v>#REF!</v>
      </c>
      <c r="D500" s="16" t="e">
        <f>#REF!</f>
        <v>#REF!</v>
      </c>
      <c r="E500" s="21"/>
      <c r="F500" s="22"/>
      <c r="G500" s="23"/>
    </row>
    <row r="501" spans="1:7" ht="39.75" customHeight="1" x14ac:dyDescent="0.25">
      <c r="A501" s="13">
        <f t="shared" si="2"/>
        <v>488</v>
      </c>
      <c r="B501" s="14" t="e">
        <f>#REF!</f>
        <v>#REF!</v>
      </c>
      <c r="C501" s="15" t="e">
        <f>#REF!</f>
        <v>#REF!</v>
      </c>
      <c r="D501" s="16" t="e">
        <f>#REF!</f>
        <v>#REF!</v>
      </c>
      <c r="E501" s="17"/>
      <c r="F501" s="18"/>
      <c r="G501" s="8"/>
    </row>
    <row r="502" spans="1:7" ht="39.75" customHeight="1" x14ac:dyDescent="0.25">
      <c r="A502" s="13">
        <f t="shared" si="2"/>
        <v>489</v>
      </c>
      <c r="B502" s="19" t="e">
        <f>#REF!</f>
        <v>#REF!</v>
      </c>
      <c r="C502" s="20" t="e">
        <f>#REF!</f>
        <v>#REF!</v>
      </c>
      <c r="D502" s="16" t="e">
        <f>#REF!</f>
        <v>#REF!</v>
      </c>
      <c r="E502" s="21"/>
      <c r="F502" s="22"/>
      <c r="G502" s="23"/>
    </row>
    <row r="503" spans="1:7" ht="39.75" customHeight="1" x14ac:dyDescent="0.25">
      <c r="A503" s="13">
        <f t="shared" si="2"/>
        <v>490</v>
      </c>
      <c r="B503" s="14" t="e">
        <f>#REF!</f>
        <v>#REF!</v>
      </c>
      <c r="C503" s="15" t="e">
        <f>#REF!</f>
        <v>#REF!</v>
      </c>
      <c r="D503" s="16" t="e">
        <f>#REF!</f>
        <v>#REF!</v>
      </c>
      <c r="E503" s="17"/>
      <c r="F503" s="18"/>
      <c r="G503" s="8"/>
    </row>
    <row r="504" spans="1:7" ht="39.75" customHeight="1" x14ac:dyDescent="0.25">
      <c r="A504" s="13">
        <f t="shared" si="2"/>
        <v>491</v>
      </c>
      <c r="B504" s="19" t="e">
        <f>#REF!</f>
        <v>#REF!</v>
      </c>
      <c r="C504" s="20" t="e">
        <f>#REF!</f>
        <v>#REF!</v>
      </c>
      <c r="D504" s="16" t="e">
        <f>#REF!</f>
        <v>#REF!</v>
      </c>
      <c r="E504" s="21"/>
      <c r="F504" s="22"/>
      <c r="G504" s="23"/>
    </row>
    <row r="505" spans="1:7" ht="39.75" customHeight="1" x14ac:dyDescent="0.25">
      <c r="A505" s="13">
        <f t="shared" si="2"/>
        <v>492</v>
      </c>
      <c r="B505" s="14" t="e">
        <f>#REF!</f>
        <v>#REF!</v>
      </c>
      <c r="C505" s="15" t="e">
        <f>#REF!</f>
        <v>#REF!</v>
      </c>
      <c r="D505" s="16" t="e">
        <f>#REF!</f>
        <v>#REF!</v>
      </c>
      <c r="E505" s="17"/>
      <c r="F505" s="18"/>
      <c r="G505" s="8"/>
    </row>
    <row r="506" spans="1:7" ht="39.75" customHeight="1" x14ac:dyDescent="0.25">
      <c r="A506" s="13">
        <f t="shared" si="2"/>
        <v>493</v>
      </c>
      <c r="B506" s="19" t="e">
        <f>#REF!</f>
        <v>#REF!</v>
      </c>
      <c r="C506" s="20" t="e">
        <f>#REF!</f>
        <v>#REF!</v>
      </c>
      <c r="D506" s="16" t="e">
        <f>#REF!</f>
        <v>#REF!</v>
      </c>
      <c r="E506" s="21"/>
      <c r="F506" s="22"/>
      <c r="G506" s="23"/>
    </row>
    <row r="507" spans="1:7" ht="39.75" customHeight="1" x14ac:dyDescent="0.25">
      <c r="A507" s="13">
        <f t="shared" si="2"/>
        <v>494</v>
      </c>
      <c r="B507" s="14" t="e">
        <f>#REF!</f>
        <v>#REF!</v>
      </c>
      <c r="C507" s="15" t="e">
        <f>#REF!</f>
        <v>#REF!</v>
      </c>
      <c r="D507" s="16" t="e">
        <f>#REF!</f>
        <v>#REF!</v>
      </c>
      <c r="E507" s="17"/>
      <c r="F507" s="18"/>
      <c r="G507" s="8"/>
    </row>
    <row r="508" spans="1:7" ht="39.75" customHeight="1" x14ac:dyDescent="0.25">
      <c r="A508" s="13">
        <f t="shared" si="2"/>
        <v>495</v>
      </c>
      <c r="B508" s="19" t="e">
        <f>#REF!</f>
        <v>#REF!</v>
      </c>
      <c r="C508" s="20" t="e">
        <f>#REF!</f>
        <v>#REF!</v>
      </c>
      <c r="D508" s="16" t="e">
        <f>#REF!</f>
        <v>#REF!</v>
      </c>
      <c r="E508" s="21"/>
      <c r="F508" s="22"/>
      <c r="G508" s="23"/>
    </row>
    <row r="509" spans="1:7" ht="39.75" customHeight="1" x14ac:dyDescent="0.25">
      <c r="A509" s="13">
        <f t="shared" si="2"/>
        <v>496</v>
      </c>
      <c r="B509" s="14" t="e">
        <f>#REF!</f>
        <v>#REF!</v>
      </c>
      <c r="C509" s="15" t="e">
        <f>#REF!</f>
        <v>#REF!</v>
      </c>
      <c r="D509" s="16" t="e">
        <f>#REF!</f>
        <v>#REF!</v>
      </c>
      <c r="E509" s="17"/>
      <c r="F509" s="18"/>
      <c r="G509" s="8"/>
    </row>
    <row r="510" spans="1:7" ht="39.75" customHeight="1" x14ac:dyDescent="0.25">
      <c r="A510" s="13">
        <f t="shared" si="2"/>
        <v>497</v>
      </c>
      <c r="B510" s="19" t="e">
        <f>#REF!</f>
        <v>#REF!</v>
      </c>
      <c r="C510" s="20" t="e">
        <f>#REF!</f>
        <v>#REF!</v>
      </c>
      <c r="D510" s="16" t="e">
        <f>#REF!</f>
        <v>#REF!</v>
      </c>
      <c r="E510" s="21"/>
      <c r="F510" s="22"/>
      <c r="G510" s="23"/>
    </row>
    <row r="511" spans="1:7" ht="39.75" customHeight="1" x14ac:dyDescent="0.25">
      <c r="A511" s="13">
        <f t="shared" si="2"/>
        <v>498</v>
      </c>
      <c r="B511" s="14" t="e">
        <f>#REF!</f>
        <v>#REF!</v>
      </c>
      <c r="C511" s="15" t="e">
        <f>#REF!</f>
        <v>#REF!</v>
      </c>
      <c r="D511" s="16" t="e">
        <f>#REF!</f>
        <v>#REF!</v>
      </c>
      <c r="E511" s="17"/>
      <c r="F511" s="18"/>
      <c r="G511" s="8"/>
    </row>
    <row r="512" spans="1:7" ht="39.75" customHeight="1" x14ac:dyDescent="0.25">
      <c r="A512" s="13">
        <f t="shared" si="2"/>
        <v>499</v>
      </c>
      <c r="B512" s="19" t="e">
        <f>#REF!</f>
        <v>#REF!</v>
      </c>
      <c r="C512" s="20" t="e">
        <f>#REF!</f>
        <v>#REF!</v>
      </c>
      <c r="D512" s="16" t="e">
        <f>#REF!</f>
        <v>#REF!</v>
      </c>
      <c r="E512" s="21"/>
      <c r="F512" s="22"/>
      <c r="G512" s="23"/>
    </row>
    <row r="513" spans="1:7" ht="39.75" customHeight="1" x14ac:dyDescent="0.25">
      <c r="A513" s="13">
        <f t="shared" si="2"/>
        <v>500</v>
      </c>
      <c r="B513" s="14" t="e">
        <f>#REF!</f>
        <v>#REF!</v>
      </c>
      <c r="C513" s="15" t="e">
        <f>#REF!</f>
        <v>#REF!</v>
      </c>
      <c r="D513" s="16" t="e">
        <f>#REF!</f>
        <v>#REF!</v>
      </c>
      <c r="E513" s="17"/>
      <c r="F513" s="18"/>
      <c r="G513" s="8"/>
    </row>
    <row r="514" spans="1:7" ht="39.75" customHeight="1" x14ac:dyDescent="0.25">
      <c r="A514" s="13">
        <f t="shared" si="2"/>
        <v>501</v>
      </c>
      <c r="B514" s="19" t="e">
        <f>#REF!</f>
        <v>#REF!</v>
      </c>
      <c r="C514" s="20" t="e">
        <f>#REF!</f>
        <v>#REF!</v>
      </c>
      <c r="D514" s="16" t="e">
        <f>#REF!</f>
        <v>#REF!</v>
      </c>
      <c r="E514" s="21"/>
      <c r="F514" s="22"/>
      <c r="G514" s="23"/>
    </row>
    <row r="515" spans="1:7" ht="39.75" customHeight="1" x14ac:dyDescent="0.25">
      <c r="A515" s="13">
        <f t="shared" si="2"/>
        <v>502</v>
      </c>
      <c r="B515" s="14" t="e">
        <f>#REF!</f>
        <v>#REF!</v>
      </c>
      <c r="C515" s="15" t="e">
        <f>#REF!</f>
        <v>#REF!</v>
      </c>
      <c r="D515" s="16" t="e">
        <f>#REF!</f>
        <v>#REF!</v>
      </c>
      <c r="E515" s="17"/>
      <c r="F515" s="18"/>
      <c r="G515" s="8"/>
    </row>
    <row r="516" spans="1:7" ht="39.75" customHeight="1" x14ac:dyDescent="0.25">
      <c r="A516" s="13">
        <f t="shared" si="2"/>
        <v>503</v>
      </c>
      <c r="B516" s="19" t="e">
        <f>#REF!</f>
        <v>#REF!</v>
      </c>
      <c r="C516" s="20" t="e">
        <f>#REF!</f>
        <v>#REF!</v>
      </c>
      <c r="D516" s="16" t="e">
        <f>#REF!</f>
        <v>#REF!</v>
      </c>
      <c r="E516" s="21"/>
      <c r="F516" s="22"/>
      <c r="G516" s="23"/>
    </row>
    <row r="517" spans="1:7" ht="39.75" customHeight="1" x14ac:dyDescent="0.25">
      <c r="A517" s="13">
        <f t="shared" si="2"/>
        <v>504</v>
      </c>
      <c r="B517" s="14" t="e">
        <f>#REF!</f>
        <v>#REF!</v>
      </c>
      <c r="C517" s="15" t="e">
        <f>#REF!</f>
        <v>#REF!</v>
      </c>
      <c r="D517" s="16" t="e">
        <f>#REF!</f>
        <v>#REF!</v>
      </c>
      <c r="E517" s="17"/>
      <c r="F517" s="18"/>
      <c r="G517" s="8"/>
    </row>
    <row r="518" spans="1:7" ht="39.75" customHeight="1" x14ac:dyDescent="0.25">
      <c r="A518" s="13">
        <f t="shared" si="2"/>
        <v>505</v>
      </c>
      <c r="B518" s="19" t="e">
        <f>#REF!</f>
        <v>#REF!</v>
      </c>
      <c r="C518" s="20" t="e">
        <f>#REF!</f>
        <v>#REF!</v>
      </c>
      <c r="D518" s="16" t="e">
        <f>#REF!</f>
        <v>#REF!</v>
      </c>
      <c r="E518" s="21"/>
      <c r="F518" s="22"/>
      <c r="G518" s="23"/>
    </row>
    <row r="519" spans="1:7" ht="39.75" customHeight="1" x14ac:dyDescent="0.25">
      <c r="A519" s="13">
        <f t="shared" si="2"/>
        <v>506</v>
      </c>
      <c r="B519" s="14" t="e">
        <f>#REF!</f>
        <v>#REF!</v>
      </c>
      <c r="C519" s="15" t="e">
        <f>#REF!</f>
        <v>#REF!</v>
      </c>
      <c r="D519" s="16" t="e">
        <f>#REF!</f>
        <v>#REF!</v>
      </c>
      <c r="E519" s="17"/>
      <c r="F519" s="18"/>
      <c r="G519" s="8"/>
    </row>
    <row r="520" spans="1:7" ht="39.75" customHeight="1" x14ac:dyDescent="0.25">
      <c r="A520" s="13">
        <f t="shared" si="2"/>
        <v>507</v>
      </c>
      <c r="B520" s="19" t="e">
        <f>#REF!</f>
        <v>#REF!</v>
      </c>
      <c r="C520" s="20" t="e">
        <f>#REF!</f>
        <v>#REF!</v>
      </c>
      <c r="D520" s="16" t="e">
        <f>#REF!</f>
        <v>#REF!</v>
      </c>
      <c r="E520" s="21"/>
      <c r="F520" s="22"/>
      <c r="G520" s="23"/>
    </row>
    <row r="521" spans="1:7" ht="39.75" customHeight="1" x14ac:dyDescent="0.25">
      <c r="A521" s="13">
        <f t="shared" si="2"/>
        <v>508</v>
      </c>
      <c r="B521" s="14" t="e">
        <f>#REF!</f>
        <v>#REF!</v>
      </c>
      <c r="C521" s="15" t="e">
        <f>#REF!</f>
        <v>#REF!</v>
      </c>
      <c r="D521" s="16" t="e">
        <f>#REF!</f>
        <v>#REF!</v>
      </c>
      <c r="E521" s="17"/>
      <c r="F521" s="18"/>
      <c r="G521" s="8"/>
    </row>
    <row r="522" spans="1:7" ht="39.75" customHeight="1" x14ac:dyDescent="0.25">
      <c r="A522" s="13">
        <f t="shared" si="2"/>
        <v>509</v>
      </c>
      <c r="B522" s="19" t="e">
        <f>#REF!</f>
        <v>#REF!</v>
      </c>
      <c r="C522" s="20" t="e">
        <f>#REF!</f>
        <v>#REF!</v>
      </c>
      <c r="D522" s="16" t="e">
        <f>#REF!</f>
        <v>#REF!</v>
      </c>
      <c r="E522" s="21"/>
      <c r="F522" s="22"/>
      <c r="G522" s="23"/>
    </row>
    <row r="523" spans="1:7" ht="39.75" customHeight="1" x14ac:dyDescent="0.25">
      <c r="A523" s="13">
        <f t="shared" si="2"/>
        <v>510</v>
      </c>
      <c r="B523" s="14" t="e">
        <f>#REF!</f>
        <v>#REF!</v>
      </c>
      <c r="C523" s="15" t="e">
        <f>#REF!</f>
        <v>#REF!</v>
      </c>
      <c r="D523" s="16" t="e">
        <f>#REF!</f>
        <v>#REF!</v>
      </c>
      <c r="E523" s="17"/>
      <c r="F523" s="18"/>
      <c r="G523" s="8"/>
    </row>
    <row r="524" spans="1:7" ht="39.75" customHeight="1" x14ac:dyDescent="0.25">
      <c r="A524" s="13">
        <f t="shared" si="2"/>
        <v>511</v>
      </c>
      <c r="B524" s="19" t="e">
        <f>#REF!</f>
        <v>#REF!</v>
      </c>
      <c r="C524" s="20" t="e">
        <f>#REF!</f>
        <v>#REF!</v>
      </c>
      <c r="D524" s="16" t="e">
        <f>#REF!</f>
        <v>#REF!</v>
      </c>
      <c r="E524" s="21"/>
      <c r="F524" s="22"/>
      <c r="G524" s="23"/>
    </row>
    <row r="525" spans="1:7" ht="39.75" customHeight="1" x14ac:dyDescent="0.25">
      <c r="A525" s="13">
        <f t="shared" si="2"/>
        <v>512</v>
      </c>
      <c r="B525" s="14" t="e">
        <f>#REF!</f>
        <v>#REF!</v>
      </c>
      <c r="C525" s="15" t="e">
        <f>#REF!</f>
        <v>#REF!</v>
      </c>
      <c r="D525" s="16" t="e">
        <f>#REF!</f>
        <v>#REF!</v>
      </c>
      <c r="E525" s="17"/>
      <c r="F525" s="18"/>
      <c r="G525" s="8"/>
    </row>
    <row r="526" spans="1:7" ht="39.75" customHeight="1" x14ac:dyDescent="0.25">
      <c r="A526" s="13">
        <f t="shared" si="2"/>
        <v>513</v>
      </c>
      <c r="B526" s="19" t="e">
        <f>#REF!</f>
        <v>#REF!</v>
      </c>
      <c r="C526" s="20" t="e">
        <f>#REF!</f>
        <v>#REF!</v>
      </c>
      <c r="D526" s="16" t="e">
        <f>#REF!</f>
        <v>#REF!</v>
      </c>
      <c r="E526" s="21"/>
      <c r="F526" s="22"/>
      <c r="G526" s="23"/>
    </row>
    <row r="527" spans="1:7" ht="39.75" customHeight="1" x14ac:dyDescent="0.25">
      <c r="A527" s="13">
        <f t="shared" si="2"/>
        <v>514</v>
      </c>
      <c r="B527" s="14" t="e">
        <f>#REF!</f>
        <v>#REF!</v>
      </c>
      <c r="C527" s="15" t="e">
        <f>#REF!</f>
        <v>#REF!</v>
      </c>
      <c r="D527" s="16" t="e">
        <f>#REF!</f>
        <v>#REF!</v>
      </c>
      <c r="E527" s="17"/>
      <c r="F527" s="18"/>
      <c r="G527" s="8"/>
    </row>
    <row r="528" spans="1:7" ht="39.75" customHeight="1" x14ac:dyDescent="0.25">
      <c r="A528" s="13">
        <f t="shared" si="2"/>
        <v>515</v>
      </c>
      <c r="B528" s="19" t="e">
        <f>#REF!</f>
        <v>#REF!</v>
      </c>
      <c r="C528" s="20" t="e">
        <f>#REF!</f>
        <v>#REF!</v>
      </c>
      <c r="D528" s="16" t="e">
        <f>#REF!</f>
        <v>#REF!</v>
      </c>
      <c r="E528" s="21"/>
      <c r="F528" s="22"/>
      <c r="G528" s="23"/>
    </row>
    <row r="529" spans="1:7" ht="39.75" customHeight="1" x14ac:dyDescent="0.25">
      <c r="A529" s="13">
        <f t="shared" si="2"/>
        <v>516</v>
      </c>
      <c r="B529" s="14" t="e">
        <f>#REF!</f>
        <v>#REF!</v>
      </c>
      <c r="C529" s="15" t="e">
        <f>#REF!</f>
        <v>#REF!</v>
      </c>
      <c r="D529" s="16" t="e">
        <f>#REF!</f>
        <v>#REF!</v>
      </c>
      <c r="E529" s="17"/>
      <c r="F529" s="18"/>
      <c r="G529" s="8"/>
    </row>
    <row r="530" spans="1:7" ht="39.75" customHeight="1" x14ac:dyDescent="0.25">
      <c r="A530" s="13">
        <f t="shared" si="2"/>
        <v>517</v>
      </c>
      <c r="B530" s="19" t="e">
        <f>#REF!</f>
        <v>#REF!</v>
      </c>
      <c r="C530" s="20" t="e">
        <f>#REF!</f>
        <v>#REF!</v>
      </c>
      <c r="D530" s="16" t="e">
        <f>#REF!</f>
        <v>#REF!</v>
      </c>
      <c r="E530" s="21"/>
      <c r="F530" s="22"/>
      <c r="G530" s="23"/>
    </row>
    <row r="531" spans="1:7" ht="39.75" customHeight="1" x14ac:dyDescent="0.25">
      <c r="A531" s="13">
        <f t="shared" si="2"/>
        <v>518</v>
      </c>
      <c r="B531" s="14" t="e">
        <f>#REF!</f>
        <v>#REF!</v>
      </c>
      <c r="C531" s="15" t="e">
        <f>#REF!</f>
        <v>#REF!</v>
      </c>
      <c r="D531" s="16" t="e">
        <f>#REF!</f>
        <v>#REF!</v>
      </c>
      <c r="E531" s="17"/>
      <c r="F531" s="18"/>
      <c r="G531" s="8"/>
    </row>
    <row r="532" spans="1:7" ht="39.75" customHeight="1" x14ac:dyDescent="0.25">
      <c r="A532" s="13">
        <f t="shared" si="2"/>
        <v>519</v>
      </c>
      <c r="B532" s="19" t="e">
        <f>#REF!</f>
        <v>#REF!</v>
      </c>
      <c r="C532" s="20" t="e">
        <f>#REF!</f>
        <v>#REF!</v>
      </c>
      <c r="D532" s="16" t="e">
        <f>#REF!</f>
        <v>#REF!</v>
      </c>
      <c r="E532" s="21"/>
      <c r="F532" s="22"/>
      <c r="G532" s="23"/>
    </row>
    <row r="533" spans="1:7" ht="39.75" customHeight="1" x14ac:dyDescent="0.25">
      <c r="A533" s="13">
        <f t="shared" si="2"/>
        <v>520</v>
      </c>
      <c r="B533" s="14" t="e">
        <f>#REF!</f>
        <v>#REF!</v>
      </c>
      <c r="C533" s="15" t="e">
        <f>#REF!</f>
        <v>#REF!</v>
      </c>
      <c r="D533" s="16" t="e">
        <f>#REF!</f>
        <v>#REF!</v>
      </c>
      <c r="E533" s="17"/>
      <c r="F533" s="18"/>
      <c r="G533" s="8"/>
    </row>
    <row r="534" spans="1:7" ht="39.75" customHeight="1" x14ac:dyDescent="0.25">
      <c r="A534" s="13">
        <f t="shared" si="2"/>
        <v>521</v>
      </c>
      <c r="B534" s="19" t="e">
        <f>#REF!</f>
        <v>#REF!</v>
      </c>
      <c r="C534" s="20" t="e">
        <f>#REF!</f>
        <v>#REF!</v>
      </c>
      <c r="D534" s="16" t="e">
        <f>#REF!</f>
        <v>#REF!</v>
      </c>
      <c r="E534" s="21"/>
      <c r="F534" s="22"/>
      <c r="G534" s="23"/>
    </row>
    <row r="535" spans="1:7" ht="39.75" customHeight="1" x14ac:dyDescent="0.25">
      <c r="A535" s="13">
        <f t="shared" si="2"/>
        <v>522</v>
      </c>
      <c r="B535" s="14" t="e">
        <f>#REF!</f>
        <v>#REF!</v>
      </c>
      <c r="C535" s="15" t="e">
        <f>#REF!</f>
        <v>#REF!</v>
      </c>
      <c r="D535" s="16" t="e">
        <f>#REF!</f>
        <v>#REF!</v>
      </c>
      <c r="E535" s="17"/>
      <c r="F535" s="18"/>
      <c r="G535" s="8"/>
    </row>
    <row r="536" spans="1:7" ht="39.75" customHeight="1" x14ac:dyDescent="0.25">
      <c r="A536" s="13">
        <f t="shared" ref="A536:A790" si="3">ROW(A523)</f>
        <v>523</v>
      </c>
      <c r="B536" s="19" t="e">
        <f>#REF!</f>
        <v>#REF!</v>
      </c>
      <c r="C536" s="20" t="e">
        <f>#REF!</f>
        <v>#REF!</v>
      </c>
      <c r="D536" s="16" t="e">
        <f>#REF!</f>
        <v>#REF!</v>
      </c>
      <c r="E536" s="21"/>
      <c r="F536" s="22"/>
      <c r="G536" s="23"/>
    </row>
    <row r="537" spans="1:7" ht="39.75" customHeight="1" x14ac:dyDescent="0.25">
      <c r="A537" s="13">
        <f t="shared" si="3"/>
        <v>524</v>
      </c>
      <c r="B537" s="14" t="e">
        <f>#REF!</f>
        <v>#REF!</v>
      </c>
      <c r="C537" s="15" t="e">
        <f>#REF!</f>
        <v>#REF!</v>
      </c>
      <c r="D537" s="16" t="e">
        <f>#REF!</f>
        <v>#REF!</v>
      </c>
      <c r="E537" s="17"/>
      <c r="F537" s="18"/>
      <c r="G537" s="8"/>
    </row>
    <row r="538" spans="1:7" ht="39.75" customHeight="1" x14ac:dyDescent="0.25">
      <c r="A538" s="13">
        <f t="shared" si="3"/>
        <v>525</v>
      </c>
      <c r="B538" s="19" t="e">
        <f>#REF!</f>
        <v>#REF!</v>
      </c>
      <c r="C538" s="20" t="e">
        <f>#REF!</f>
        <v>#REF!</v>
      </c>
      <c r="D538" s="16" t="e">
        <f>#REF!</f>
        <v>#REF!</v>
      </c>
      <c r="E538" s="21"/>
      <c r="F538" s="22"/>
      <c r="G538" s="23"/>
    </row>
    <row r="539" spans="1:7" ht="39.75" customHeight="1" x14ac:dyDescent="0.25">
      <c r="A539" s="13">
        <f t="shared" si="3"/>
        <v>526</v>
      </c>
      <c r="B539" s="14" t="e">
        <f>#REF!</f>
        <v>#REF!</v>
      </c>
      <c r="C539" s="15" t="e">
        <f>#REF!</f>
        <v>#REF!</v>
      </c>
      <c r="D539" s="16" t="e">
        <f>#REF!</f>
        <v>#REF!</v>
      </c>
      <c r="E539" s="17"/>
      <c r="F539" s="18"/>
      <c r="G539" s="8"/>
    </row>
    <row r="540" spans="1:7" ht="39.75" customHeight="1" x14ac:dyDescent="0.25">
      <c r="A540" s="13">
        <f t="shared" si="3"/>
        <v>527</v>
      </c>
      <c r="B540" s="19" t="e">
        <f>#REF!</f>
        <v>#REF!</v>
      </c>
      <c r="C540" s="20" t="e">
        <f>#REF!</f>
        <v>#REF!</v>
      </c>
      <c r="D540" s="16" t="e">
        <f>#REF!</f>
        <v>#REF!</v>
      </c>
      <c r="E540" s="21"/>
      <c r="F540" s="22"/>
      <c r="G540" s="23"/>
    </row>
    <row r="541" spans="1:7" ht="39.75" customHeight="1" x14ac:dyDescent="0.25">
      <c r="A541" s="13">
        <f t="shared" si="3"/>
        <v>528</v>
      </c>
      <c r="B541" s="14" t="e">
        <f>#REF!</f>
        <v>#REF!</v>
      </c>
      <c r="C541" s="15" t="e">
        <f>#REF!</f>
        <v>#REF!</v>
      </c>
      <c r="D541" s="16" t="e">
        <f>#REF!</f>
        <v>#REF!</v>
      </c>
      <c r="E541" s="17"/>
      <c r="F541" s="18"/>
      <c r="G541" s="8"/>
    </row>
    <row r="542" spans="1:7" ht="39.75" customHeight="1" x14ac:dyDescent="0.25">
      <c r="A542" s="13">
        <f t="shared" si="3"/>
        <v>529</v>
      </c>
      <c r="B542" s="19" t="e">
        <f>#REF!</f>
        <v>#REF!</v>
      </c>
      <c r="C542" s="20" t="e">
        <f>#REF!</f>
        <v>#REF!</v>
      </c>
      <c r="D542" s="16" t="e">
        <f>#REF!</f>
        <v>#REF!</v>
      </c>
      <c r="E542" s="21"/>
      <c r="F542" s="22"/>
      <c r="G542" s="23"/>
    </row>
    <row r="543" spans="1:7" ht="39.75" customHeight="1" x14ac:dyDescent="0.25">
      <c r="A543" s="13">
        <f t="shared" si="3"/>
        <v>530</v>
      </c>
      <c r="B543" s="14" t="e">
        <f>#REF!</f>
        <v>#REF!</v>
      </c>
      <c r="C543" s="15" t="e">
        <f>#REF!</f>
        <v>#REF!</v>
      </c>
      <c r="D543" s="16" t="e">
        <f>#REF!</f>
        <v>#REF!</v>
      </c>
      <c r="E543" s="17"/>
      <c r="F543" s="18"/>
      <c r="G543" s="8"/>
    </row>
    <row r="544" spans="1:7" ht="39.75" customHeight="1" x14ac:dyDescent="0.25">
      <c r="A544" s="13">
        <f t="shared" si="3"/>
        <v>531</v>
      </c>
      <c r="B544" s="19" t="e">
        <f>#REF!</f>
        <v>#REF!</v>
      </c>
      <c r="C544" s="20" t="e">
        <f>#REF!</f>
        <v>#REF!</v>
      </c>
      <c r="D544" s="16" t="e">
        <f>#REF!</f>
        <v>#REF!</v>
      </c>
      <c r="E544" s="21"/>
      <c r="F544" s="22"/>
      <c r="G544" s="23"/>
    </row>
    <row r="545" spans="1:7" ht="39.75" customHeight="1" x14ac:dyDescent="0.25">
      <c r="A545" s="13">
        <f t="shared" si="3"/>
        <v>532</v>
      </c>
      <c r="B545" s="14" t="e">
        <f>#REF!</f>
        <v>#REF!</v>
      </c>
      <c r="C545" s="15" t="e">
        <f>#REF!</f>
        <v>#REF!</v>
      </c>
      <c r="D545" s="16" t="e">
        <f>#REF!</f>
        <v>#REF!</v>
      </c>
      <c r="E545" s="17"/>
      <c r="F545" s="18"/>
      <c r="G545" s="8"/>
    </row>
    <row r="546" spans="1:7" ht="39.75" customHeight="1" x14ac:dyDescent="0.25">
      <c r="A546" s="13">
        <f t="shared" si="3"/>
        <v>533</v>
      </c>
      <c r="B546" s="19" t="e">
        <f>#REF!</f>
        <v>#REF!</v>
      </c>
      <c r="C546" s="20" t="e">
        <f>#REF!</f>
        <v>#REF!</v>
      </c>
      <c r="D546" s="16" t="e">
        <f>#REF!</f>
        <v>#REF!</v>
      </c>
      <c r="E546" s="21"/>
      <c r="F546" s="22"/>
      <c r="G546" s="23"/>
    </row>
    <row r="547" spans="1:7" ht="39.75" customHeight="1" x14ac:dyDescent="0.25">
      <c r="A547" s="13">
        <f t="shared" si="3"/>
        <v>534</v>
      </c>
      <c r="B547" s="14" t="e">
        <f>#REF!</f>
        <v>#REF!</v>
      </c>
      <c r="C547" s="15" t="e">
        <f>#REF!</f>
        <v>#REF!</v>
      </c>
      <c r="D547" s="16" t="e">
        <f>#REF!</f>
        <v>#REF!</v>
      </c>
      <c r="E547" s="17"/>
      <c r="F547" s="18"/>
      <c r="G547" s="8"/>
    </row>
    <row r="548" spans="1:7" ht="39.75" customHeight="1" x14ac:dyDescent="0.25">
      <c r="A548" s="13">
        <f t="shared" si="3"/>
        <v>535</v>
      </c>
      <c r="B548" s="19" t="e">
        <f>#REF!</f>
        <v>#REF!</v>
      </c>
      <c r="C548" s="20" t="e">
        <f>#REF!</f>
        <v>#REF!</v>
      </c>
      <c r="D548" s="16" t="e">
        <f>#REF!</f>
        <v>#REF!</v>
      </c>
      <c r="E548" s="21"/>
      <c r="F548" s="22"/>
      <c r="G548" s="23"/>
    </row>
    <row r="549" spans="1:7" ht="39.75" customHeight="1" x14ac:dyDescent="0.25">
      <c r="A549" s="13">
        <f t="shared" si="3"/>
        <v>536</v>
      </c>
      <c r="B549" s="14" t="e">
        <f>#REF!</f>
        <v>#REF!</v>
      </c>
      <c r="C549" s="15" t="e">
        <f>#REF!</f>
        <v>#REF!</v>
      </c>
      <c r="D549" s="16" t="e">
        <f>#REF!</f>
        <v>#REF!</v>
      </c>
      <c r="E549" s="17"/>
      <c r="F549" s="18"/>
      <c r="G549" s="8"/>
    </row>
    <row r="550" spans="1:7" ht="39.75" customHeight="1" x14ac:dyDescent="0.25">
      <c r="A550" s="13">
        <f t="shared" si="3"/>
        <v>537</v>
      </c>
      <c r="B550" s="19" t="e">
        <f>#REF!</f>
        <v>#REF!</v>
      </c>
      <c r="C550" s="20" t="e">
        <f>#REF!</f>
        <v>#REF!</v>
      </c>
      <c r="D550" s="16" t="e">
        <f>#REF!</f>
        <v>#REF!</v>
      </c>
      <c r="E550" s="21"/>
      <c r="F550" s="22"/>
      <c r="G550" s="23"/>
    </row>
    <row r="551" spans="1:7" ht="39.75" customHeight="1" x14ac:dyDescent="0.25">
      <c r="A551" s="13">
        <f t="shared" si="3"/>
        <v>538</v>
      </c>
      <c r="B551" s="14" t="e">
        <f>#REF!</f>
        <v>#REF!</v>
      </c>
      <c r="C551" s="15" t="e">
        <f>#REF!</f>
        <v>#REF!</v>
      </c>
      <c r="D551" s="16" t="e">
        <f>#REF!</f>
        <v>#REF!</v>
      </c>
      <c r="E551" s="17"/>
      <c r="F551" s="18"/>
      <c r="G551" s="8"/>
    </row>
    <row r="552" spans="1:7" ht="39.75" customHeight="1" x14ac:dyDescent="0.25">
      <c r="A552" s="13">
        <f t="shared" si="3"/>
        <v>539</v>
      </c>
      <c r="B552" s="19" t="e">
        <f>#REF!</f>
        <v>#REF!</v>
      </c>
      <c r="C552" s="20" t="e">
        <f>#REF!</f>
        <v>#REF!</v>
      </c>
      <c r="D552" s="16" t="e">
        <f>#REF!</f>
        <v>#REF!</v>
      </c>
      <c r="E552" s="21"/>
      <c r="F552" s="22"/>
      <c r="G552" s="23"/>
    </row>
    <row r="553" spans="1:7" ht="39.75" customHeight="1" x14ac:dyDescent="0.25">
      <c r="A553" s="13">
        <f t="shared" si="3"/>
        <v>540</v>
      </c>
      <c r="B553" s="14" t="e">
        <f>#REF!</f>
        <v>#REF!</v>
      </c>
      <c r="C553" s="15" t="e">
        <f>#REF!</f>
        <v>#REF!</v>
      </c>
      <c r="D553" s="16" t="e">
        <f>#REF!</f>
        <v>#REF!</v>
      </c>
      <c r="E553" s="17"/>
      <c r="F553" s="18"/>
      <c r="G553" s="8"/>
    </row>
    <row r="554" spans="1:7" ht="39.75" customHeight="1" x14ac:dyDescent="0.25">
      <c r="A554" s="13">
        <f t="shared" si="3"/>
        <v>541</v>
      </c>
      <c r="B554" s="19" t="e">
        <f>#REF!</f>
        <v>#REF!</v>
      </c>
      <c r="C554" s="20" t="e">
        <f>#REF!</f>
        <v>#REF!</v>
      </c>
      <c r="D554" s="16" t="e">
        <f>#REF!</f>
        <v>#REF!</v>
      </c>
      <c r="E554" s="21"/>
      <c r="F554" s="22"/>
      <c r="G554" s="23"/>
    </row>
    <row r="555" spans="1:7" ht="39.75" customHeight="1" x14ac:dyDescent="0.25">
      <c r="A555" s="13">
        <f t="shared" si="3"/>
        <v>542</v>
      </c>
      <c r="B555" s="14" t="e">
        <f>#REF!</f>
        <v>#REF!</v>
      </c>
      <c r="C555" s="15" t="e">
        <f>#REF!</f>
        <v>#REF!</v>
      </c>
      <c r="D555" s="16" t="e">
        <f>#REF!</f>
        <v>#REF!</v>
      </c>
      <c r="E555" s="17"/>
      <c r="F555" s="18"/>
      <c r="G555" s="8"/>
    </row>
    <row r="556" spans="1:7" ht="39.75" customHeight="1" x14ac:dyDescent="0.25">
      <c r="A556" s="13">
        <f t="shared" si="3"/>
        <v>543</v>
      </c>
      <c r="B556" s="19" t="e">
        <f>#REF!</f>
        <v>#REF!</v>
      </c>
      <c r="C556" s="20" t="e">
        <f>#REF!</f>
        <v>#REF!</v>
      </c>
      <c r="D556" s="16" t="e">
        <f>#REF!</f>
        <v>#REF!</v>
      </c>
      <c r="E556" s="21"/>
      <c r="F556" s="22"/>
      <c r="G556" s="23"/>
    </row>
    <row r="557" spans="1:7" ht="39.75" customHeight="1" x14ac:dyDescent="0.25">
      <c r="A557" s="13">
        <f t="shared" si="3"/>
        <v>544</v>
      </c>
      <c r="B557" s="14" t="e">
        <f>#REF!</f>
        <v>#REF!</v>
      </c>
      <c r="C557" s="15" t="e">
        <f>#REF!</f>
        <v>#REF!</v>
      </c>
      <c r="D557" s="16" t="e">
        <f>#REF!</f>
        <v>#REF!</v>
      </c>
      <c r="E557" s="17"/>
      <c r="F557" s="18"/>
      <c r="G557" s="8"/>
    </row>
    <row r="558" spans="1:7" ht="39.75" customHeight="1" x14ac:dyDescent="0.25">
      <c r="A558" s="13">
        <f t="shared" si="3"/>
        <v>545</v>
      </c>
      <c r="B558" s="19" t="e">
        <f>#REF!</f>
        <v>#REF!</v>
      </c>
      <c r="C558" s="20" t="e">
        <f>#REF!</f>
        <v>#REF!</v>
      </c>
      <c r="D558" s="16" t="e">
        <f>#REF!</f>
        <v>#REF!</v>
      </c>
      <c r="E558" s="21"/>
      <c r="F558" s="22"/>
      <c r="G558" s="23"/>
    </row>
    <row r="559" spans="1:7" ht="39.75" customHeight="1" x14ac:dyDescent="0.25">
      <c r="A559" s="13">
        <f t="shared" si="3"/>
        <v>546</v>
      </c>
      <c r="B559" s="14" t="e">
        <f>#REF!</f>
        <v>#REF!</v>
      </c>
      <c r="C559" s="15" t="e">
        <f>#REF!</f>
        <v>#REF!</v>
      </c>
      <c r="D559" s="16" t="e">
        <f>#REF!</f>
        <v>#REF!</v>
      </c>
      <c r="E559" s="17"/>
      <c r="F559" s="18"/>
      <c r="G559" s="8"/>
    </row>
    <row r="560" spans="1:7" ht="39.75" customHeight="1" x14ac:dyDescent="0.25">
      <c r="A560" s="13">
        <f t="shared" si="3"/>
        <v>547</v>
      </c>
      <c r="B560" s="19" t="e">
        <f>#REF!</f>
        <v>#REF!</v>
      </c>
      <c r="C560" s="20" t="e">
        <f>#REF!</f>
        <v>#REF!</v>
      </c>
      <c r="D560" s="16" t="e">
        <f>#REF!</f>
        <v>#REF!</v>
      </c>
      <c r="E560" s="21"/>
      <c r="F560" s="22"/>
      <c r="G560" s="23"/>
    </row>
    <row r="561" spans="1:7" ht="39.75" customHeight="1" x14ac:dyDescent="0.25">
      <c r="A561" s="13">
        <f t="shared" si="3"/>
        <v>548</v>
      </c>
      <c r="B561" s="14" t="e">
        <f>#REF!</f>
        <v>#REF!</v>
      </c>
      <c r="C561" s="15" t="e">
        <f>#REF!</f>
        <v>#REF!</v>
      </c>
      <c r="D561" s="16" t="e">
        <f>#REF!</f>
        <v>#REF!</v>
      </c>
      <c r="E561" s="17"/>
      <c r="F561" s="18"/>
      <c r="G561" s="8"/>
    </row>
    <row r="562" spans="1:7" ht="39.75" customHeight="1" x14ac:dyDescent="0.25">
      <c r="A562" s="13">
        <f t="shared" si="3"/>
        <v>549</v>
      </c>
      <c r="B562" s="19" t="e">
        <f>#REF!</f>
        <v>#REF!</v>
      </c>
      <c r="C562" s="20" t="e">
        <f>#REF!</f>
        <v>#REF!</v>
      </c>
      <c r="D562" s="16" t="e">
        <f>#REF!</f>
        <v>#REF!</v>
      </c>
      <c r="E562" s="21"/>
      <c r="F562" s="22"/>
      <c r="G562" s="23"/>
    </row>
    <row r="563" spans="1:7" ht="39.75" customHeight="1" x14ac:dyDescent="0.25">
      <c r="A563" s="13">
        <f t="shared" si="3"/>
        <v>550</v>
      </c>
      <c r="B563" s="14" t="e">
        <f>#REF!</f>
        <v>#REF!</v>
      </c>
      <c r="C563" s="15" t="e">
        <f>#REF!</f>
        <v>#REF!</v>
      </c>
      <c r="D563" s="16" t="e">
        <f>#REF!</f>
        <v>#REF!</v>
      </c>
      <c r="E563" s="17"/>
      <c r="F563" s="18"/>
      <c r="G563" s="8"/>
    </row>
    <row r="564" spans="1:7" ht="39.75" customHeight="1" x14ac:dyDescent="0.25">
      <c r="A564" s="13">
        <f t="shared" si="3"/>
        <v>551</v>
      </c>
      <c r="B564" s="19" t="e">
        <f>#REF!</f>
        <v>#REF!</v>
      </c>
      <c r="C564" s="20" t="e">
        <f>#REF!</f>
        <v>#REF!</v>
      </c>
      <c r="D564" s="16" t="e">
        <f>#REF!</f>
        <v>#REF!</v>
      </c>
      <c r="E564" s="21"/>
      <c r="F564" s="22"/>
      <c r="G564" s="23"/>
    </row>
    <row r="565" spans="1:7" ht="39.75" customHeight="1" x14ac:dyDescent="0.25">
      <c r="A565" s="13">
        <f t="shared" si="3"/>
        <v>552</v>
      </c>
      <c r="B565" s="14" t="e">
        <f>#REF!</f>
        <v>#REF!</v>
      </c>
      <c r="C565" s="15" t="e">
        <f>#REF!</f>
        <v>#REF!</v>
      </c>
      <c r="D565" s="16" t="e">
        <f>#REF!</f>
        <v>#REF!</v>
      </c>
      <c r="E565" s="17"/>
      <c r="F565" s="18"/>
      <c r="G565" s="8"/>
    </row>
    <row r="566" spans="1:7" ht="39.75" customHeight="1" x14ac:dyDescent="0.25">
      <c r="A566" s="13">
        <f t="shared" si="3"/>
        <v>553</v>
      </c>
      <c r="B566" s="19" t="e">
        <f>#REF!</f>
        <v>#REF!</v>
      </c>
      <c r="C566" s="20" t="e">
        <f>#REF!</f>
        <v>#REF!</v>
      </c>
      <c r="D566" s="16" t="e">
        <f>#REF!</f>
        <v>#REF!</v>
      </c>
      <c r="E566" s="21"/>
      <c r="F566" s="22"/>
      <c r="G566" s="23"/>
    </row>
    <row r="567" spans="1:7" ht="39.75" customHeight="1" x14ac:dyDescent="0.25">
      <c r="A567" s="13">
        <f t="shared" si="3"/>
        <v>554</v>
      </c>
      <c r="B567" s="14" t="e">
        <f>#REF!</f>
        <v>#REF!</v>
      </c>
      <c r="C567" s="15" t="e">
        <f>#REF!</f>
        <v>#REF!</v>
      </c>
      <c r="D567" s="16" t="e">
        <f>#REF!</f>
        <v>#REF!</v>
      </c>
      <c r="E567" s="17"/>
      <c r="F567" s="18"/>
      <c r="G567" s="8"/>
    </row>
    <row r="568" spans="1:7" ht="39.75" customHeight="1" x14ac:dyDescent="0.25">
      <c r="A568" s="13">
        <f t="shared" si="3"/>
        <v>555</v>
      </c>
      <c r="B568" s="19" t="e">
        <f>#REF!</f>
        <v>#REF!</v>
      </c>
      <c r="C568" s="20" t="e">
        <f>#REF!</f>
        <v>#REF!</v>
      </c>
      <c r="D568" s="16" t="e">
        <f>#REF!</f>
        <v>#REF!</v>
      </c>
      <c r="E568" s="21"/>
      <c r="F568" s="22"/>
      <c r="G568" s="23"/>
    </row>
    <row r="569" spans="1:7" ht="39.75" customHeight="1" x14ac:dyDescent="0.25">
      <c r="A569" s="13">
        <f t="shared" si="3"/>
        <v>556</v>
      </c>
      <c r="B569" s="14" t="e">
        <f>#REF!</f>
        <v>#REF!</v>
      </c>
      <c r="C569" s="15" t="e">
        <f>#REF!</f>
        <v>#REF!</v>
      </c>
      <c r="D569" s="16" t="e">
        <f>#REF!</f>
        <v>#REF!</v>
      </c>
      <c r="E569" s="17"/>
      <c r="F569" s="18"/>
      <c r="G569" s="8"/>
    </row>
    <row r="570" spans="1:7" ht="39.75" customHeight="1" x14ac:dyDescent="0.25">
      <c r="A570" s="13">
        <f t="shared" si="3"/>
        <v>557</v>
      </c>
      <c r="B570" s="19" t="e">
        <f>#REF!</f>
        <v>#REF!</v>
      </c>
      <c r="C570" s="20" t="e">
        <f>#REF!</f>
        <v>#REF!</v>
      </c>
      <c r="D570" s="16" t="e">
        <f>#REF!</f>
        <v>#REF!</v>
      </c>
      <c r="E570" s="21"/>
      <c r="F570" s="22"/>
      <c r="G570" s="23"/>
    </row>
    <row r="571" spans="1:7" ht="39.75" customHeight="1" x14ac:dyDescent="0.25">
      <c r="A571" s="13">
        <f t="shared" si="3"/>
        <v>558</v>
      </c>
      <c r="B571" s="14" t="e">
        <f>#REF!</f>
        <v>#REF!</v>
      </c>
      <c r="C571" s="15" t="e">
        <f>#REF!</f>
        <v>#REF!</v>
      </c>
      <c r="D571" s="16" t="e">
        <f>#REF!</f>
        <v>#REF!</v>
      </c>
      <c r="E571" s="17"/>
      <c r="F571" s="18"/>
      <c r="G571" s="8"/>
    </row>
    <row r="572" spans="1:7" ht="39.75" customHeight="1" x14ac:dyDescent="0.25">
      <c r="A572" s="13">
        <f t="shared" si="3"/>
        <v>559</v>
      </c>
      <c r="B572" s="19" t="e">
        <f>#REF!</f>
        <v>#REF!</v>
      </c>
      <c r="C572" s="20" t="e">
        <f>#REF!</f>
        <v>#REF!</v>
      </c>
      <c r="D572" s="16" t="e">
        <f>#REF!</f>
        <v>#REF!</v>
      </c>
      <c r="E572" s="21"/>
      <c r="F572" s="22"/>
      <c r="G572" s="23"/>
    </row>
    <row r="573" spans="1:7" ht="39.75" customHeight="1" x14ac:dyDescent="0.25">
      <c r="A573" s="13">
        <f t="shared" si="3"/>
        <v>560</v>
      </c>
      <c r="B573" s="14" t="e">
        <f>#REF!</f>
        <v>#REF!</v>
      </c>
      <c r="C573" s="15" t="e">
        <f>#REF!</f>
        <v>#REF!</v>
      </c>
      <c r="D573" s="16" t="e">
        <f>#REF!</f>
        <v>#REF!</v>
      </c>
      <c r="E573" s="17"/>
      <c r="F573" s="18"/>
      <c r="G573" s="8"/>
    </row>
    <row r="574" spans="1:7" ht="39.75" customHeight="1" x14ac:dyDescent="0.25">
      <c r="A574" s="13">
        <f t="shared" si="3"/>
        <v>561</v>
      </c>
      <c r="B574" s="19" t="e">
        <f>#REF!</f>
        <v>#REF!</v>
      </c>
      <c r="C574" s="20" t="e">
        <f>#REF!</f>
        <v>#REF!</v>
      </c>
      <c r="D574" s="16" t="e">
        <f>#REF!</f>
        <v>#REF!</v>
      </c>
      <c r="E574" s="21"/>
      <c r="F574" s="22"/>
      <c r="G574" s="23"/>
    </row>
    <row r="575" spans="1:7" ht="39.75" customHeight="1" x14ac:dyDescent="0.25">
      <c r="A575" s="13">
        <f t="shared" si="3"/>
        <v>562</v>
      </c>
      <c r="B575" s="14" t="e">
        <f>#REF!</f>
        <v>#REF!</v>
      </c>
      <c r="C575" s="15" t="e">
        <f>#REF!</f>
        <v>#REF!</v>
      </c>
      <c r="D575" s="16" t="e">
        <f>#REF!</f>
        <v>#REF!</v>
      </c>
      <c r="E575" s="17"/>
      <c r="F575" s="18"/>
      <c r="G575" s="8"/>
    </row>
    <row r="576" spans="1:7" ht="39.75" customHeight="1" x14ac:dyDescent="0.25">
      <c r="A576" s="13">
        <f t="shared" si="3"/>
        <v>563</v>
      </c>
      <c r="B576" s="19" t="e">
        <f>#REF!</f>
        <v>#REF!</v>
      </c>
      <c r="C576" s="20" t="e">
        <f>#REF!</f>
        <v>#REF!</v>
      </c>
      <c r="D576" s="16" t="e">
        <f>#REF!</f>
        <v>#REF!</v>
      </c>
      <c r="E576" s="21"/>
      <c r="F576" s="22"/>
      <c r="G576" s="23"/>
    </row>
    <row r="577" spans="1:7" ht="39.75" customHeight="1" x14ac:dyDescent="0.25">
      <c r="A577" s="13">
        <f t="shared" si="3"/>
        <v>564</v>
      </c>
      <c r="B577" s="14" t="e">
        <f>#REF!</f>
        <v>#REF!</v>
      </c>
      <c r="C577" s="15" t="e">
        <f>#REF!</f>
        <v>#REF!</v>
      </c>
      <c r="D577" s="16" t="e">
        <f>#REF!</f>
        <v>#REF!</v>
      </c>
      <c r="E577" s="17"/>
      <c r="F577" s="18"/>
      <c r="G577" s="8"/>
    </row>
    <row r="578" spans="1:7" ht="39.75" customHeight="1" x14ac:dyDescent="0.25">
      <c r="A578" s="13">
        <f t="shared" si="3"/>
        <v>565</v>
      </c>
      <c r="B578" s="19" t="e">
        <f>#REF!</f>
        <v>#REF!</v>
      </c>
      <c r="C578" s="20" t="e">
        <f>#REF!</f>
        <v>#REF!</v>
      </c>
      <c r="D578" s="16" t="e">
        <f>#REF!</f>
        <v>#REF!</v>
      </c>
      <c r="E578" s="21"/>
      <c r="F578" s="22"/>
      <c r="G578" s="23"/>
    </row>
    <row r="579" spans="1:7" ht="39.75" customHeight="1" x14ac:dyDescent="0.25">
      <c r="A579" s="13">
        <f t="shared" si="3"/>
        <v>566</v>
      </c>
      <c r="B579" s="14" t="e">
        <f>#REF!</f>
        <v>#REF!</v>
      </c>
      <c r="C579" s="15" t="e">
        <f>#REF!</f>
        <v>#REF!</v>
      </c>
      <c r="D579" s="16" t="e">
        <f>#REF!</f>
        <v>#REF!</v>
      </c>
      <c r="E579" s="17"/>
      <c r="F579" s="18"/>
      <c r="G579" s="8"/>
    </row>
    <row r="580" spans="1:7" ht="39.75" customHeight="1" x14ac:dyDescent="0.25">
      <c r="A580" s="13">
        <f t="shared" si="3"/>
        <v>567</v>
      </c>
      <c r="B580" s="19" t="e">
        <f>#REF!</f>
        <v>#REF!</v>
      </c>
      <c r="C580" s="20" t="e">
        <f>#REF!</f>
        <v>#REF!</v>
      </c>
      <c r="D580" s="16" t="e">
        <f>#REF!</f>
        <v>#REF!</v>
      </c>
      <c r="E580" s="21"/>
      <c r="F580" s="22"/>
      <c r="G580" s="23"/>
    </row>
    <row r="581" spans="1:7" ht="39.75" customHeight="1" x14ac:dyDescent="0.25">
      <c r="A581" s="13">
        <f t="shared" si="3"/>
        <v>568</v>
      </c>
      <c r="B581" s="14" t="e">
        <f>#REF!</f>
        <v>#REF!</v>
      </c>
      <c r="C581" s="15" t="e">
        <f>#REF!</f>
        <v>#REF!</v>
      </c>
      <c r="D581" s="16" t="e">
        <f>#REF!</f>
        <v>#REF!</v>
      </c>
      <c r="E581" s="17"/>
      <c r="F581" s="18"/>
      <c r="G581" s="8"/>
    </row>
    <row r="582" spans="1:7" ht="39.75" customHeight="1" x14ac:dyDescent="0.25">
      <c r="A582" s="13">
        <f t="shared" si="3"/>
        <v>569</v>
      </c>
      <c r="B582" s="19" t="e">
        <f>#REF!</f>
        <v>#REF!</v>
      </c>
      <c r="C582" s="20" t="e">
        <f>#REF!</f>
        <v>#REF!</v>
      </c>
      <c r="D582" s="16" t="e">
        <f>#REF!</f>
        <v>#REF!</v>
      </c>
      <c r="E582" s="21"/>
      <c r="F582" s="22"/>
      <c r="G582" s="23"/>
    </row>
    <row r="583" spans="1:7" ht="39.75" customHeight="1" x14ac:dyDescent="0.25">
      <c r="A583" s="13">
        <f t="shared" si="3"/>
        <v>570</v>
      </c>
      <c r="B583" s="14" t="e">
        <f>#REF!</f>
        <v>#REF!</v>
      </c>
      <c r="C583" s="15" t="e">
        <f>#REF!</f>
        <v>#REF!</v>
      </c>
      <c r="D583" s="16" t="e">
        <f>#REF!</f>
        <v>#REF!</v>
      </c>
      <c r="E583" s="17"/>
      <c r="F583" s="18"/>
      <c r="G583" s="8"/>
    </row>
    <row r="584" spans="1:7" ht="39.75" customHeight="1" x14ac:dyDescent="0.25">
      <c r="A584" s="13">
        <f t="shared" si="3"/>
        <v>571</v>
      </c>
      <c r="B584" s="19" t="e">
        <f>#REF!</f>
        <v>#REF!</v>
      </c>
      <c r="C584" s="20" t="e">
        <f>#REF!</f>
        <v>#REF!</v>
      </c>
      <c r="D584" s="16" t="e">
        <f>#REF!</f>
        <v>#REF!</v>
      </c>
      <c r="E584" s="21"/>
      <c r="F584" s="22"/>
      <c r="G584" s="23"/>
    </row>
    <row r="585" spans="1:7" ht="39.75" customHeight="1" x14ac:dyDescent="0.25">
      <c r="A585" s="13">
        <f t="shared" si="3"/>
        <v>572</v>
      </c>
      <c r="B585" s="14" t="e">
        <f>#REF!</f>
        <v>#REF!</v>
      </c>
      <c r="C585" s="15" t="e">
        <f>#REF!</f>
        <v>#REF!</v>
      </c>
      <c r="D585" s="16" t="e">
        <f>#REF!</f>
        <v>#REF!</v>
      </c>
      <c r="E585" s="17"/>
      <c r="F585" s="18"/>
      <c r="G585" s="8"/>
    </row>
    <row r="586" spans="1:7" ht="39.75" customHeight="1" x14ac:dyDescent="0.25">
      <c r="A586" s="13">
        <f t="shared" si="3"/>
        <v>573</v>
      </c>
      <c r="B586" s="19" t="e">
        <f>#REF!</f>
        <v>#REF!</v>
      </c>
      <c r="C586" s="20" t="e">
        <f>#REF!</f>
        <v>#REF!</v>
      </c>
      <c r="D586" s="16" t="e">
        <f>#REF!</f>
        <v>#REF!</v>
      </c>
      <c r="E586" s="21"/>
      <c r="F586" s="22"/>
      <c r="G586" s="23"/>
    </row>
    <row r="587" spans="1:7" ht="39.75" customHeight="1" x14ac:dyDescent="0.25">
      <c r="A587" s="13">
        <f t="shared" si="3"/>
        <v>574</v>
      </c>
      <c r="B587" s="14" t="e">
        <f>#REF!</f>
        <v>#REF!</v>
      </c>
      <c r="C587" s="15" t="e">
        <f>#REF!</f>
        <v>#REF!</v>
      </c>
      <c r="D587" s="16" t="e">
        <f>#REF!</f>
        <v>#REF!</v>
      </c>
      <c r="E587" s="17"/>
      <c r="F587" s="18"/>
      <c r="G587" s="8"/>
    </row>
    <row r="588" spans="1:7" ht="39.75" customHeight="1" x14ac:dyDescent="0.25">
      <c r="A588" s="13">
        <f t="shared" si="3"/>
        <v>575</v>
      </c>
      <c r="B588" s="19" t="e">
        <f>#REF!</f>
        <v>#REF!</v>
      </c>
      <c r="C588" s="20" t="e">
        <f>#REF!</f>
        <v>#REF!</v>
      </c>
      <c r="D588" s="16" t="e">
        <f>#REF!</f>
        <v>#REF!</v>
      </c>
      <c r="E588" s="21"/>
      <c r="F588" s="22"/>
      <c r="G588" s="23"/>
    </row>
    <row r="589" spans="1:7" ht="39.75" customHeight="1" x14ac:dyDescent="0.25">
      <c r="A589" s="13">
        <f t="shared" si="3"/>
        <v>576</v>
      </c>
      <c r="B589" s="14" t="e">
        <f>#REF!</f>
        <v>#REF!</v>
      </c>
      <c r="C589" s="15" t="e">
        <f>#REF!</f>
        <v>#REF!</v>
      </c>
      <c r="D589" s="16" t="e">
        <f>#REF!</f>
        <v>#REF!</v>
      </c>
      <c r="E589" s="17"/>
      <c r="F589" s="18"/>
      <c r="G589" s="8"/>
    </row>
    <row r="590" spans="1:7" ht="39.75" customHeight="1" x14ac:dyDescent="0.25">
      <c r="A590" s="13">
        <f t="shared" si="3"/>
        <v>577</v>
      </c>
      <c r="B590" s="19" t="e">
        <f>#REF!</f>
        <v>#REF!</v>
      </c>
      <c r="C590" s="20" t="e">
        <f>#REF!</f>
        <v>#REF!</v>
      </c>
      <c r="D590" s="16" t="e">
        <f>#REF!</f>
        <v>#REF!</v>
      </c>
      <c r="E590" s="21"/>
      <c r="F590" s="22"/>
      <c r="G590" s="23"/>
    </row>
    <row r="591" spans="1:7" ht="39.75" customHeight="1" x14ac:dyDescent="0.25">
      <c r="A591" s="13">
        <f t="shared" si="3"/>
        <v>578</v>
      </c>
      <c r="B591" s="14" t="e">
        <f>#REF!</f>
        <v>#REF!</v>
      </c>
      <c r="C591" s="15" t="e">
        <f>#REF!</f>
        <v>#REF!</v>
      </c>
      <c r="D591" s="16" t="e">
        <f>#REF!</f>
        <v>#REF!</v>
      </c>
      <c r="E591" s="17"/>
      <c r="F591" s="18"/>
      <c r="G591" s="8"/>
    </row>
    <row r="592" spans="1:7" ht="39.75" customHeight="1" x14ac:dyDescent="0.25">
      <c r="A592" s="13">
        <f t="shared" si="3"/>
        <v>579</v>
      </c>
      <c r="B592" s="19" t="e">
        <f>#REF!</f>
        <v>#REF!</v>
      </c>
      <c r="C592" s="20" t="e">
        <f>#REF!</f>
        <v>#REF!</v>
      </c>
      <c r="D592" s="16" t="e">
        <f>#REF!</f>
        <v>#REF!</v>
      </c>
      <c r="E592" s="21"/>
      <c r="F592" s="22"/>
      <c r="G592" s="23"/>
    </row>
    <row r="593" spans="1:7" ht="39.75" customHeight="1" x14ac:dyDescent="0.25">
      <c r="A593" s="13">
        <f t="shared" si="3"/>
        <v>580</v>
      </c>
      <c r="B593" s="14" t="e">
        <f>#REF!</f>
        <v>#REF!</v>
      </c>
      <c r="C593" s="15" t="e">
        <f>#REF!</f>
        <v>#REF!</v>
      </c>
      <c r="D593" s="16" t="e">
        <f>#REF!</f>
        <v>#REF!</v>
      </c>
      <c r="E593" s="17"/>
      <c r="F593" s="18"/>
      <c r="G593" s="8"/>
    </row>
    <row r="594" spans="1:7" ht="39.75" customHeight="1" x14ac:dyDescent="0.25">
      <c r="A594" s="13">
        <f t="shared" si="3"/>
        <v>581</v>
      </c>
      <c r="B594" s="19" t="e">
        <f>#REF!</f>
        <v>#REF!</v>
      </c>
      <c r="C594" s="20" t="e">
        <f>#REF!</f>
        <v>#REF!</v>
      </c>
      <c r="D594" s="16" t="e">
        <f>#REF!</f>
        <v>#REF!</v>
      </c>
      <c r="E594" s="21"/>
      <c r="F594" s="22"/>
      <c r="G594" s="23"/>
    </row>
    <row r="595" spans="1:7" ht="39.75" customHeight="1" x14ac:dyDescent="0.25">
      <c r="A595" s="13">
        <f t="shared" si="3"/>
        <v>582</v>
      </c>
      <c r="B595" s="14" t="e">
        <f>#REF!</f>
        <v>#REF!</v>
      </c>
      <c r="C595" s="15" t="e">
        <f>#REF!</f>
        <v>#REF!</v>
      </c>
      <c r="D595" s="16" t="e">
        <f>#REF!</f>
        <v>#REF!</v>
      </c>
      <c r="E595" s="17"/>
      <c r="F595" s="18"/>
      <c r="G595" s="8"/>
    </row>
    <row r="596" spans="1:7" ht="39.75" customHeight="1" x14ac:dyDescent="0.25">
      <c r="A596" s="13">
        <f t="shared" si="3"/>
        <v>583</v>
      </c>
      <c r="B596" s="19" t="e">
        <f>#REF!</f>
        <v>#REF!</v>
      </c>
      <c r="C596" s="20" t="e">
        <f>#REF!</f>
        <v>#REF!</v>
      </c>
      <c r="D596" s="16" t="e">
        <f>#REF!</f>
        <v>#REF!</v>
      </c>
      <c r="E596" s="21"/>
      <c r="F596" s="22"/>
      <c r="G596" s="23"/>
    </row>
    <row r="597" spans="1:7" ht="39.75" customHeight="1" x14ac:dyDescent="0.25">
      <c r="A597" s="13">
        <f t="shared" si="3"/>
        <v>584</v>
      </c>
      <c r="B597" s="14" t="e">
        <f>#REF!</f>
        <v>#REF!</v>
      </c>
      <c r="C597" s="15" t="e">
        <f>#REF!</f>
        <v>#REF!</v>
      </c>
      <c r="D597" s="16" t="e">
        <f>#REF!</f>
        <v>#REF!</v>
      </c>
      <c r="E597" s="17"/>
      <c r="F597" s="18"/>
      <c r="G597" s="8"/>
    </row>
    <row r="598" spans="1:7" ht="39.75" customHeight="1" x14ac:dyDescent="0.25">
      <c r="A598" s="13">
        <f t="shared" si="3"/>
        <v>585</v>
      </c>
      <c r="B598" s="19" t="e">
        <f>#REF!</f>
        <v>#REF!</v>
      </c>
      <c r="C598" s="20" t="e">
        <f>#REF!</f>
        <v>#REF!</v>
      </c>
      <c r="D598" s="16" t="e">
        <f>#REF!</f>
        <v>#REF!</v>
      </c>
      <c r="E598" s="21"/>
      <c r="F598" s="22"/>
      <c r="G598" s="23"/>
    </row>
    <row r="599" spans="1:7" ht="39.75" customHeight="1" x14ac:dyDescent="0.25">
      <c r="A599" s="13">
        <f t="shared" si="3"/>
        <v>586</v>
      </c>
      <c r="B599" s="14" t="e">
        <f>#REF!</f>
        <v>#REF!</v>
      </c>
      <c r="C599" s="15" t="e">
        <f>#REF!</f>
        <v>#REF!</v>
      </c>
      <c r="D599" s="16" t="e">
        <f>#REF!</f>
        <v>#REF!</v>
      </c>
      <c r="E599" s="17"/>
      <c r="F599" s="18"/>
      <c r="G599" s="8"/>
    </row>
    <row r="600" spans="1:7" ht="39.75" customHeight="1" x14ac:dyDescent="0.25">
      <c r="A600" s="13">
        <f t="shared" si="3"/>
        <v>587</v>
      </c>
      <c r="B600" s="19" t="e">
        <f>#REF!</f>
        <v>#REF!</v>
      </c>
      <c r="C600" s="20" t="e">
        <f>#REF!</f>
        <v>#REF!</v>
      </c>
      <c r="D600" s="16" t="e">
        <f>#REF!</f>
        <v>#REF!</v>
      </c>
      <c r="E600" s="21"/>
      <c r="F600" s="22"/>
      <c r="G600" s="23"/>
    </row>
    <row r="601" spans="1:7" ht="39.75" customHeight="1" x14ac:dyDescent="0.25">
      <c r="A601" s="13">
        <f t="shared" si="3"/>
        <v>588</v>
      </c>
      <c r="B601" s="14" t="e">
        <f>#REF!</f>
        <v>#REF!</v>
      </c>
      <c r="C601" s="15" t="e">
        <f>#REF!</f>
        <v>#REF!</v>
      </c>
      <c r="D601" s="16" t="e">
        <f>#REF!</f>
        <v>#REF!</v>
      </c>
      <c r="E601" s="17"/>
      <c r="F601" s="18"/>
      <c r="G601" s="8"/>
    </row>
    <row r="602" spans="1:7" ht="39.75" customHeight="1" x14ac:dyDescent="0.25">
      <c r="A602" s="13">
        <f t="shared" si="3"/>
        <v>589</v>
      </c>
      <c r="B602" s="19" t="e">
        <f>#REF!</f>
        <v>#REF!</v>
      </c>
      <c r="C602" s="20" t="e">
        <f>#REF!</f>
        <v>#REF!</v>
      </c>
      <c r="D602" s="16" t="e">
        <f>#REF!</f>
        <v>#REF!</v>
      </c>
      <c r="E602" s="21"/>
      <c r="F602" s="22"/>
      <c r="G602" s="23"/>
    </row>
    <row r="603" spans="1:7" ht="39.75" customHeight="1" x14ac:dyDescent="0.25">
      <c r="A603" s="13">
        <f t="shared" si="3"/>
        <v>590</v>
      </c>
      <c r="B603" s="14" t="e">
        <f>#REF!</f>
        <v>#REF!</v>
      </c>
      <c r="C603" s="15" t="e">
        <f>#REF!</f>
        <v>#REF!</v>
      </c>
      <c r="D603" s="16" t="e">
        <f>#REF!</f>
        <v>#REF!</v>
      </c>
      <c r="E603" s="17"/>
      <c r="F603" s="18"/>
      <c r="G603" s="8"/>
    </row>
    <row r="604" spans="1:7" ht="39.75" customHeight="1" x14ac:dyDescent="0.25">
      <c r="A604" s="13">
        <f t="shared" si="3"/>
        <v>591</v>
      </c>
      <c r="B604" s="19" t="e">
        <f>#REF!</f>
        <v>#REF!</v>
      </c>
      <c r="C604" s="20" t="e">
        <f>#REF!</f>
        <v>#REF!</v>
      </c>
      <c r="D604" s="16" t="e">
        <f>#REF!</f>
        <v>#REF!</v>
      </c>
      <c r="E604" s="21"/>
      <c r="F604" s="22"/>
      <c r="G604" s="23"/>
    </row>
    <row r="605" spans="1:7" ht="39.75" customHeight="1" x14ac:dyDescent="0.25">
      <c r="A605" s="13">
        <f t="shared" si="3"/>
        <v>592</v>
      </c>
      <c r="B605" s="14" t="e">
        <f>#REF!</f>
        <v>#REF!</v>
      </c>
      <c r="C605" s="15" t="e">
        <f>#REF!</f>
        <v>#REF!</v>
      </c>
      <c r="D605" s="16" t="e">
        <f>#REF!</f>
        <v>#REF!</v>
      </c>
      <c r="E605" s="17"/>
      <c r="F605" s="18"/>
      <c r="G605" s="8"/>
    </row>
    <row r="606" spans="1:7" ht="39.75" customHeight="1" x14ac:dyDescent="0.25">
      <c r="A606" s="13">
        <f t="shared" si="3"/>
        <v>593</v>
      </c>
      <c r="B606" s="19" t="e">
        <f>#REF!</f>
        <v>#REF!</v>
      </c>
      <c r="C606" s="20" t="e">
        <f>#REF!</f>
        <v>#REF!</v>
      </c>
      <c r="D606" s="16" t="e">
        <f>#REF!</f>
        <v>#REF!</v>
      </c>
      <c r="E606" s="21"/>
      <c r="F606" s="22"/>
      <c r="G606" s="23"/>
    </row>
    <row r="607" spans="1:7" ht="39.75" customHeight="1" x14ac:dyDescent="0.25">
      <c r="A607" s="13">
        <f t="shared" si="3"/>
        <v>594</v>
      </c>
      <c r="B607" s="14" t="e">
        <f>#REF!</f>
        <v>#REF!</v>
      </c>
      <c r="C607" s="15" t="e">
        <f>#REF!</f>
        <v>#REF!</v>
      </c>
      <c r="D607" s="16" t="e">
        <f>#REF!</f>
        <v>#REF!</v>
      </c>
      <c r="E607" s="17"/>
      <c r="F607" s="18"/>
      <c r="G607" s="8"/>
    </row>
    <row r="608" spans="1:7" ht="39.75" customHeight="1" x14ac:dyDescent="0.25">
      <c r="A608" s="13">
        <f t="shared" si="3"/>
        <v>595</v>
      </c>
      <c r="B608" s="19" t="e">
        <f>#REF!</f>
        <v>#REF!</v>
      </c>
      <c r="C608" s="20" t="e">
        <f>#REF!</f>
        <v>#REF!</v>
      </c>
      <c r="D608" s="16" t="e">
        <f>#REF!</f>
        <v>#REF!</v>
      </c>
      <c r="E608" s="21"/>
      <c r="F608" s="22"/>
      <c r="G608" s="23"/>
    </row>
    <row r="609" spans="1:7" ht="39.75" customHeight="1" x14ac:dyDescent="0.25">
      <c r="A609" s="13">
        <f t="shared" si="3"/>
        <v>596</v>
      </c>
      <c r="B609" s="14" t="e">
        <f>#REF!</f>
        <v>#REF!</v>
      </c>
      <c r="C609" s="15" t="e">
        <f>#REF!</f>
        <v>#REF!</v>
      </c>
      <c r="D609" s="16" t="e">
        <f>#REF!</f>
        <v>#REF!</v>
      </c>
      <c r="E609" s="17"/>
      <c r="F609" s="18"/>
      <c r="G609" s="8"/>
    </row>
    <row r="610" spans="1:7" ht="39.75" customHeight="1" x14ac:dyDescent="0.25">
      <c r="A610" s="13">
        <f t="shared" si="3"/>
        <v>597</v>
      </c>
      <c r="B610" s="19" t="e">
        <f>#REF!</f>
        <v>#REF!</v>
      </c>
      <c r="C610" s="20" t="e">
        <f>#REF!</f>
        <v>#REF!</v>
      </c>
      <c r="D610" s="16" t="e">
        <f>#REF!</f>
        <v>#REF!</v>
      </c>
      <c r="E610" s="21"/>
      <c r="F610" s="22"/>
      <c r="G610" s="23"/>
    </row>
    <row r="611" spans="1:7" ht="39.75" customHeight="1" x14ac:dyDescent="0.25">
      <c r="A611" s="13">
        <f t="shared" si="3"/>
        <v>598</v>
      </c>
      <c r="B611" s="14" t="e">
        <f>#REF!</f>
        <v>#REF!</v>
      </c>
      <c r="C611" s="15" t="e">
        <f>#REF!</f>
        <v>#REF!</v>
      </c>
      <c r="D611" s="16" t="e">
        <f>#REF!</f>
        <v>#REF!</v>
      </c>
      <c r="E611" s="17"/>
      <c r="F611" s="18"/>
      <c r="G611" s="8"/>
    </row>
    <row r="612" spans="1:7" ht="39.75" customHeight="1" x14ac:dyDescent="0.25">
      <c r="A612" s="13">
        <f t="shared" si="3"/>
        <v>599</v>
      </c>
      <c r="B612" s="19" t="e">
        <f>#REF!</f>
        <v>#REF!</v>
      </c>
      <c r="C612" s="20" t="e">
        <f>#REF!</f>
        <v>#REF!</v>
      </c>
      <c r="D612" s="16" t="e">
        <f>#REF!</f>
        <v>#REF!</v>
      </c>
      <c r="E612" s="21"/>
      <c r="F612" s="22"/>
      <c r="G612" s="23"/>
    </row>
    <row r="613" spans="1:7" ht="39.75" customHeight="1" x14ac:dyDescent="0.25">
      <c r="A613" s="13">
        <f t="shared" si="3"/>
        <v>600</v>
      </c>
      <c r="B613" s="14" t="e">
        <f>#REF!</f>
        <v>#REF!</v>
      </c>
      <c r="C613" s="15" t="e">
        <f>#REF!</f>
        <v>#REF!</v>
      </c>
      <c r="D613" s="16" t="e">
        <f>#REF!</f>
        <v>#REF!</v>
      </c>
      <c r="E613" s="17"/>
      <c r="F613" s="18"/>
      <c r="G613" s="8"/>
    </row>
    <row r="614" spans="1:7" ht="39.75" customHeight="1" x14ac:dyDescent="0.25">
      <c r="A614" s="13">
        <f t="shared" si="3"/>
        <v>601</v>
      </c>
      <c r="B614" s="19" t="e">
        <f>#REF!</f>
        <v>#REF!</v>
      </c>
      <c r="C614" s="20" t="e">
        <f>#REF!</f>
        <v>#REF!</v>
      </c>
      <c r="D614" s="16" t="e">
        <f>#REF!</f>
        <v>#REF!</v>
      </c>
      <c r="E614" s="21"/>
      <c r="F614" s="22"/>
      <c r="G614" s="23"/>
    </row>
    <row r="615" spans="1:7" ht="39.75" customHeight="1" x14ac:dyDescent="0.25">
      <c r="A615" s="13">
        <f t="shared" si="3"/>
        <v>602</v>
      </c>
      <c r="B615" s="14" t="e">
        <f>#REF!</f>
        <v>#REF!</v>
      </c>
      <c r="C615" s="15" t="e">
        <f>#REF!</f>
        <v>#REF!</v>
      </c>
      <c r="D615" s="16" t="e">
        <f>#REF!</f>
        <v>#REF!</v>
      </c>
      <c r="E615" s="17"/>
      <c r="F615" s="18"/>
      <c r="G615" s="8"/>
    </row>
    <row r="616" spans="1:7" ht="39.75" customHeight="1" x14ac:dyDescent="0.25">
      <c r="A616" s="13">
        <f t="shared" si="3"/>
        <v>603</v>
      </c>
      <c r="B616" s="19" t="e">
        <f>#REF!</f>
        <v>#REF!</v>
      </c>
      <c r="C616" s="20" t="e">
        <f>#REF!</f>
        <v>#REF!</v>
      </c>
      <c r="D616" s="16" t="e">
        <f>#REF!</f>
        <v>#REF!</v>
      </c>
      <c r="E616" s="21"/>
      <c r="F616" s="22"/>
      <c r="G616" s="23"/>
    </row>
    <row r="617" spans="1:7" ht="39.75" customHeight="1" x14ac:dyDescent="0.25">
      <c r="A617" s="13">
        <f t="shared" si="3"/>
        <v>604</v>
      </c>
      <c r="B617" s="14" t="e">
        <f>#REF!</f>
        <v>#REF!</v>
      </c>
      <c r="C617" s="15" t="e">
        <f>#REF!</f>
        <v>#REF!</v>
      </c>
      <c r="D617" s="16" t="e">
        <f>#REF!</f>
        <v>#REF!</v>
      </c>
      <c r="E617" s="17"/>
      <c r="F617" s="18"/>
      <c r="G617" s="8"/>
    </row>
    <row r="618" spans="1:7" ht="39.75" customHeight="1" x14ac:dyDescent="0.25">
      <c r="A618" s="13">
        <f t="shared" si="3"/>
        <v>605</v>
      </c>
      <c r="B618" s="19" t="e">
        <f>#REF!</f>
        <v>#REF!</v>
      </c>
      <c r="C618" s="20" t="e">
        <f>#REF!</f>
        <v>#REF!</v>
      </c>
      <c r="D618" s="16" t="e">
        <f>#REF!</f>
        <v>#REF!</v>
      </c>
      <c r="E618" s="21"/>
      <c r="F618" s="22"/>
      <c r="G618" s="23"/>
    </row>
    <row r="619" spans="1:7" ht="39.75" customHeight="1" x14ac:dyDescent="0.25">
      <c r="A619" s="13">
        <f t="shared" si="3"/>
        <v>606</v>
      </c>
      <c r="B619" s="14" t="e">
        <f>#REF!</f>
        <v>#REF!</v>
      </c>
      <c r="C619" s="15" t="e">
        <f>#REF!</f>
        <v>#REF!</v>
      </c>
      <c r="D619" s="16" t="e">
        <f>#REF!</f>
        <v>#REF!</v>
      </c>
      <c r="E619" s="17"/>
      <c r="F619" s="18"/>
      <c r="G619" s="8"/>
    </row>
    <row r="620" spans="1:7" ht="39.75" customHeight="1" x14ac:dyDescent="0.25">
      <c r="A620" s="13">
        <f t="shared" si="3"/>
        <v>607</v>
      </c>
      <c r="B620" s="19" t="e">
        <f>#REF!</f>
        <v>#REF!</v>
      </c>
      <c r="C620" s="20" t="e">
        <f>#REF!</f>
        <v>#REF!</v>
      </c>
      <c r="D620" s="16" t="e">
        <f>#REF!</f>
        <v>#REF!</v>
      </c>
      <c r="E620" s="21"/>
      <c r="F620" s="22"/>
      <c r="G620" s="23"/>
    </row>
    <row r="621" spans="1:7" ht="39.75" customHeight="1" x14ac:dyDescent="0.25">
      <c r="A621" s="13">
        <f t="shared" si="3"/>
        <v>608</v>
      </c>
      <c r="B621" s="14" t="e">
        <f>#REF!</f>
        <v>#REF!</v>
      </c>
      <c r="C621" s="15" t="e">
        <f>#REF!</f>
        <v>#REF!</v>
      </c>
      <c r="D621" s="16" t="e">
        <f>#REF!</f>
        <v>#REF!</v>
      </c>
      <c r="E621" s="17"/>
      <c r="F621" s="18"/>
      <c r="G621" s="8"/>
    </row>
    <row r="622" spans="1:7" ht="39.75" customHeight="1" x14ac:dyDescent="0.25">
      <c r="A622" s="13">
        <f t="shared" si="3"/>
        <v>609</v>
      </c>
      <c r="B622" s="19" t="e">
        <f>#REF!</f>
        <v>#REF!</v>
      </c>
      <c r="C622" s="20" t="e">
        <f>#REF!</f>
        <v>#REF!</v>
      </c>
      <c r="D622" s="16" t="e">
        <f>#REF!</f>
        <v>#REF!</v>
      </c>
      <c r="E622" s="21"/>
      <c r="F622" s="22"/>
      <c r="G622" s="23"/>
    </row>
    <row r="623" spans="1:7" ht="39.75" customHeight="1" x14ac:dyDescent="0.25">
      <c r="A623" s="13">
        <f t="shared" si="3"/>
        <v>610</v>
      </c>
      <c r="B623" s="14" t="e">
        <f>#REF!</f>
        <v>#REF!</v>
      </c>
      <c r="C623" s="15" t="e">
        <f>#REF!</f>
        <v>#REF!</v>
      </c>
      <c r="D623" s="16" t="e">
        <f>#REF!</f>
        <v>#REF!</v>
      </c>
      <c r="E623" s="17"/>
      <c r="F623" s="18"/>
      <c r="G623" s="8"/>
    </row>
    <row r="624" spans="1:7" ht="39.75" customHeight="1" x14ac:dyDescent="0.25">
      <c r="A624" s="13">
        <f t="shared" si="3"/>
        <v>611</v>
      </c>
      <c r="B624" s="19" t="e">
        <f>#REF!</f>
        <v>#REF!</v>
      </c>
      <c r="C624" s="20" t="e">
        <f>#REF!</f>
        <v>#REF!</v>
      </c>
      <c r="D624" s="16" t="e">
        <f>#REF!</f>
        <v>#REF!</v>
      </c>
      <c r="E624" s="21"/>
      <c r="F624" s="22"/>
      <c r="G624" s="23"/>
    </row>
    <row r="625" spans="1:7" ht="39.75" customHeight="1" x14ac:dyDescent="0.25">
      <c r="A625" s="13">
        <f t="shared" si="3"/>
        <v>612</v>
      </c>
      <c r="B625" s="14" t="e">
        <f>#REF!</f>
        <v>#REF!</v>
      </c>
      <c r="C625" s="15" t="e">
        <f>#REF!</f>
        <v>#REF!</v>
      </c>
      <c r="D625" s="16" t="e">
        <f>#REF!</f>
        <v>#REF!</v>
      </c>
      <c r="E625" s="17"/>
      <c r="F625" s="18"/>
      <c r="G625" s="8"/>
    </row>
    <row r="626" spans="1:7" ht="39.75" customHeight="1" x14ac:dyDescent="0.25">
      <c r="A626" s="13">
        <f t="shared" si="3"/>
        <v>613</v>
      </c>
      <c r="B626" s="19" t="e">
        <f>#REF!</f>
        <v>#REF!</v>
      </c>
      <c r="C626" s="20" t="e">
        <f>#REF!</f>
        <v>#REF!</v>
      </c>
      <c r="D626" s="16" t="e">
        <f>#REF!</f>
        <v>#REF!</v>
      </c>
      <c r="E626" s="21"/>
      <c r="F626" s="22"/>
      <c r="G626" s="23"/>
    </row>
    <row r="627" spans="1:7" ht="39.75" customHeight="1" x14ac:dyDescent="0.25">
      <c r="A627" s="13">
        <f t="shared" si="3"/>
        <v>614</v>
      </c>
      <c r="B627" s="14" t="e">
        <f>#REF!</f>
        <v>#REF!</v>
      </c>
      <c r="C627" s="15" t="e">
        <f>#REF!</f>
        <v>#REF!</v>
      </c>
      <c r="D627" s="16" t="e">
        <f>#REF!</f>
        <v>#REF!</v>
      </c>
      <c r="E627" s="17"/>
      <c r="F627" s="18"/>
      <c r="G627" s="8"/>
    </row>
    <row r="628" spans="1:7" ht="39.75" customHeight="1" x14ac:dyDescent="0.25">
      <c r="A628" s="13">
        <f t="shared" si="3"/>
        <v>615</v>
      </c>
      <c r="B628" s="19" t="e">
        <f>#REF!</f>
        <v>#REF!</v>
      </c>
      <c r="C628" s="20" t="e">
        <f>#REF!</f>
        <v>#REF!</v>
      </c>
      <c r="D628" s="16" t="e">
        <f>#REF!</f>
        <v>#REF!</v>
      </c>
      <c r="E628" s="21"/>
      <c r="F628" s="22"/>
      <c r="G628" s="23"/>
    </row>
    <row r="629" spans="1:7" ht="39.75" customHeight="1" x14ac:dyDescent="0.25">
      <c r="A629" s="13">
        <f t="shared" si="3"/>
        <v>616</v>
      </c>
      <c r="B629" s="14" t="e">
        <f>#REF!</f>
        <v>#REF!</v>
      </c>
      <c r="C629" s="15" t="e">
        <f>#REF!</f>
        <v>#REF!</v>
      </c>
      <c r="D629" s="16" t="e">
        <f>#REF!</f>
        <v>#REF!</v>
      </c>
      <c r="E629" s="17"/>
      <c r="F629" s="18"/>
      <c r="G629" s="8"/>
    </row>
    <row r="630" spans="1:7" ht="39.75" customHeight="1" x14ac:dyDescent="0.25">
      <c r="A630" s="13">
        <f t="shared" si="3"/>
        <v>617</v>
      </c>
      <c r="B630" s="19" t="e">
        <f>#REF!</f>
        <v>#REF!</v>
      </c>
      <c r="C630" s="20" t="e">
        <f>#REF!</f>
        <v>#REF!</v>
      </c>
      <c r="D630" s="16" t="e">
        <f>#REF!</f>
        <v>#REF!</v>
      </c>
      <c r="E630" s="21"/>
      <c r="F630" s="22"/>
      <c r="G630" s="23"/>
    </row>
    <row r="631" spans="1:7" ht="39.75" customHeight="1" x14ac:dyDescent="0.25">
      <c r="A631" s="13">
        <f t="shared" si="3"/>
        <v>618</v>
      </c>
      <c r="B631" s="14" t="e">
        <f>#REF!</f>
        <v>#REF!</v>
      </c>
      <c r="C631" s="15" t="e">
        <f>#REF!</f>
        <v>#REF!</v>
      </c>
      <c r="D631" s="16" t="e">
        <f>#REF!</f>
        <v>#REF!</v>
      </c>
      <c r="E631" s="17"/>
      <c r="F631" s="18"/>
      <c r="G631" s="8"/>
    </row>
    <row r="632" spans="1:7" ht="39.75" customHeight="1" x14ac:dyDescent="0.25">
      <c r="A632" s="13">
        <f t="shared" si="3"/>
        <v>619</v>
      </c>
      <c r="B632" s="19" t="e">
        <f>#REF!</f>
        <v>#REF!</v>
      </c>
      <c r="C632" s="20" t="e">
        <f>#REF!</f>
        <v>#REF!</v>
      </c>
      <c r="D632" s="16" t="e">
        <f>#REF!</f>
        <v>#REF!</v>
      </c>
      <c r="E632" s="21"/>
      <c r="F632" s="22"/>
      <c r="G632" s="23"/>
    </row>
    <row r="633" spans="1:7" ht="39.75" customHeight="1" x14ac:dyDescent="0.25">
      <c r="A633" s="13">
        <f t="shared" si="3"/>
        <v>620</v>
      </c>
      <c r="B633" s="14" t="e">
        <f>#REF!</f>
        <v>#REF!</v>
      </c>
      <c r="C633" s="15" t="e">
        <f>#REF!</f>
        <v>#REF!</v>
      </c>
      <c r="D633" s="16" t="e">
        <f>#REF!</f>
        <v>#REF!</v>
      </c>
      <c r="E633" s="17"/>
      <c r="F633" s="18"/>
      <c r="G633" s="8"/>
    </row>
    <row r="634" spans="1:7" ht="39.75" customHeight="1" x14ac:dyDescent="0.25">
      <c r="A634" s="13">
        <f t="shared" si="3"/>
        <v>621</v>
      </c>
      <c r="B634" s="19" t="e">
        <f>#REF!</f>
        <v>#REF!</v>
      </c>
      <c r="C634" s="20" t="e">
        <f>#REF!</f>
        <v>#REF!</v>
      </c>
      <c r="D634" s="16" t="e">
        <f>#REF!</f>
        <v>#REF!</v>
      </c>
      <c r="E634" s="21"/>
      <c r="F634" s="22"/>
      <c r="G634" s="23"/>
    </row>
    <row r="635" spans="1:7" ht="39.75" customHeight="1" x14ac:dyDescent="0.25">
      <c r="A635" s="13">
        <f t="shared" si="3"/>
        <v>622</v>
      </c>
      <c r="B635" s="14" t="e">
        <f>#REF!</f>
        <v>#REF!</v>
      </c>
      <c r="C635" s="15" t="e">
        <f>#REF!</f>
        <v>#REF!</v>
      </c>
      <c r="D635" s="16" t="e">
        <f>#REF!</f>
        <v>#REF!</v>
      </c>
      <c r="E635" s="17"/>
      <c r="F635" s="18"/>
      <c r="G635" s="8"/>
    </row>
    <row r="636" spans="1:7" ht="39.75" customHeight="1" x14ac:dyDescent="0.25">
      <c r="A636" s="13">
        <f t="shared" si="3"/>
        <v>623</v>
      </c>
      <c r="B636" s="19" t="e">
        <f>#REF!</f>
        <v>#REF!</v>
      </c>
      <c r="C636" s="20" t="e">
        <f>#REF!</f>
        <v>#REF!</v>
      </c>
      <c r="D636" s="16" t="e">
        <f>#REF!</f>
        <v>#REF!</v>
      </c>
      <c r="E636" s="21"/>
      <c r="F636" s="22"/>
      <c r="G636" s="23"/>
    </row>
    <row r="637" spans="1:7" ht="39.75" customHeight="1" x14ac:dyDescent="0.25">
      <c r="A637" s="13">
        <f t="shared" si="3"/>
        <v>624</v>
      </c>
      <c r="B637" s="14" t="e">
        <f>#REF!</f>
        <v>#REF!</v>
      </c>
      <c r="C637" s="15" t="e">
        <f>#REF!</f>
        <v>#REF!</v>
      </c>
      <c r="D637" s="16" t="e">
        <f>#REF!</f>
        <v>#REF!</v>
      </c>
      <c r="E637" s="17"/>
      <c r="F637" s="18"/>
      <c r="G637" s="8"/>
    </row>
    <row r="638" spans="1:7" ht="39.75" customHeight="1" x14ac:dyDescent="0.25">
      <c r="A638" s="13">
        <f t="shared" si="3"/>
        <v>625</v>
      </c>
      <c r="B638" s="19" t="e">
        <f>#REF!</f>
        <v>#REF!</v>
      </c>
      <c r="C638" s="20" t="e">
        <f>#REF!</f>
        <v>#REF!</v>
      </c>
      <c r="D638" s="16" t="e">
        <f>#REF!</f>
        <v>#REF!</v>
      </c>
      <c r="E638" s="21"/>
      <c r="F638" s="22"/>
      <c r="G638" s="23"/>
    </row>
    <row r="639" spans="1:7" ht="39.75" customHeight="1" x14ac:dyDescent="0.25">
      <c r="A639" s="13">
        <f t="shared" si="3"/>
        <v>626</v>
      </c>
      <c r="B639" s="14" t="e">
        <f>#REF!</f>
        <v>#REF!</v>
      </c>
      <c r="C639" s="15" t="e">
        <f>#REF!</f>
        <v>#REF!</v>
      </c>
      <c r="D639" s="16" t="e">
        <f>#REF!</f>
        <v>#REF!</v>
      </c>
      <c r="E639" s="17"/>
      <c r="F639" s="18"/>
      <c r="G639" s="8"/>
    </row>
    <row r="640" spans="1:7" ht="39.75" customHeight="1" x14ac:dyDescent="0.25">
      <c r="A640" s="13">
        <f t="shared" si="3"/>
        <v>627</v>
      </c>
      <c r="B640" s="19" t="e">
        <f>#REF!</f>
        <v>#REF!</v>
      </c>
      <c r="C640" s="20" t="e">
        <f>#REF!</f>
        <v>#REF!</v>
      </c>
      <c r="D640" s="16" t="e">
        <f>#REF!</f>
        <v>#REF!</v>
      </c>
      <c r="E640" s="21"/>
      <c r="F640" s="22"/>
      <c r="G640" s="23"/>
    </row>
    <row r="641" spans="1:7" ht="39.75" customHeight="1" x14ac:dyDescent="0.25">
      <c r="A641" s="13">
        <f t="shared" si="3"/>
        <v>628</v>
      </c>
      <c r="B641" s="14" t="e">
        <f>#REF!</f>
        <v>#REF!</v>
      </c>
      <c r="C641" s="15" t="e">
        <f>#REF!</f>
        <v>#REF!</v>
      </c>
      <c r="D641" s="16" t="e">
        <f>#REF!</f>
        <v>#REF!</v>
      </c>
      <c r="E641" s="17"/>
      <c r="F641" s="18"/>
      <c r="G641" s="8"/>
    </row>
    <row r="642" spans="1:7" ht="39.75" customHeight="1" x14ac:dyDescent="0.25">
      <c r="A642" s="13">
        <f t="shared" si="3"/>
        <v>629</v>
      </c>
      <c r="B642" s="19" t="e">
        <f>#REF!</f>
        <v>#REF!</v>
      </c>
      <c r="C642" s="20" t="e">
        <f>#REF!</f>
        <v>#REF!</v>
      </c>
      <c r="D642" s="16" t="e">
        <f>#REF!</f>
        <v>#REF!</v>
      </c>
      <c r="E642" s="21"/>
      <c r="F642" s="22"/>
      <c r="G642" s="23"/>
    </row>
    <row r="643" spans="1:7" ht="39.75" customHeight="1" x14ac:dyDescent="0.25">
      <c r="A643" s="13">
        <f t="shared" si="3"/>
        <v>630</v>
      </c>
      <c r="B643" s="14" t="e">
        <f>#REF!</f>
        <v>#REF!</v>
      </c>
      <c r="C643" s="15" t="e">
        <f>#REF!</f>
        <v>#REF!</v>
      </c>
      <c r="D643" s="16" t="e">
        <f>#REF!</f>
        <v>#REF!</v>
      </c>
      <c r="E643" s="17"/>
      <c r="F643" s="18"/>
      <c r="G643" s="8"/>
    </row>
    <row r="644" spans="1:7" ht="39.75" customHeight="1" x14ac:dyDescent="0.25">
      <c r="A644" s="13">
        <f t="shared" si="3"/>
        <v>631</v>
      </c>
      <c r="B644" s="19" t="e">
        <f>#REF!</f>
        <v>#REF!</v>
      </c>
      <c r="C644" s="20" t="e">
        <f>#REF!</f>
        <v>#REF!</v>
      </c>
      <c r="D644" s="16" t="e">
        <f>#REF!</f>
        <v>#REF!</v>
      </c>
      <c r="E644" s="21"/>
      <c r="F644" s="22"/>
      <c r="G644" s="23"/>
    </row>
    <row r="645" spans="1:7" ht="39.75" customHeight="1" x14ac:dyDescent="0.25">
      <c r="A645" s="13">
        <f t="shared" si="3"/>
        <v>632</v>
      </c>
      <c r="B645" s="14" t="e">
        <f>#REF!</f>
        <v>#REF!</v>
      </c>
      <c r="C645" s="15" t="e">
        <f>#REF!</f>
        <v>#REF!</v>
      </c>
      <c r="D645" s="16" t="e">
        <f>#REF!</f>
        <v>#REF!</v>
      </c>
      <c r="E645" s="17"/>
      <c r="F645" s="18"/>
      <c r="G645" s="8"/>
    </row>
    <row r="646" spans="1:7" ht="39.75" customHeight="1" x14ac:dyDescent="0.25">
      <c r="A646" s="13">
        <f t="shared" si="3"/>
        <v>633</v>
      </c>
      <c r="B646" s="19" t="e">
        <f>#REF!</f>
        <v>#REF!</v>
      </c>
      <c r="C646" s="20" t="e">
        <f>#REF!</f>
        <v>#REF!</v>
      </c>
      <c r="D646" s="16" t="e">
        <f>#REF!</f>
        <v>#REF!</v>
      </c>
      <c r="E646" s="21"/>
      <c r="F646" s="22"/>
      <c r="G646" s="23"/>
    </row>
    <row r="647" spans="1:7" ht="39.75" customHeight="1" x14ac:dyDescent="0.25">
      <c r="A647" s="13">
        <f t="shared" si="3"/>
        <v>634</v>
      </c>
      <c r="B647" s="14" t="e">
        <f>#REF!</f>
        <v>#REF!</v>
      </c>
      <c r="C647" s="15" t="e">
        <f>#REF!</f>
        <v>#REF!</v>
      </c>
      <c r="D647" s="16" t="e">
        <f>#REF!</f>
        <v>#REF!</v>
      </c>
      <c r="E647" s="17"/>
      <c r="F647" s="18"/>
      <c r="G647" s="8"/>
    </row>
    <row r="648" spans="1:7" ht="39.75" customHeight="1" x14ac:dyDescent="0.25">
      <c r="A648" s="13">
        <f t="shared" si="3"/>
        <v>635</v>
      </c>
      <c r="B648" s="19" t="e">
        <f>#REF!</f>
        <v>#REF!</v>
      </c>
      <c r="C648" s="20" t="e">
        <f>#REF!</f>
        <v>#REF!</v>
      </c>
      <c r="D648" s="16" t="e">
        <f>#REF!</f>
        <v>#REF!</v>
      </c>
      <c r="E648" s="21"/>
      <c r="F648" s="22"/>
      <c r="G648" s="23"/>
    </row>
    <row r="649" spans="1:7" ht="39.75" customHeight="1" x14ac:dyDescent="0.25">
      <c r="A649" s="13">
        <f t="shared" si="3"/>
        <v>636</v>
      </c>
      <c r="B649" s="14" t="e">
        <f>#REF!</f>
        <v>#REF!</v>
      </c>
      <c r="C649" s="15" t="e">
        <f>#REF!</f>
        <v>#REF!</v>
      </c>
      <c r="D649" s="16" t="e">
        <f>#REF!</f>
        <v>#REF!</v>
      </c>
      <c r="E649" s="17"/>
      <c r="F649" s="18"/>
      <c r="G649" s="8"/>
    </row>
    <row r="650" spans="1:7" ht="39.75" customHeight="1" x14ac:dyDescent="0.25">
      <c r="A650" s="13">
        <f t="shared" si="3"/>
        <v>637</v>
      </c>
      <c r="B650" s="19" t="e">
        <f>#REF!</f>
        <v>#REF!</v>
      </c>
      <c r="C650" s="20" t="e">
        <f>#REF!</f>
        <v>#REF!</v>
      </c>
      <c r="D650" s="16" t="e">
        <f>#REF!</f>
        <v>#REF!</v>
      </c>
      <c r="E650" s="21"/>
      <c r="F650" s="22"/>
      <c r="G650" s="23"/>
    </row>
    <row r="651" spans="1:7" ht="39.75" customHeight="1" x14ac:dyDescent="0.25">
      <c r="A651" s="13">
        <f t="shared" si="3"/>
        <v>638</v>
      </c>
      <c r="B651" s="14" t="e">
        <f>#REF!</f>
        <v>#REF!</v>
      </c>
      <c r="C651" s="15" t="e">
        <f>#REF!</f>
        <v>#REF!</v>
      </c>
      <c r="D651" s="16" t="e">
        <f>#REF!</f>
        <v>#REF!</v>
      </c>
      <c r="E651" s="17"/>
      <c r="F651" s="18"/>
      <c r="G651" s="8"/>
    </row>
    <row r="652" spans="1:7" ht="39.75" customHeight="1" x14ac:dyDescent="0.25">
      <c r="A652" s="13">
        <f t="shared" si="3"/>
        <v>639</v>
      </c>
      <c r="B652" s="19" t="e">
        <f>#REF!</f>
        <v>#REF!</v>
      </c>
      <c r="C652" s="20" t="e">
        <f>#REF!</f>
        <v>#REF!</v>
      </c>
      <c r="D652" s="16" t="e">
        <f>#REF!</f>
        <v>#REF!</v>
      </c>
      <c r="E652" s="21"/>
      <c r="F652" s="22"/>
      <c r="G652" s="23"/>
    </row>
    <row r="653" spans="1:7" ht="39.75" customHeight="1" x14ac:dyDescent="0.25">
      <c r="A653" s="13">
        <f t="shared" si="3"/>
        <v>640</v>
      </c>
      <c r="B653" s="14" t="e">
        <f>#REF!</f>
        <v>#REF!</v>
      </c>
      <c r="C653" s="15" t="e">
        <f>#REF!</f>
        <v>#REF!</v>
      </c>
      <c r="D653" s="16" t="e">
        <f>#REF!</f>
        <v>#REF!</v>
      </c>
      <c r="E653" s="17"/>
      <c r="F653" s="18"/>
      <c r="G653" s="8"/>
    </row>
    <row r="654" spans="1:7" ht="39.75" customHeight="1" x14ac:dyDescent="0.25">
      <c r="A654" s="13">
        <f t="shared" si="3"/>
        <v>641</v>
      </c>
      <c r="B654" s="19" t="e">
        <f>#REF!</f>
        <v>#REF!</v>
      </c>
      <c r="C654" s="20" t="e">
        <f>#REF!</f>
        <v>#REF!</v>
      </c>
      <c r="D654" s="16" t="e">
        <f>#REF!</f>
        <v>#REF!</v>
      </c>
      <c r="E654" s="21"/>
      <c r="F654" s="22"/>
      <c r="G654" s="23"/>
    </row>
    <row r="655" spans="1:7" ht="39.75" customHeight="1" x14ac:dyDescent="0.25">
      <c r="A655" s="13">
        <f t="shared" si="3"/>
        <v>642</v>
      </c>
      <c r="B655" s="14" t="e">
        <f>#REF!</f>
        <v>#REF!</v>
      </c>
      <c r="C655" s="15" t="e">
        <f>#REF!</f>
        <v>#REF!</v>
      </c>
      <c r="D655" s="16" t="e">
        <f>#REF!</f>
        <v>#REF!</v>
      </c>
      <c r="E655" s="17"/>
      <c r="F655" s="18"/>
      <c r="G655" s="8"/>
    </row>
    <row r="656" spans="1:7" ht="39.75" customHeight="1" x14ac:dyDescent="0.25">
      <c r="A656" s="13">
        <f t="shared" si="3"/>
        <v>643</v>
      </c>
      <c r="B656" s="19" t="e">
        <f>#REF!</f>
        <v>#REF!</v>
      </c>
      <c r="C656" s="20" t="e">
        <f>#REF!</f>
        <v>#REF!</v>
      </c>
      <c r="D656" s="16" t="e">
        <f>#REF!</f>
        <v>#REF!</v>
      </c>
      <c r="E656" s="21"/>
      <c r="F656" s="22"/>
      <c r="G656" s="23"/>
    </row>
    <row r="657" spans="1:7" ht="39.75" customHeight="1" x14ac:dyDescent="0.25">
      <c r="A657" s="13">
        <f t="shared" si="3"/>
        <v>644</v>
      </c>
      <c r="B657" s="14" t="e">
        <f>#REF!</f>
        <v>#REF!</v>
      </c>
      <c r="C657" s="15" t="e">
        <f>#REF!</f>
        <v>#REF!</v>
      </c>
      <c r="D657" s="16" t="e">
        <f>#REF!</f>
        <v>#REF!</v>
      </c>
      <c r="E657" s="17"/>
      <c r="F657" s="18"/>
      <c r="G657" s="8"/>
    </row>
    <row r="658" spans="1:7" ht="39.75" customHeight="1" x14ac:dyDescent="0.25">
      <c r="A658" s="13">
        <f t="shared" si="3"/>
        <v>645</v>
      </c>
      <c r="B658" s="19" t="e">
        <f>#REF!</f>
        <v>#REF!</v>
      </c>
      <c r="C658" s="20" t="e">
        <f>#REF!</f>
        <v>#REF!</v>
      </c>
      <c r="D658" s="16" t="e">
        <f>#REF!</f>
        <v>#REF!</v>
      </c>
      <c r="E658" s="21"/>
      <c r="F658" s="22"/>
      <c r="G658" s="23"/>
    </row>
    <row r="659" spans="1:7" ht="39.75" customHeight="1" x14ac:dyDescent="0.25">
      <c r="A659" s="13">
        <f t="shared" si="3"/>
        <v>646</v>
      </c>
      <c r="B659" s="14" t="e">
        <f>#REF!</f>
        <v>#REF!</v>
      </c>
      <c r="C659" s="15" t="e">
        <f>#REF!</f>
        <v>#REF!</v>
      </c>
      <c r="D659" s="16" t="e">
        <f>#REF!</f>
        <v>#REF!</v>
      </c>
      <c r="E659" s="17"/>
      <c r="F659" s="18"/>
      <c r="G659" s="8"/>
    </row>
    <row r="660" spans="1:7" ht="39.75" customHeight="1" x14ac:dyDescent="0.25">
      <c r="A660" s="13">
        <f t="shared" si="3"/>
        <v>647</v>
      </c>
      <c r="B660" s="19" t="e">
        <f>#REF!</f>
        <v>#REF!</v>
      </c>
      <c r="C660" s="20" t="e">
        <f>#REF!</f>
        <v>#REF!</v>
      </c>
      <c r="D660" s="16" t="e">
        <f>#REF!</f>
        <v>#REF!</v>
      </c>
      <c r="E660" s="21"/>
      <c r="F660" s="22"/>
      <c r="G660" s="23"/>
    </row>
    <row r="661" spans="1:7" ht="39.75" customHeight="1" x14ac:dyDescent="0.25">
      <c r="A661" s="13">
        <f t="shared" si="3"/>
        <v>648</v>
      </c>
      <c r="B661" s="14" t="e">
        <f>#REF!</f>
        <v>#REF!</v>
      </c>
      <c r="C661" s="15" t="e">
        <f>#REF!</f>
        <v>#REF!</v>
      </c>
      <c r="D661" s="16" t="e">
        <f>#REF!</f>
        <v>#REF!</v>
      </c>
      <c r="E661" s="17"/>
      <c r="F661" s="18"/>
      <c r="G661" s="8"/>
    </row>
    <row r="662" spans="1:7" ht="39.75" customHeight="1" x14ac:dyDescent="0.25">
      <c r="A662" s="13">
        <f t="shared" si="3"/>
        <v>649</v>
      </c>
      <c r="B662" s="19" t="e">
        <f>#REF!</f>
        <v>#REF!</v>
      </c>
      <c r="C662" s="20" t="e">
        <f>#REF!</f>
        <v>#REF!</v>
      </c>
      <c r="D662" s="16" t="e">
        <f>#REF!</f>
        <v>#REF!</v>
      </c>
      <c r="E662" s="21"/>
      <c r="F662" s="22"/>
      <c r="G662" s="23"/>
    </row>
    <row r="663" spans="1:7" ht="39.75" customHeight="1" x14ac:dyDescent="0.25">
      <c r="A663" s="13">
        <f t="shared" si="3"/>
        <v>650</v>
      </c>
      <c r="B663" s="14" t="e">
        <f>#REF!</f>
        <v>#REF!</v>
      </c>
      <c r="C663" s="15" t="e">
        <f>#REF!</f>
        <v>#REF!</v>
      </c>
      <c r="D663" s="16" t="e">
        <f>#REF!</f>
        <v>#REF!</v>
      </c>
      <c r="E663" s="17"/>
      <c r="F663" s="18"/>
      <c r="G663" s="8"/>
    </row>
    <row r="664" spans="1:7" ht="39.75" customHeight="1" x14ac:dyDescent="0.25">
      <c r="A664" s="13">
        <f t="shared" si="3"/>
        <v>651</v>
      </c>
      <c r="B664" s="19" t="e">
        <f>#REF!</f>
        <v>#REF!</v>
      </c>
      <c r="C664" s="20" t="e">
        <f>#REF!</f>
        <v>#REF!</v>
      </c>
      <c r="D664" s="16" t="e">
        <f>#REF!</f>
        <v>#REF!</v>
      </c>
      <c r="E664" s="21"/>
      <c r="F664" s="22"/>
      <c r="G664" s="23"/>
    </row>
    <row r="665" spans="1:7" ht="39.75" customHeight="1" x14ac:dyDescent="0.25">
      <c r="A665" s="13">
        <f t="shared" si="3"/>
        <v>652</v>
      </c>
      <c r="B665" s="14" t="e">
        <f>#REF!</f>
        <v>#REF!</v>
      </c>
      <c r="C665" s="15" t="e">
        <f>#REF!</f>
        <v>#REF!</v>
      </c>
      <c r="D665" s="16" t="e">
        <f>#REF!</f>
        <v>#REF!</v>
      </c>
      <c r="E665" s="17"/>
      <c r="F665" s="18"/>
      <c r="G665" s="8"/>
    </row>
    <row r="666" spans="1:7" ht="39.75" customHeight="1" x14ac:dyDescent="0.25">
      <c r="A666" s="13">
        <f t="shared" si="3"/>
        <v>653</v>
      </c>
      <c r="B666" s="19" t="e">
        <f>#REF!</f>
        <v>#REF!</v>
      </c>
      <c r="C666" s="20" t="e">
        <f>#REF!</f>
        <v>#REF!</v>
      </c>
      <c r="D666" s="16" t="e">
        <f>#REF!</f>
        <v>#REF!</v>
      </c>
      <c r="E666" s="21"/>
      <c r="F666" s="22"/>
      <c r="G666" s="23"/>
    </row>
    <row r="667" spans="1:7" ht="39.75" customHeight="1" x14ac:dyDescent="0.25">
      <c r="A667" s="13">
        <f t="shared" si="3"/>
        <v>654</v>
      </c>
      <c r="B667" s="14" t="e">
        <f>#REF!</f>
        <v>#REF!</v>
      </c>
      <c r="C667" s="15" t="e">
        <f>#REF!</f>
        <v>#REF!</v>
      </c>
      <c r="D667" s="16" t="e">
        <f>#REF!</f>
        <v>#REF!</v>
      </c>
      <c r="E667" s="17"/>
      <c r="F667" s="18"/>
      <c r="G667" s="8"/>
    </row>
    <row r="668" spans="1:7" ht="39.75" customHeight="1" x14ac:dyDescent="0.25">
      <c r="A668" s="13">
        <f t="shared" si="3"/>
        <v>655</v>
      </c>
      <c r="B668" s="19" t="e">
        <f>#REF!</f>
        <v>#REF!</v>
      </c>
      <c r="C668" s="20" t="e">
        <f>#REF!</f>
        <v>#REF!</v>
      </c>
      <c r="D668" s="16" t="e">
        <f>#REF!</f>
        <v>#REF!</v>
      </c>
      <c r="E668" s="21"/>
      <c r="F668" s="22"/>
      <c r="G668" s="23"/>
    </row>
    <row r="669" spans="1:7" ht="39.75" customHeight="1" x14ac:dyDescent="0.25">
      <c r="A669" s="13">
        <f t="shared" si="3"/>
        <v>656</v>
      </c>
      <c r="B669" s="14" t="e">
        <f>#REF!</f>
        <v>#REF!</v>
      </c>
      <c r="C669" s="15" t="e">
        <f>#REF!</f>
        <v>#REF!</v>
      </c>
      <c r="D669" s="16" t="e">
        <f>#REF!</f>
        <v>#REF!</v>
      </c>
      <c r="E669" s="17"/>
      <c r="F669" s="18"/>
      <c r="G669" s="8"/>
    </row>
    <row r="670" spans="1:7" ht="39.75" customHeight="1" x14ac:dyDescent="0.25">
      <c r="A670" s="13">
        <f t="shared" si="3"/>
        <v>657</v>
      </c>
      <c r="B670" s="19" t="e">
        <f>#REF!</f>
        <v>#REF!</v>
      </c>
      <c r="C670" s="20" t="e">
        <f>#REF!</f>
        <v>#REF!</v>
      </c>
      <c r="D670" s="16" t="e">
        <f>#REF!</f>
        <v>#REF!</v>
      </c>
      <c r="E670" s="21"/>
      <c r="F670" s="22"/>
      <c r="G670" s="23"/>
    </row>
    <row r="671" spans="1:7" ht="39.75" customHeight="1" x14ac:dyDescent="0.25">
      <c r="A671" s="13">
        <f t="shared" si="3"/>
        <v>658</v>
      </c>
      <c r="B671" s="14" t="e">
        <f>#REF!</f>
        <v>#REF!</v>
      </c>
      <c r="C671" s="15" t="e">
        <f>#REF!</f>
        <v>#REF!</v>
      </c>
      <c r="D671" s="16" t="e">
        <f>#REF!</f>
        <v>#REF!</v>
      </c>
      <c r="E671" s="17"/>
      <c r="F671" s="18"/>
      <c r="G671" s="8"/>
    </row>
    <row r="672" spans="1:7" ht="39.75" customHeight="1" x14ac:dyDescent="0.25">
      <c r="A672" s="13">
        <f t="shared" si="3"/>
        <v>659</v>
      </c>
      <c r="B672" s="19" t="e">
        <f>#REF!</f>
        <v>#REF!</v>
      </c>
      <c r="C672" s="20" t="e">
        <f>#REF!</f>
        <v>#REF!</v>
      </c>
      <c r="D672" s="16" t="e">
        <f>#REF!</f>
        <v>#REF!</v>
      </c>
      <c r="E672" s="21"/>
      <c r="F672" s="22"/>
      <c r="G672" s="23"/>
    </row>
    <row r="673" spans="1:7" ht="39.75" customHeight="1" x14ac:dyDescent="0.25">
      <c r="A673" s="13">
        <f t="shared" si="3"/>
        <v>660</v>
      </c>
      <c r="B673" s="14" t="e">
        <f>#REF!</f>
        <v>#REF!</v>
      </c>
      <c r="C673" s="15" t="e">
        <f>#REF!</f>
        <v>#REF!</v>
      </c>
      <c r="D673" s="16" t="e">
        <f>#REF!</f>
        <v>#REF!</v>
      </c>
      <c r="E673" s="17"/>
      <c r="F673" s="18"/>
      <c r="G673" s="8"/>
    </row>
    <row r="674" spans="1:7" ht="39.75" customHeight="1" x14ac:dyDescent="0.25">
      <c r="A674" s="13">
        <f t="shared" si="3"/>
        <v>661</v>
      </c>
      <c r="B674" s="19" t="e">
        <f>#REF!</f>
        <v>#REF!</v>
      </c>
      <c r="C674" s="20" t="e">
        <f>#REF!</f>
        <v>#REF!</v>
      </c>
      <c r="D674" s="16" t="e">
        <f>#REF!</f>
        <v>#REF!</v>
      </c>
      <c r="E674" s="21"/>
      <c r="F674" s="22"/>
      <c r="G674" s="23"/>
    </row>
    <row r="675" spans="1:7" ht="39.75" customHeight="1" x14ac:dyDescent="0.25">
      <c r="A675" s="13">
        <f t="shared" si="3"/>
        <v>662</v>
      </c>
      <c r="B675" s="14" t="e">
        <f>#REF!</f>
        <v>#REF!</v>
      </c>
      <c r="C675" s="15" t="e">
        <f>#REF!</f>
        <v>#REF!</v>
      </c>
      <c r="D675" s="16" t="e">
        <f>#REF!</f>
        <v>#REF!</v>
      </c>
      <c r="E675" s="17"/>
      <c r="F675" s="18"/>
      <c r="G675" s="8"/>
    </row>
    <row r="676" spans="1:7" ht="39.75" customHeight="1" x14ac:dyDescent="0.25">
      <c r="A676" s="13">
        <f t="shared" si="3"/>
        <v>663</v>
      </c>
      <c r="B676" s="19" t="e">
        <f>#REF!</f>
        <v>#REF!</v>
      </c>
      <c r="C676" s="20" t="e">
        <f>#REF!</f>
        <v>#REF!</v>
      </c>
      <c r="D676" s="16" t="e">
        <f>#REF!</f>
        <v>#REF!</v>
      </c>
      <c r="E676" s="21"/>
      <c r="F676" s="22"/>
      <c r="G676" s="23"/>
    </row>
    <row r="677" spans="1:7" ht="39.75" customHeight="1" x14ac:dyDescent="0.25">
      <c r="A677" s="13">
        <f t="shared" si="3"/>
        <v>664</v>
      </c>
      <c r="B677" s="14" t="e">
        <f>#REF!</f>
        <v>#REF!</v>
      </c>
      <c r="C677" s="15" t="e">
        <f>#REF!</f>
        <v>#REF!</v>
      </c>
      <c r="D677" s="16" t="e">
        <f>#REF!</f>
        <v>#REF!</v>
      </c>
      <c r="E677" s="17"/>
      <c r="F677" s="18"/>
      <c r="G677" s="8"/>
    </row>
    <row r="678" spans="1:7" ht="39.75" customHeight="1" x14ac:dyDescent="0.25">
      <c r="A678" s="13">
        <f t="shared" si="3"/>
        <v>665</v>
      </c>
      <c r="B678" s="19" t="e">
        <f>#REF!</f>
        <v>#REF!</v>
      </c>
      <c r="C678" s="20" t="e">
        <f>#REF!</f>
        <v>#REF!</v>
      </c>
      <c r="D678" s="16" t="e">
        <f>#REF!</f>
        <v>#REF!</v>
      </c>
      <c r="E678" s="21"/>
      <c r="F678" s="22"/>
      <c r="G678" s="23"/>
    </row>
    <row r="679" spans="1:7" ht="39.75" customHeight="1" x14ac:dyDescent="0.25">
      <c r="A679" s="13">
        <f t="shared" si="3"/>
        <v>666</v>
      </c>
      <c r="B679" s="14" t="e">
        <f>#REF!</f>
        <v>#REF!</v>
      </c>
      <c r="C679" s="15" t="e">
        <f>#REF!</f>
        <v>#REF!</v>
      </c>
      <c r="D679" s="16" t="e">
        <f>#REF!</f>
        <v>#REF!</v>
      </c>
      <c r="E679" s="17"/>
      <c r="F679" s="18"/>
      <c r="G679" s="8"/>
    </row>
    <row r="680" spans="1:7" ht="39.75" customHeight="1" x14ac:dyDescent="0.25">
      <c r="A680" s="13">
        <f t="shared" si="3"/>
        <v>667</v>
      </c>
      <c r="B680" s="19" t="e">
        <f>#REF!</f>
        <v>#REF!</v>
      </c>
      <c r="C680" s="20" t="e">
        <f>#REF!</f>
        <v>#REF!</v>
      </c>
      <c r="D680" s="16" t="e">
        <f>#REF!</f>
        <v>#REF!</v>
      </c>
      <c r="E680" s="21"/>
      <c r="F680" s="22"/>
      <c r="G680" s="23"/>
    </row>
    <row r="681" spans="1:7" ht="39.75" customHeight="1" x14ac:dyDescent="0.25">
      <c r="A681" s="13">
        <f t="shared" si="3"/>
        <v>668</v>
      </c>
      <c r="B681" s="14" t="e">
        <f>#REF!</f>
        <v>#REF!</v>
      </c>
      <c r="C681" s="15" t="e">
        <f>#REF!</f>
        <v>#REF!</v>
      </c>
      <c r="D681" s="16" t="e">
        <f>#REF!</f>
        <v>#REF!</v>
      </c>
      <c r="E681" s="17"/>
      <c r="F681" s="18"/>
      <c r="G681" s="8"/>
    </row>
    <row r="682" spans="1:7" ht="39.75" customHeight="1" x14ac:dyDescent="0.25">
      <c r="A682" s="13">
        <f t="shared" si="3"/>
        <v>669</v>
      </c>
      <c r="B682" s="19" t="e">
        <f>#REF!</f>
        <v>#REF!</v>
      </c>
      <c r="C682" s="20" t="e">
        <f>#REF!</f>
        <v>#REF!</v>
      </c>
      <c r="D682" s="16" t="e">
        <f>#REF!</f>
        <v>#REF!</v>
      </c>
      <c r="E682" s="21"/>
      <c r="F682" s="22"/>
      <c r="G682" s="23"/>
    </row>
    <row r="683" spans="1:7" ht="39.75" customHeight="1" x14ac:dyDescent="0.25">
      <c r="A683" s="13">
        <f t="shared" si="3"/>
        <v>670</v>
      </c>
      <c r="B683" s="14" t="e">
        <f>#REF!</f>
        <v>#REF!</v>
      </c>
      <c r="C683" s="15" t="e">
        <f>#REF!</f>
        <v>#REF!</v>
      </c>
      <c r="D683" s="16" t="e">
        <f>#REF!</f>
        <v>#REF!</v>
      </c>
      <c r="E683" s="17"/>
      <c r="F683" s="18"/>
      <c r="G683" s="8"/>
    </row>
    <row r="684" spans="1:7" ht="39.75" customHeight="1" x14ac:dyDescent="0.25">
      <c r="A684" s="13">
        <f t="shared" si="3"/>
        <v>671</v>
      </c>
      <c r="B684" s="19" t="e">
        <f>#REF!</f>
        <v>#REF!</v>
      </c>
      <c r="C684" s="20" t="e">
        <f>#REF!</f>
        <v>#REF!</v>
      </c>
      <c r="D684" s="16" t="e">
        <f>#REF!</f>
        <v>#REF!</v>
      </c>
      <c r="E684" s="21"/>
      <c r="F684" s="22"/>
      <c r="G684" s="23"/>
    </row>
    <row r="685" spans="1:7" ht="39.75" customHeight="1" x14ac:dyDescent="0.25">
      <c r="A685" s="13">
        <f t="shared" si="3"/>
        <v>672</v>
      </c>
      <c r="B685" s="14" t="e">
        <f>#REF!</f>
        <v>#REF!</v>
      </c>
      <c r="C685" s="15" t="e">
        <f>#REF!</f>
        <v>#REF!</v>
      </c>
      <c r="D685" s="16" t="e">
        <f>#REF!</f>
        <v>#REF!</v>
      </c>
      <c r="E685" s="17"/>
      <c r="F685" s="18"/>
      <c r="G685" s="8"/>
    </row>
    <row r="686" spans="1:7" ht="39.75" customHeight="1" x14ac:dyDescent="0.25">
      <c r="A686" s="13">
        <f t="shared" si="3"/>
        <v>673</v>
      </c>
      <c r="B686" s="19" t="e">
        <f>#REF!</f>
        <v>#REF!</v>
      </c>
      <c r="C686" s="20" t="e">
        <f>#REF!</f>
        <v>#REF!</v>
      </c>
      <c r="D686" s="16" t="e">
        <f>#REF!</f>
        <v>#REF!</v>
      </c>
      <c r="E686" s="21"/>
      <c r="F686" s="22"/>
      <c r="G686" s="23"/>
    </row>
    <row r="687" spans="1:7" ht="39.75" customHeight="1" x14ac:dyDescent="0.25">
      <c r="A687" s="13">
        <f t="shared" si="3"/>
        <v>674</v>
      </c>
      <c r="B687" s="14" t="e">
        <f>#REF!</f>
        <v>#REF!</v>
      </c>
      <c r="C687" s="15" t="e">
        <f>#REF!</f>
        <v>#REF!</v>
      </c>
      <c r="D687" s="16" t="e">
        <f>#REF!</f>
        <v>#REF!</v>
      </c>
      <c r="E687" s="17"/>
      <c r="F687" s="18"/>
      <c r="G687" s="8"/>
    </row>
    <row r="688" spans="1:7" ht="39.75" customHeight="1" x14ac:dyDescent="0.25">
      <c r="A688" s="13">
        <f t="shared" si="3"/>
        <v>675</v>
      </c>
      <c r="B688" s="19" t="e">
        <f>#REF!</f>
        <v>#REF!</v>
      </c>
      <c r="C688" s="20" t="e">
        <f>#REF!</f>
        <v>#REF!</v>
      </c>
      <c r="D688" s="16" t="e">
        <f>#REF!</f>
        <v>#REF!</v>
      </c>
      <c r="E688" s="21"/>
      <c r="F688" s="22"/>
      <c r="G688" s="23"/>
    </row>
    <row r="689" spans="1:7" ht="39.75" customHeight="1" x14ac:dyDescent="0.25">
      <c r="A689" s="13">
        <f t="shared" si="3"/>
        <v>676</v>
      </c>
      <c r="B689" s="14" t="e">
        <f>#REF!</f>
        <v>#REF!</v>
      </c>
      <c r="C689" s="15" t="e">
        <f>#REF!</f>
        <v>#REF!</v>
      </c>
      <c r="D689" s="16" t="e">
        <f>#REF!</f>
        <v>#REF!</v>
      </c>
      <c r="E689" s="17"/>
      <c r="F689" s="18"/>
      <c r="G689" s="8"/>
    </row>
    <row r="690" spans="1:7" ht="39.75" customHeight="1" x14ac:dyDescent="0.25">
      <c r="A690" s="13">
        <f t="shared" si="3"/>
        <v>677</v>
      </c>
      <c r="B690" s="19" t="e">
        <f>#REF!</f>
        <v>#REF!</v>
      </c>
      <c r="C690" s="20" t="e">
        <f>#REF!</f>
        <v>#REF!</v>
      </c>
      <c r="D690" s="16" t="e">
        <f>#REF!</f>
        <v>#REF!</v>
      </c>
      <c r="E690" s="21"/>
      <c r="F690" s="22"/>
      <c r="G690" s="23"/>
    </row>
    <row r="691" spans="1:7" ht="39.75" customHeight="1" x14ac:dyDescent="0.25">
      <c r="A691" s="13">
        <f t="shared" si="3"/>
        <v>678</v>
      </c>
      <c r="B691" s="14" t="e">
        <f>#REF!</f>
        <v>#REF!</v>
      </c>
      <c r="C691" s="15" t="e">
        <f>#REF!</f>
        <v>#REF!</v>
      </c>
      <c r="D691" s="16" t="e">
        <f>#REF!</f>
        <v>#REF!</v>
      </c>
      <c r="E691" s="17"/>
      <c r="F691" s="18"/>
      <c r="G691" s="8"/>
    </row>
    <row r="692" spans="1:7" ht="39.75" customHeight="1" x14ac:dyDescent="0.25">
      <c r="A692" s="13">
        <f t="shared" si="3"/>
        <v>679</v>
      </c>
      <c r="B692" s="19" t="e">
        <f>#REF!</f>
        <v>#REF!</v>
      </c>
      <c r="C692" s="20" t="e">
        <f>#REF!</f>
        <v>#REF!</v>
      </c>
      <c r="D692" s="16" t="e">
        <f>#REF!</f>
        <v>#REF!</v>
      </c>
      <c r="E692" s="21"/>
      <c r="F692" s="22"/>
      <c r="G692" s="23"/>
    </row>
    <row r="693" spans="1:7" ht="39.75" customHeight="1" x14ac:dyDescent="0.25">
      <c r="A693" s="13">
        <f t="shared" si="3"/>
        <v>680</v>
      </c>
      <c r="B693" s="14" t="e">
        <f>#REF!</f>
        <v>#REF!</v>
      </c>
      <c r="C693" s="15" t="e">
        <f>#REF!</f>
        <v>#REF!</v>
      </c>
      <c r="D693" s="16" t="e">
        <f>#REF!</f>
        <v>#REF!</v>
      </c>
      <c r="E693" s="17"/>
      <c r="F693" s="18"/>
      <c r="G693" s="8"/>
    </row>
    <row r="694" spans="1:7" ht="39.75" customHeight="1" x14ac:dyDescent="0.25">
      <c r="A694" s="13">
        <f t="shared" si="3"/>
        <v>681</v>
      </c>
      <c r="B694" s="19" t="e">
        <f>#REF!</f>
        <v>#REF!</v>
      </c>
      <c r="C694" s="20" t="e">
        <f>#REF!</f>
        <v>#REF!</v>
      </c>
      <c r="D694" s="16" t="e">
        <f>#REF!</f>
        <v>#REF!</v>
      </c>
      <c r="E694" s="21"/>
      <c r="F694" s="22"/>
      <c r="G694" s="23"/>
    </row>
    <row r="695" spans="1:7" ht="39.75" customHeight="1" x14ac:dyDescent="0.25">
      <c r="A695" s="13">
        <f t="shared" si="3"/>
        <v>682</v>
      </c>
      <c r="B695" s="14" t="e">
        <f>#REF!</f>
        <v>#REF!</v>
      </c>
      <c r="C695" s="15" t="e">
        <f>#REF!</f>
        <v>#REF!</v>
      </c>
      <c r="D695" s="16" t="e">
        <f>#REF!</f>
        <v>#REF!</v>
      </c>
      <c r="E695" s="17"/>
      <c r="F695" s="18"/>
      <c r="G695" s="8"/>
    </row>
    <row r="696" spans="1:7" ht="39.75" customHeight="1" x14ac:dyDescent="0.25">
      <c r="A696" s="13">
        <f t="shared" si="3"/>
        <v>683</v>
      </c>
      <c r="B696" s="19" t="e">
        <f>#REF!</f>
        <v>#REF!</v>
      </c>
      <c r="C696" s="20" t="e">
        <f>#REF!</f>
        <v>#REF!</v>
      </c>
      <c r="D696" s="16" t="e">
        <f>#REF!</f>
        <v>#REF!</v>
      </c>
      <c r="E696" s="21"/>
      <c r="F696" s="22"/>
      <c r="G696" s="23"/>
    </row>
    <row r="697" spans="1:7" ht="39.75" customHeight="1" x14ac:dyDescent="0.25">
      <c r="A697" s="13">
        <f t="shared" si="3"/>
        <v>684</v>
      </c>
      <c r="B697" s="14" t="e">
        <f>#REF!</f>
        <v>#REF!</v>
      </c>
      <c r="C697" s="15" t="e">
        <f>#REF!</f>
        <v>#REF!</v>
      </c>
      <c r="D697" s="16" t="e">
        <f>#REF!</f>
        <v>#REF!</v>
      </c>
      <c r="E697" s="17"/>
      <c r="F697" s="18"/>
      <c r="G697" s="8"/>
    </row>
    <row r="698" spans="1:7" ht="39.75" customHeight="1" x14ac:dyDescent="0.25">
      <c r="A698" s="13">
        <f t="shared" si="3"/>
        <v>685</v>
      </c>
      <c r="B698" s="19" t="e">
        <f>#REF!</f>
        <v>#REF!</v>
      </c>
      <c r="C698" s="20" t="e">
        <f>#REF!</f>
        <v>#REF!</v>
      </c>
      <c r="D698" s="16" t="e">
        <f>#REF!</f>
        <v>#REF!</v>
      </c>
      <c r="E698" s="21"/>
      <c r="F698" s="22"/>
      <c r="G698" s="23"/>
    </row>
    <row r="699" spans="1:7" ht="39.75" customHeight="1" x14ac:dyDescent="0.25">
      <c r="A699" s="13">
        <f t="shared" si="3"/>
        <v>686</v>
      </c>
      <c r="B699" s="14" t="e">
        <f>#REF!</f>
        <v>#REF!</v>
      </c>
      <c r="C699" s="15" t="e">
        <f>#REF!</f>
        <v>#REF!</v>
      </c>
      <c r="D699" s="16" t="e">
        <f>#REF!</f>
        <v>#REF!</v>
      </c>
      <c r="E699" s="17"/>
      <c r="F699" s="18"/>
      <c r="G699" s="8"/>
    </row>
    <row r="700" spans="1:7" ht="39.75" customHeight="1" x14ac:dyDescent="0.25">
      <c r="A700" s="13">
        <f t="shared" si="3"/>
        <v>687</v>
      </c>
      <c r="B700" s="19" t="e">
        <f>#REF!</f>
        <v>#REF!</v>
      </c>
      <c r="C700" s="20" t="e">
        <f>#REF!</f>
        <v>#REF!</v>
      </c>
      <c r="D700" s="16" t="e">
        <f>#REF!</f>
        <v>#REF!</v>
      </c>
      <c r="E700" s="21"/>
      <c r="F700" s="22"/>
      <c r="G700" s="23"/>
    </row>
    <row r="701" spans="1:7" ht="39.75" customHeight="1" x14ac:dyDescent="0.25">
      <c r="A701" s="13">
        <f t="shared" si="3"/>
        <v>688</v>
      </c>
      <c r="B701" s="14" t="e">
        <f>#REF!</f>
        <v>#REF!</v>
      </c>
      <c r="C701" s="15" t="e">
        <f>#REF!</f>
        <v>#REF!</v>
      </c>
      <c r="D701" s="16" t="e">
        <f>#REF!</f>
        <v>#REF!</v>
      </c>
      <c r="E701" s="17"/>
      <c r="F701" s="18"/>
      <c r="G701" s="8"/>
    </row>
    <row r="702" spans="1:7" ht="39.75" customHeight="1" x14ac:dyDescent="0.25">
      <c r="A702" s="13">
        <f t="shared" si="3"/>
        <v>689</v>
      </c>
      <c r="B702" s="19" t="e">
        <f>#REF!</f>
        <v>#REF!</v>
      </c>
      <c r="C702" s="20" t="e">
        <f>#REF!</f>
        <v>#REF!</v>
      </c>
      <c r="D702" s="16" t="e">
        <f>#REF!</f>
        <v>#REF!</v>
      </c>
      <c r="E702" s="21"/>
      <c r="F702" s="22"/>
      <c r="G702" s="23"/>
    </row>
    <row r="703" spans="1:7" ht="39.75" customHeight="1" x14ac:dyDescent="0.25">
      <c r="A703" s="13">
        <f t="shared" si="3"/>
        <v>690</v>
      </c>
      <c r="B703" s="14" t="e">
        <f>#REF!</f>
        <v>#REF!</v>
      </c>
      <c r="C703" s="15" t="e">
        <f>#REF!</f>
        <v>#REF!</v>
      </c>
      <c r="D703" s="16" t="e">
        <f>#REF!</f>
        <v>#REF!</v>
      </c>
      <c r="E703" s="17"/>
      <c r="F703" s="18"/>
      <c r="G703" s="8"/>
    </row>
    <row r="704" spans="1:7" ht="39.75" customHeight="1" x14ac:dyDescent="0.25">
      <c r="A704" s="13">
        <f t="shared" si="3"/>
        <v>691</v>
      </c>
      <c r="B704" s="19" t="e">
        <f>#REF!</f>
        <v>#REF!</v>
      </c>
      <c r="C704" s="20" t="e">
        <f>#REF!</f>
        <v>#REF!</v>
      </c>
      <c r="D704" s="16" t="e">
        <f>#REF!</f>
        <v>#REF!</v>
      </c>
      <c r="E704" s="21"/>
      <c r="F704" s="22"/>
      <c r="G704" s="23"/>
    </row>
    <row r="705" spans="1:7" ht="39.75" customHeight="1" x14ac:dyDescent="0.25">
      <c r="A705" s="13">
        <f t="shared" si="3"/>
        <v>692</v>
      </c>
      <c r="B705" s="14" t="e">
        <f>#REF!</f>
        <v>#REF!</v>
      </c>
      <c r="C705" s="15" t="e">
        <f>#REF!</f>
        <v>#REF!</v>
      </c>
      <c r="D705" s="16" t="e">
        <f>#REF!</f>
        <v>#REF!</v>
      </c>
      <c r="E705" s="17"/>
      <c r="F705" s="18"/>
      <c r="G705" s="8"/>
    </row>
    <row r="706" spans="1:7" ht="39.75" customHeight="1" x14ac:dyDescent="0.25">
      <c r="A706" s="13">
        <f t="shared" si="3"/>
        <v>693</v>
      </c>
      <c r="B706" s="19" t="e">
        <f>#REF!</f>
        <v>#REF!</v>
      </c>
      <c r="C706" s="20" t="e">
        <f>#REF!</f>
        <v>#REF!</v>
      </c>
      <c r="D706" s="16" t="e">
        <f>#REF!</f>
        <v>#REF!</v>
      </c>
      <c r="E706" s="21"/>
      <c r="F706" s="22"/>
      <c r="G706" s="23"/>
    </row>
    <row r="707" spans="1:7" ht="39.75" customHeight="1" x14ac:dyDescent="0.25">
      <c r="A707" s="13">
        <f t="shared" si="3"/>
        <v>694</v>
      </c>
      <c r="B707" s="14" t="e">
        <f>#REF!</f>
        <v>#REF!</v>
      </c>
      <c r="C707" s="15" t="e">
        <f>#REF!</f>
        <v>#REF!</v>
      </c>
      <c r="D707" s="16" t="e">
        <f>#REF!</f>
        <v>#REF!</v>
      </c>
      <c r="E707" s="17"/>
      <c r="F707" s="18"/>
      <c r="G707" s="8"/>
    </row>
    <row r="708" spans="1:7" ht="39.75" customHeight="1" x14ac:dyDescent="0.25">
      <c r="A708" s="13">
        <f t="shared" si="3"/>
        <v>695</v>
      </c>
      <c r="B708" s="19" t="e">
        <f>#REF!</f>
        <v>#REF!</v>
      </c>
      <c r="C708" s="20" t="e">
        <f>#REF!</f>
        <v>#REF!</v>
      </c>
      <c r="D708" s="16" t="e">
        <f>#REF!</f>
        <v>#REF!</v>
      </c>
      <c r="E708" s="21"/>
      <c r="F708" s="22"/>
      <c r="G708" s="23"/>
    </row>
    <row r="709" spans="1:7" ht="39.75" customHeight="1" x14ac:dyDescent="0.25">
      <c r="A709" s="13">
        <f t="shared" si="3"/>
        <v>696</v>
      </c>
      <c r="B709" s="14" t="e">
        <f>#REF!</f>
        <v>#REF!</v>
      </c>
      <c r="C709" s="15" t="e">
        <f>#REF!</f>
        <v>#REF!</v>
      </c>
      <c r="D709" s="16" t="e">
        <f>#REF!</f>
        <v>#REF!</v>
      </c>
      <c r="E709" s="17"/>
      <c r="F709" s="18"/>
      <c r="G709" s="8"/>
    </row>
    <row r="710" spans="1:7" ht="39.75" customHeight="1" x14ac:dyDescent="0.25">
      <c r="A710" s="13">
        <f t="shared" si="3"/>
        <v>697</v>
      </c>
      <c r="B710" s="19" t="e">
        <f>#REF!</f>
        <v>#REF!</v>
      </c>
      <c r="C710" s="20" t="e">
        <f>#REF!</f>
        <v>#REF!</v>
      </c>
      <c r="D710" s="16" t="e">
        <f>#REF!</f>
        <v>#REF!</v>
      </c>
      <c r="E710" s="21"/>
      <c r="F710" s="22"/>
      <c r="G710" s="23"/>
    </row>
    <row r="711" spans="1:7" ht="39.75" customHeight="1" x14ac:dyDescent="0.25">
      <c r="A711" s="13">
        <f t="shared" si="3"/>
        <v>698</v>
      </c>
      <c r="B711" s="14" t="e">
        <f>#REF!</f>
        <v>#REF!</v>
      </c>
      <c r="C711" s="15" t="e">
        <f>#REF!</f>
        <v>#REF!</v>
      </c>
      <c r="D711" s="16" t="e">
        <f>#REF!</f>
        <v>#REF!</v>
      </c>
      <c r="E711" s="17"/>
      <c r="F711" s="18"/>
      <c r="G711" s="8"/>
    </row>
    <row r="712" spans="1:7" ht="39.75" customHeight="1" x14ac:dyDescent="0.25">
      <c r="A712" s="13">
        <f t="shared" si="3"/>
        <v>699</v>
      </c>
      <c r="B712" s="19" t="e">
        <f>#REF!</f>
        <v>#REF!</v>
      </c>
      <c r="C712" s="20" t="e">
        <f>#REF!</f>
        <v>#REF!</v>
      </c>
      <c r="D712" s="16" t="e">
        <f>#REF!</f>
        <v>#REF!</v>
      </c>
      <c r="E712" s="21"/>
      <c r="F712" s="22"/>
      <c r="G712" s="23"/>
    </row>
    <row r="713" spans="1:7" ht="39.75" customHeight="1" x14ac:dyDescent="0.25">
      <c r="A713" s="13">
        <f t="shared" si="3"/>
        <v>700</v>
      </c>
      <c r="B713" s="14" t="e">
        <f>#REF!</f>
        <v>#REF!</v>
      </c>
      <c r="C713" s="15" t="e">
        <f>#REF!</f>
        <v>#REF!</v>
      </c>
      <c r="D713" s="16" t="e">
        <f>#REF!</f>
        <v>#REF!</v>
      </c>
      <c r="E713" s="17"/>
      <c r="F713" s="18"/>
      <c r="G713" s="8"/>
    </row>
    <row r="714" spans="1:7" ht="39.75" customHeight="1" x14ac:dyDescent="0.25">
      <c r="A714" s="13">
        <f t="shared" si="3"/>
        <v>701</v>
      </c>
      <c r="B714" s="19" t="e">
        <f>#REF!</f>
        <v>#REF!</v>
      </c>
      <c r="C714" s="20" t="e">
        <f>#REF!</f>
        <v>#REF!</v>
      </c>
      <c r="D714" s="16" t="e">
        <f>#REF!</f>
        <v>#REF!</v>
      </c>
      <c r="E714" s="21"/>
      <c r="F714" s="22"/>
      <c r="G714" s="23"/>
    </row>
    <row r="715" spans="1:7" ht="39.75" customHeight="1" x14ac:dyDescent="0.25">
      <c r="A715" s="13">
        <f t="shared" si="3"/>
        <v>702</v>
      </c>
      <c r="B715" s="14" t="e">
        <f>#REF!</f>
        <v>#REF!</v>
      </c>
      <c r="C715" s="15" t="e">
        <f>#REF!</f>
        <v>#REF!</v>
      </c>
      <c r="D715" s="16" t="e">
        <f>#REF!</f>
        <v>#REF!</v>
      </c>
      <c r="E715" s="17"/>
      <c r="F715" s="18"/>
      <c r="G715" s="8"/>
    </row>
    <row r="716" spans="1:7" ht="39.75" customHeight="1" x14ac:dyDescent="0.25">
      <c r="A716" s="13">
        <f t="shared" si="3"/>
        <v>703</v>
      </c>
      <c r="B716" s="19" t="e">
        <f>#REF!</f>
        <v>#REF!</v>
      </c>
      <c r="C716" s="20" t="e">
        <f>#REF!</f>
        <v>#REF!</v>
      </c>
      <c r="D716" s="16" t="e">
        <f>#REF!</f>
        <v>#REF!</v>
      </c>
      <c r="E716" s="21"/>
      <c r="F716" s="22"/>
      <c r="G716" s="23"/>
    </row>
    <row r="717" spans="1:7" ht="39.75" customHeight="1" x14ac:dyDescent="0.25">
      <c r="A717" s="13">
        <f t="shared" si="3"/>
        <v>704</v>
      </c>
      <c r="B717" s="14" t="e">
        <f>#REF!</f>
        <v>#REF!</v>
      </c>
      <c r="C717" s="15" t="e">
        <f>#REF!</f>
        <v>#REF!</v>
      </c>
      <c r="D717" s="16" t="e">
        <f>#REF!</f>
        <v>#REF!</v>
      </c>
      <c r="E717" s="17"/>
      <c r="F717" s="18"/>
      <c r="G717" s="8"/>
    </row>
    <row r="718" spans="1:7" ht="39.75" customHeight="1" x14ac:dyDescent="0.25">
      <c r="A718" s="13">
        <f t="shared" si="3"/>
        <v>705</v>
      </c>
      <c r="B718" s="19" t="e">
        <f>#REF!</f>
        <v>#REF!</v>
      </c>
      <c r="C718" s="20" t="e">
        <f>#REF!</f>
        <v>#REF!</v>
      </c>
      <c r="D718" s="16" t="e">
        <f>#REF!</f>
        <v>#REF!</v>
      </c>
      <c r="E718" s="21"/>
      <c r="F718" s="22"/>
      <c r="G718" s="23"/>
    </row>
    <row r="719" spans="1:7" ht="39.75" customHeight="1" x14ac:dyDescent="0.25">
      <c r="A719" s="13">
        <f t="shared" si="3"/>
        <v>706</v>
      </c>
      <c r="B719" s="14" t="e">
        <f>#REF!</f>
        <v>#REF!</v>
      </c>
      <c r="C719" s="15" t="e">
        <f>#REF!</f>
        <v>#REF!</v>
      </c>
      <c r="D719" s="16" t="e">
        <f>#REF!</f>
        <v>#REF!</v>
      </c>
      <c r="E719" s="17"/>
      <c r="F719" s="18"/>
      <c r="G719" s="8"/>
    </row>
    <row r="720" spans="1:7" ht="39.75" customHeight="1" x14ac:dyDescent="0.25">
      <c r="A720" s="13">
        <f t="shared" si="3"/>
        <v>707</v>
      </c>
      <c r="B720" s="19" t="e">
        <f>#REF!</f>
        <v>#REF!</v>
      </c>
      <c r="C720" s="20" t="e">
        <f>#REF!</f>
        <v>#REF!</v>
      </c>
      <c r="D720" s="16" t="e">
        <f>#REF!</f>
        <v>#REF!</v>
      </c>
      <c r="E720" s="21"/>
      <c r="F720" s="22"/>
      <c r="G720" s="23"/>
    </row>
    <row r="721" spans="1:7" ht="39.75" customHeight="1" x14ac:dyDescent="0.25">
      <c r="A721" s="13">
        <f t="shared" si="3"/>
        <v>708</v>
      </c>
      <c r="B721" s="14" t="e">
        <f>#REF!</f>
        <v>#REF!</v>
      </c>
      <c r="C721" s="15" t="e">
        <f>#REF!</f>
        <v>#REF!</v>
      </c>
      <c r="D721" s="16" t="e">
        <f>#REF!</f>
        <v>#REF!</v>
      </c>
      <c r="E721" s="17"/>
      <c r="F721" s="18"/>
      <c r="G721" s="8"/>
    </row>
    <row r="722" spans="1:7" ht="39.75" customHeight="1" x14ac:dyDescent="0.25">
      <c r="A722" s="13">
        <f t="shared" si="3"/>
        <v>709</v>
      </c>
      <c r="B722" s="19" t="e">
        <f>#REF!</f>
        <v>#REF!</v>
      </c>
      <c r="C722" s="20" t="e">
        <f>#REF!</f>
        <v>#REF!</v>
      </c>
      <c r="D722" s="16" t="e">
        <f>#REF!</f>
        <v>#REF!</v>
      </c>
      <c r="E722" s="21"/>
      <c r="F722" s="22"/>
      <c r="G722" s="23"/>
    </row>
    <row r="723" spans="1:7" ht="39.75" customHeight="1" x14ac:dyDescent="0.25">
      <c r="A723" s="13">
        <f t="shared" si="3"/>
        <v>710</v>
      </c>
      <c r="B723" s="14" t="e">
        <f>#REF!</f>
        <v>#REF!</v>
      </c>
      <c r="C723" s="15" t="e">
        <f>#REF!</f>
        <v>#REF!</v>
      </c>
      <c r="D723" s="16" t="e">
        <f>#REF!</f>
        <v>#REF!</v>
      </c>
      <c r="E723" s="17"/>
      <c r="F723" s="18"/>
      <c r="G723" s="8"/>
    </row>
    <row r="724" spans="1:7" ht="39.75" customHeight="1" x14ac:dyDescent="0.25">
      <c r="A724" s="13">
        <f t="shared" si="3"/>
        <v>711</v>
      </c>
      <c r="B724" s="19" t="e">
        <f>#REF!</f>
        <v>#REF!</v>
      </c>
      <c r="C724" s="20" t="e">
        <f>#REF!</f>
        <v>#REF!</v>
      </c>
      <c r="D724" s="16" t="e">
        <f>#REF!</f>
        <v>#REF!</v>
      </c>
      <c r="E724" s="21"/>
      <c r="F724" s="22"/>
      <c r="G724" s="23"/>
    </row>
    <row r="725" spans="1:7" ht="39.75" customHeight="1" x14ac:dyDescent="0.25">
      <c r="A725" s="13">
        <f t="shared" si="3"/>
        <v>712</v>
      </c>
      <c r="B725" s="14" t="e">
        <f>#REF!</f>
        <v>#REF!</v>
      </c>
      <c r="C725" s="15" t="e">
        <f>#REF!</f>
        <v>#REF!</v>
      </c>
      <c r="D725" s="16" t="e">
        <f>#REF!</f>
        <v>#REF!</v>
      </c>
      <c r="E725" s="17"/>
      <c r="F725" s="18"/>
      <c r="G725" s="8"/>
    </row>
    <row r="726" spans="1:7" ht="39.75" customHeight="1" x14ac:dyDescent="0.25">
      <c r="A726" s="13">
        <f t="shared" si="3"/>
        <v>713</v>
      </c>
      <c r="B726" s="19" t="e">
        <f>#REF!</f>
        <v>#REF!</v>
      </c>
      <c r="C726" s="20" t="e">
        <f>#REF!</f>
        <v>#REF!</v>
      </c>
      <c r="D726" s="16" t="e">
        <f>#REF!</f>
        <v>#REF!</v>
      </c>
      <c r="E726" s="21"/>
      <c r="F726" s="22"/>
      <c r="G726" s="23"/>
    </row>
    <row r="727" spans="1:7" ht="39.75" customHeight="1" x14ac:dyDescent="0.25">
      <c r="A727" s="13">
        <f t="shared" si="3"/>
        <v>714</v>
      </c>
      <c r="B727" s="14" t="e">
        <f>#REF!</f>
        <v>#REF!</v>
      </c>
      <c r="C727" s="15" t="e">
        <f>#REF!</f>
        <v>#REF!</v>
      </c>
      <c r="D727" s="16" t="e">
        <f>#REF!</f>
        <v>#REF!</v>
      </c>
      <c r="E727" s="17"/>
      <c r="F727" s="18"/>
      <c r="G727" s="8"/>
    </row>
    <row r="728" spans="1:7" ht="39.75" customHeight="1" x14ac:dyDescent="0.25">
      <c r="A728" s="13">
        <f t="shared" si="3"/>
        <v>715</v>
      </c>
      <c r="B728" s="19" t="e">
        <f>#REF!</f>
        <v>#REF!</v>
      </c>
      <c r="C728" s="20" t="e">
        <f>#REF!</f>
        <v>#REF!</v>
      </c>
      <c r="D728" s="16" t="e">
        <f>#REF!</f>
        <v>#REF!</v>
      </c>
      <c r="E728" s="21"/>
      <c r="F728" s="22"/>
      <c r="G728" s="23"/>
    </row>
    <row r="729" spans="1:7" ht="39.75" customHeight="1" x14ac:dyDescent="0.25">
      <c r="A729" s="13">
        <f t="shared" si="3"/>
        <v>716</v>
      </c>
      <c r="B729" s="14" t="e">
        <f>#REF!</f>
        <v>#REF!</v>
      </c>
      <c r="C729" s="15" t="e">
        <f>#REF!</f>
        <v>#REF!</v>
      </c>
      <c r="D729" s="16" t="e">
        <f>#REF!</f>
        <v>#REF!</v>
      </c>
      <c r="E729" s="17"/>
      <c r="F729" s="18"/>
      <c r="G729" s="8"/>
    </row>
    <row r="730" spans="1:7" ht="39.75" customHeight="1" x14ac:dyDescent="0.25">
      <c r="A730" s="13">
        <f t="shared" si="3"/>
        <v>717</v>
      </c>
      <c r="B730" s="19" t="e">
        <f>#REF!</f>
        <v>#REF!</v>
      </c>
      <c r="C730" s="20" t="e">
        <f>#REF!</f>
        <v>#REF!</v>
      </c>
      <c r="D730" s="16" t="e">
        <f>#REF!</f>
        <v>#REF!</v>
      </c>
      <c r="E730" s="21"/>
      <c r="F730" s="22"/>
      <c r="G730" s="23"/>
    </row>
    <row r="731" spans="1:7" ht="39.75" customHeight="1" x14ac:dyDescent="0.25">
      <c r="A731" s="13">
        <f t="shared" si="3"/>
        <v>718</v>
      </c>
      <c r="B731" s="14" t="e">
        <f>#REF!</f>
        <v>#REF!</v>
      </c>
      <c r="C731" s="15" t="e">
        <f>#REF!</f>
        <v>#REF!</v>
      </c>
      <c r="D731" s="16" t="e">
        <f>#REF!</f>
        <v>#REF!</v>
      </c>
      <c r="E731" s="17"/>
      <c r="F731" s="18"/>
      <c r="G731" s="8"/>
    </row>
    <row r="732" spans="1:7" ht="39.75" customHeight="1" x14ac:dyDescent="0.25">
      <c r="A732" s="13">
        <f t="shared" si="3"/>
        <v>719</v>
      </c>
      <c r="B732" s="19" t="e">
        <f>#REF!</f>
        <v>#REF!</v>
      </c>
      <c r="C732" s="20" t="e">
        <f>#REF!</f>
        <v>#REF!</v>
      </c>
      <c r="D732" s="16" t="e">
        <f>#REF!</f>
        <v>#REF!</v>
      </c>
      <c r="E732" s="21"/>
      <c r="F732" s="22"/>
      <c r="G732" s="23"/>
    </row>
    <row r="733" spans="1:7" ht="39.75" customHeight="1" x14ac:dyDescent="0.25">
      <c r="A733" s="13">
        <f t="shared" si="3"/>
        <v>720</v>
      </c>
      <c r="B733" s="14" t="e">
        <f>#REF!</f>
        <v>#REF!</v>
      </c>
      <c r="C733" s="15" t="e">
        <f>#REF!</f>
        <v>#REF!</v>
      </c>
      <c r="D733" s="16" t="e">
        <f>#REF!</f>
        <v>#REF!</v>
      </c>
      <c r="E733" s="17"/>
      <c r="F733" s="18"/>
      <c r="G733" s="8"/>
    </row>
    <row r="734" spans="1:7" ht="39.75" customHeight="1" x14ac:dyDescent="0.25">
      <c r="A734" s="13">
        <f t="shared" si="3"/>
        <v>721</v>
      </c>
      <c r="B734" s="19" t="e">
        <f>#REF!</f>
        <v>#REF!</v>
      </c>
      <c r="C734" s="20" t="e">
        <f>#REF!</f>
        <v>#REF!</v>
      </c>
      <c r="D734" s="16" t="e">
        <f>#REF!</f>
        <v>#REF!</v>
      </c>
      <c r="E734" s="21"/>
      <c r="F734" s="22"/>
      <c r="G734" s="23"/>
    </row>
    <row r="735" spans="1:7" ht="39.75" customHeight="1" x14ac:dyDescent="0.25">
      <c r="A735" s="13">
        <f t="shared" si="3"/>
        <v>722</v>
      </c>
      <c r="B735" s="14" t="e">
        <f>#REF!</f>
        <v>#REF!</v>
      </c>
      <c r="C735" s="15" t="e">
        <f>#REF!</f>
        <v>#REF!</v>
      </c>
      <c r="D735" s="16" t="e">
        <f>#REF!</f>
        <v>#REF!</v>
      </c>
      <c r="E735" s="17"/>
      <c r="F735" s="18"/>
      <c r="G735" s="8"/>
    </row>
    <row r="736" spans="1:7" ht="39.75" customHeight="1" x14ac:dyDescent="0.25">
      <c r="A736" s="13">
        <f t="shared" si="3"/>
        <v>723</v>
      </c>
      <c r="B736" s="19" t="e">
        <f>#REF!</f>
        <v>#REF!</v>
      </c>
      <c r="C736" s="20" t="e">
        <f>#REF!</f>
        <v>#REF!</v>
      </c>
      <c r="D736" s="16" t="e">
        <f>#REF!</f>
        <v>#REF!</v>
      </c>
      <c r="E736" s="21"/>
      <c r="F736" s="22"/>
      <c r="G736" s="23"/>
    </row>
    <row r="737" spans="1:7" ht="39.75" customHeight="1" x14ac:dyDescent="0.25">
      <c r="A737" s="13">
        <f t="shared" si="3"/>
        <v>724</v>
      </c>
      <c r="B737" s="14" t="e">
        <f>#REF!</f>
        <v>#REF!</v>
      </c>
      <c r="C737" s="15" t="e">
        <f>#REF!</f>
        <v>#REF!</v>
      </c>
      <c r="D737" s="16" t="e">
        <f>#REF!</f>
        <v>#REF!</v>
      </c>
      <c r="E737" s="17"/>
      <c r="F737" s="18"/>
      <c r="G737" s="8"/>
    </row>
    <row r="738" spans="1:7" ht="39.75" customHeight="1" x14ac:dyDescent="0.25">
      <c r="A738" s="13">
        <f t="shared" si="3"/>
        <v>725</v>
      </c>
      <c r="B738" s="19" t="e">
        <f>#REF!</f>
        <v>#REF!</v>
      </c>
      <c r="C738" s="20" t="e">
        <f>#REF!</f>
        <v>#REF!</v>
      </c>
      <c r="D738" s="16" t="e">
        <f>#REF!</f>
        <v>#REF!</v>
      </c>
      <c r="E738" s="21"/>
      <c r="F738" s="22"/>
      <c r="G738" s="23"/>
    </row>
    <row r="739" spans="1:7" ht="39.75" customHeight="1" x14ac:dyDescent="0.25">
      <c r="A739" s="13">
        <f t="shared" si="3"/>
        <v>726</v>
      </c>
      <c r="B739" s="14" t="e">
        <f>#REF!</f>
        <v>#REF!</v>
      </c>
      <c r="C739" s="15" t="e">
        <f>#REF!</f>
        <v>#REF!</v>
      </c>
      <c r="D739" s="16" t="e">
        <f>#REF!</f>
        <v>#REF!</v>
      </c>
      <c r="E739" s="17"/>
      <c r="F739" s="18"/>
      <c r="G739" s="8"/>
    </row>
    <row r="740" spans="1:7" ht="39.75" customHeight="1" x14ac:dyDescent="0.25">
      <c r="A740" s="13">
        <f t="shared" si="3"/>
        <v>727</v>
      </c>
      <c r="B740" s="19" t="e">
        <f>#REF!</f>
        <v>#REF!</v>
      </c>
      <c r="C740" s="20" t="e">
        <f>#REF!</f>
        <v>#REF!</v>
      </c>
      <c r="D740" s="16" t="e">
        <f>#REF!</f>
        <v>#REF!</v>
      </c>
      <c r="E740" s="21"/>
      <c r="F740" s="22"/>
      <c r="G740" s="23"/>
    </row>
    <row r="741" spans="1:7" ht="39.75" customHeight="1" x14ac:dyDescent="0.25">
      <c r="A741" s="13">
        <f t="shared" si="3"/>
        <v>728</v>
      </c>
      <c r="B741" s="14" t="e">
        <f>#REF!</f>
        <v>#REF!</v>
      </c>
      <c r="C741" s="15" t="e">
        <f>#REF!</f>
        <v>#REF!</v>
      </c>
      <c r="D741" s="16" t="e">
        <f>#REF!</f>
        <v>#REF!</v>
      </c>
      <c r="E741" s="17"/>
      <c r="F741" s="18"/>
      <c r="G741" s="8"/>
    </row>
    <row r="742" spans="1:7" ht="39.75" customHeight="1" x14ac:dyDescent="0.25">
      <c r="A742" s="13">
        <f t="shared" si="3"/>
        <v>729</v>
      </c>
      <c r="B742" s="19" t="e">
        <f>#REF!</f>
        <v>#REF!</v>
      </c>
      <c r="C742" s="20" t="e">
        <f>#REF!</f>
        <v>#REF!</v>
      </c>
      <c r="D742" s="16" t="e">
        <f>#REF!</f>
        <v>#REF!</v>
      </c>
      <c r="E742" s="21"/>
      <c r="F742" s="22"/>
      <c r="G742" s="23"/>
    </row>
    <row r="743" spans="1:7" ht="39.75" customHeight="1" x14ac:dyDescent="0.25">
      <c r="A743" s="13">
        <f t="shared" si="3"/>
        <v>730</v>
      </c>
      <c r="B743" s="14" t="e">
        <f>#REF!</f>
        <v>#REF!</v>
      </c>
      <c r="C743" s="15" t="e">
        <f>#REF!</f>
        <v>#REF!</v>
      </c>
      <c r="D743" s="16" t="e">
        <f>#REF!</f>
        <v>#REF!</v>
      </c>
      <c r="E743" s="17"/>
      <c r="F743" s="18"/>
      <c r="G743" s="8"/>
    </row>
    <row r="744" spans="1:7" ht="39.75" customHeight="1" x14ac:dyDescent="0.25">
      <c r="A744" s="13">
        <f t="shared" si="3"/>
        <v>731</v>
      </c>
      <c r="B744" s="19" t="e">
        <f>#REF!</f>
        <v>#REF!</v>
      </c>
      <c r="C744" s="20" t="e">
        <f>#REF!</f>
        <v>#REF!</v>
      </c>
      <c r="D744" s="16" t="e">
        <f>#REF!</f>
        <v>#REF!</v>
      </c>
      <c r="E744" s="21"/>
      <c r="F744" s="22"/>
      <c r="G744" s="23"/>
    </row>
    <row r="745" spans="1:7" ht="39.75" customHeight="1" x14ac:dyDescent="0.25">
      <c r="A745" s="13">
        <f t="shared" si="3"/>
        <v>732</v>
      </c>
      <c r="B745" s="14" t="e">
        <f>#REF!</f>
        <v>#REF!</v>
      </c>
      <c r="C745" s="15" t="e">
        <f>#REF!</f>
        <v>#REF!</v>
      </c>
      <c r="D745" s="16" t="e">
        <f>#REF!</f>
        <v>#REF!</v>
      </c>
      <c r="E745" s="17"/>
      <c r="F745" s="18"/>
      <c r="G745" s="8"/>
    </row>
    <row r="746" spans="1:7" ht="39.75" customHeight="1" x14ac:dyDescent="0.25">
      <c r="A746" s="13">
        <f t="shared" si="3"/>
        <v>733</v>
      </c>
      <c r="B746" s="19" t="e">
        <f>#REF!</f>
        <v>#REF!</v>
      </c>
      <c r="C746" s="20" t="e">
        <f>#REF!</f>
        <v>#REF!</v>
      </c>
      <c r="D746" s="16" t="e">
        <f>#REF!</f>
        <v>#REF!</v>
      </c>
      <c r="E746" s="21"/>
      <c r="F746" s="22"/>
      <c r="G746" s="23"/>
    </row>
    <row r="747" spans="1:7" ht="39.75" customHeight="1" x14ac:dyDescent="0.25">
      <c r="A747" s="13">
        <f t="shared" si="3"/>
        <v>734</v>
      </c>
      <c r="B747" s="14" t="e">
        <f>#REF!</f>
        <v>#REF!</v>
      </c>
      <c r="C747" s="15" t="e">
        <f>#REF!</f>
        <v>#REF!</v>
      </c>
      <c r="D747" s="16" t="e">
        <f>#REF!</f>
        <v>#REF!</v>
      </c>
      <c r="E747" s="17"/>
      <c r="F747" s="18"/>
      <c r="G747" s="8"/>
    </row>
    <row r="748" spans="1:7" ht="39.75" customHeight="1" x14ac:dyDescent="0.25">
      <c r="A748" s="13">
        <f t="shared" si="3"/>
        <v>735</v>
      </c>
      <c r="B748" s="19" t="e">
        <f>#REF!</f>
        <v>#REF!</v>
      </c>
      <c r="C748" s="20" t="e">
        <f>#REF!</f>
        <v>#REF!</v>
      </c>
      <c r="D748" s="16" t="e">
        <f>#REF!</f>
        <v>#REF!</v>
      </c>
      <c r="E748" s="21"/>
      <c r="F748" s="22"/>
      <c r="G748" s="23"/>
    </row>
    <row r="749" spans="1:7" ht="39.75" customHeight="1" x14ac:dyDescent="0.25">
      <c r="A749" s="13">
        <f t="shared" si="3"/>
        <v>736</v>
      </c>
      <c r="B749" s="14" t="e">
        <f>#REF!</f>
        <v>#REF!</v>
      </c>
      <c r="C749" s="15" t="e">
        <f>#REF!</f>
        <v>#REF!</v>
      </c>
      <c r="D749" s="16" t="e">
        <f>#REF!</f>
        <v>#REF!</v>
      </c>
      <c r="E749" s="17"/>
      <c r="F749" s="18"/>
      <c r="G749" s="8"/>
    </row>
    <row r="750" spans="1:7" ht="39.75" customHeight="1" x14ac:dyDescent="0.25">
      <c r="A750" s="13">
        <f t="shared" si="3"/>
        <v>737</v>
      </c>
      <c r="B750" s="19" t="e">
        <f>#REF!</f>
        <v>#REF!</v>
      </c>
      <c r="C750" s="20" t="e">
        <f>#REF!</f>
        <v>#REF!</v>
      </c>
      <c r="D750" s="16" t="e">
        <f>#REF!</f>
        <v>#REF!</v>
      </c>
      <c r="E750" s="21"/>
      <c r="F750" s="22"/>
      <c r="G750" s="23"/>
    </row>
    <row r="751" spans="1:7" ht="39.75" customHeight="1" x14ac:dyDescent="0.25">
      <c r="A751" s="13">
        <f t="shared" si="3"/>
        <v>738</v>
      </c>
      <c r="B751" s="14" t="e">
        <f>#REF!</f>
        <v>#REF!</v>
      </c>
      <c r="C751" s="15" t="e">
        <f>#REF!</f>
        <v>#REF!</v>
      </c>
      <c r="D751" s="16" t="e">
        <f>#REF!</f>
        <v>#REF!</v>
      </c>
      <c r="E751" s="17"/>
      <c r="F751" s="18"/>
      <c r="G751" s="8"/>
    </row>
    <row r="752" spans="1:7" ht="39.75" customHeight="1" x14ac:dyDescent="0.25">
      <c r="A752" s="13">
        <f t="shared" si="3"/>
        <v>739</v>
      </c>
      <c r="B752" s="19" t="e">
        <f>#REF!</f>
        <v>#REF!</v>
      </c>
      <c r="C752" s="20" t="e">
        <f>#REF!</f>
        <v>#REF!</v>
      </c>
      <c r="D752" s="16" t="e">
        <f>#REF!</f>
        <v>#REF!</v>
      </c>
      <c r="E752" s="21"/>
      <c r="F752" s="22"/>
      <c r="G752" s="23"/>
    </row>
    <row r="753" spans="1:7" ht="39.75" customHeight="1" x14ac:dyDescent="0.25">
      <c r="A753" s="13">
        <f t="shared" si="3"/>
        <v>740</v>
      </c>
      <c r="B753" s="14" t="e">
        <f>#REF!</f>
        <v>#REF!</v>
      </c>
      <c r="C753" s="15" t="e">
        <f>#REF!</f>
        <v>#REF!</v>
      </c>
      <c r="D753" s="16" t="e">
        <f>#REF!</f>
        <v>#REF!</v>
      </c>
      <c r="E753" s="17"/>
      <c r="F753" s="18"/>
      <c r="G753" s="8"/>
    </row>
    <row r="754" spans="1:7" ht="39.75" customHeight="1" x14ac:dyDescent="0.25">
      <c r="A754" s="13">
        <f t="shared" si="3"/>
        <v>741</v>
      </c>
      <c r="B754" s="19" t="e">
        <f>#REF!</f>
        <v>#REF!</v>
      </c>
      <c r="C754" s="20" t="e">
        <f>#REF!</f>
        <v>#REF!</v>
      </c>
      <c r="D754" s="16" t="e">
        <f>#REF!</f>
        <v>#REF!</v>
      </c>
      <c r="E754" s="21"/>
      <c r="F754" s="22"/>
      <c r="G754" s="23"/>
    </row>
    <row r="755" spans="1:7" ht="39.75" customHeight="1" x14ac:dyDescent="0.25">
      <c r="A755" s="13">
        <f t="shared" si="3"/>
        <v>742</v>
      </c>
      <c r="B755" s="14" t="e">
        <f>#REF!</f>
        <v>#REF!</v>
      </c>
      <c r="C755" s="15" t="e">
        <f>#REF!</f>
        <v>#REF!</v>
      </c>
      <c r="D755" s="16" t="e">
        <f>#REF!</f>
        <v>#REF!</v>
      </c>
      <c r="E755" s="17"/>
      <c r="F755" s="18"/>
      <c r="G755" s="8"/>
    </row>
    <row r="756" spans="1:7" ht="39.75" customHeight="1" x14ac:dyDescent="0.25">
      <c r="A756" s="13">
        <f t="shared" si="3"/>
        <v>743</v>
      </c>
      <c r="B756" s="19" t="e">
        <f>#REF!</f>
        <v>#REF!</v>
      </c>
      <c r="C756" s="20" t="e">
        <f>#REF!</f>
        <v>#REF!</v>
      </c>
      <c r="D756" s="16" t="e">
        <f>#REF!</f>
        <v>#REF!</v>
      </c>
      <c r="E756" s="21"/>
      <c r="F756" s="22"/>
      <c r="G756" s="23"/>
    </row>
    <row r="757" spans="1:7" ht="39.75" customHeight="1" x14ac:dyDescent="0.25">
      <c r="A757" s="13">
        <f t="shared" si="3"/>
        <v>744</v>
      </c>
      <c r="B757" s="14" t="e">
        <f>#REF!</f>
        <v>#REF!</v>
      </c>
      <c r="C757" s="15" t="e">
        <f>#REF!</f>
        <v>#REF!</v>
      </c>
      <c r="D757" s="16" t="e">
        <f>#REF!</f>
        <v>#REF!</v>
      </c>
      <c r="E757" s="17"/>
      <c r="F757" s="18"/>
      <c r="G757" s="8"/>
    </row>
    <row r="758" spans="1:7" ht="39.75" customHeight="1" x14ac:dyDescent="0.25">
      <c r="A758" s="13">
        <f t="shared" si="3"/>
        <v>745</v>
      </c>
      <c r="B758" s="19" t="e">
        <f>#REF!</f>
        <v>#REF!</v>
      </c>
      <c r="C758" s="20" t="e">
        <f>#REF!</f>
        <v>#REF!</v>
      </c>
      <c r="D758" s="16" t="e">
        <f>#REF!</f>
        <v>#REF!</v>
      </c>
      <c r="E758" s="21"/>
      <c r="F758" s="22"/>
      <c r="G758" s="23"/>
    </row>
    <row r="759" spans="1:7" ht="39.75" customHeight="1" x14ac:dyDescent="0.25">
      <c r="A759" s="13">
        <f t="shared" si="3"/>
        <v>746</v>
      </c>
      <c r="B759" s="14" t="e">
        <f>#REF!</f>
        <v>#REF!</v>
      </c>
      <c r="C759" s="15" t="e">
        <f>#REF!</f>
        <v>#REF!</v>
      </c>
      <c r="D759" s="16" t="e">
        <f>#REF!</f>
        <v>#REF!</v>
      </c>
      <c r="E759" s="17"/>
      <c r="F759" s="18"/>
      <c r="G759" s="8"/>
    </row>
    <row r="760" spans="1:7" ht="39.75" customHeight="1" x14ac:dyDescent="0.25">
      <c r="A760" s="13">
        <f t="shared" si="3"/>
        <v>747</v>
      </c>
      <c r="B760" s="19" t="e">
        <f>#REF!</f>
        <v>#REF!</v>
      </c>
      <c r="C760" s="20" t="e">
        <f>#REF!</f>
        <v>#REF!</v>
      </c>
      <c r="D760" s="16" t="e">
        <f>#REF!</f>
        <v>#REF!</v>
      </c>
      <c r="E760" s="21"/>
      <c r="F760" s="22"/>
      <c r="G760" s="23"/>
    </row>
    <row r="761" spans="1:7" ht="39.75" customHeight="1" x14ac:dyDescent="0.25">
      <c r="A761" s="13">
        <f t="shared" si="3"/>
        <v>748</v>
      </c>
      <c r="B761" s="14" t="e">
        <f>#REF!</f>
        <v>#REF!</v>
      </c>
      <c r="C761" s="15" t="e">
        <f>#REF!</f>
        <v>#REF!</v>
      </c>
      <c r="D761" s="16" t="e">
        <f>#REF!</f>
        <v>#REF!</v>
      </c>
      <c r="E761" s="17"/>
      <c r="F761" s="18"/>
      <c r="G761" s="8"/>
    </row>
    <row r="762" spans="1:7" ht="39.75" customHeight="1" x14ac:dyDescent="0.25">
      <c r="A762" s="13">
        <f t="shared" si="3"/>
        <v>749</v>
      </c>
      <c r="B762" s="19" t="e">
        <f>#REF!</f>
        <v>#REF!</v>
      </c>
      <c r="C762" s="20" t="e">
        <f>#REF!</f>
        <v>#REF!</v>
      </c>
      <c r="D762" s="16" t="e">
        <f>#REF!</f>
        <v>#REF!</v>
      </c>
      <c r="E762" s="21"/>
      <c r="F762" s="22"/>
      <c r="G762" s="23"/>
    </row>
    <row r="763" spans="1:7" ht="39.75" customHeight="1" x14ac:dyDescent="0.25">
      <c r="A763" s="13">
        <f t="shared" si="3"/>
        <v>750</v>
      </c>
      <c r="B763" s="14" t="e">
        <f>#REF!</f>
        <v>#REF!</v>
      </c>
      <c r="C763" s="15" t="e">
        <f>#REF!</f>
        <v>#REF!</v>
      </c>
      <c r="D763" s="16" t="e">
        <f>#REF!</f>
        <v>#REF!</v>
      </c>
      <c r="E763" s="17"/>
      <c r="F763" s="18"/>
      <c r="G763" s="8"/>
    </row>
    <row r="764" spans="1:7" ht="39.75" customHeight="1" x14ac:dyDescent="0.25">
      <c r="A764" s="13">
        <f t="shared" si="3"/>
        <v>751</v>
      </c>
      <c r="B764" s="19" t="e">
        <f>#REF!</f>
        <v>#REF!</v>
      </c>
      <c r="C764" s="20" t="e">
        <f>#REF!</f>
        <v>#REF!</v>
      </c>
      <c r="D764" s="16" t="e">
        <f>#REF!</f>
        <v>#REF!</v>
      </c>
      <c r="E764" s="21"/>
      <c r="F764" s="22"/>
      <c r="G764" s="23"/>
    </row>
    <row r="765" spans="1:7" ht="39.75" customHeight="1" x14ac:dyDescent="0.25">
      <c r="A765" s="13">
        <f t="shared" si="3"/>
        <v>752</v>
      </c>
      <c r="B765" s="14" t="e">
        <f>#REF!</f>
        <v>#REF!</v>
      </c>
      <c r="C765" s="15" t="e">
        <f>#REF!</f>
        <v>#REF!</v>
      </c>
      <c r="D765" s="16" t="e">
        <f>#REF!</f>
        <v>#REF!</v>
      </c>
      <c r="E765" s="17"/>
      <c r="F765" s="18"/>
      <c r="G765" s="8"/>
    </row>
    <row r="766" spans="1:7" ht="39.75" customHeight="1" x14ac:dyDescent="0.25">
      <c r="A766" s="13">
        <f t="shared" si="3"/>
        <v>753</v>
      </c>
      <c r="B766" s="19" t="e">
        <f>#REF!</f>
        <v>#REF!</v>
      </c>
      <c r="C766" s="20" t="e">
        <f>#REF!</f>
        <v>#REF!</v>
      </c>
      <c r="D766" s="16" t="e">
        <f>#REF!</f>
        <v>#REF!</v>
      </c>
      <c r="E766" s="21"/>
      <c r="F766" s="22"/>
      <c r="G766" s="23"/>
    </row>
    <row r="767" spans="1:7" ht="39.75" customHeight="1" x14ac:dyDescent="0.25">
      <c r="A767" s="13">
        <f t="shared" si="3"/>
        <v>754</v>
      </c>
      <c r="B767" s="14" t="e">
        <f>#REF!</f>
        <v>#REF!</v>
      </c>
      <c r="C767" s="15" t="e">
        <f>#REF!</f>
        <v>#REF!</v>
      </c>
      <c r="D767" s="16" t="e">
        <f>#REF!</f>
        <v>#REF!</v>
      </c>
      <c r="E767" s="17"/>
      <c r="F767" s="18"/>
      <c r="G767" s="8"/>
    </row>
    <row r="768" spans="1:7" ht="39.75" customHeight="1" x14ac:dyDescent="0.25">
      <c r="A768" s="13">
        <f t="shared" si="3"/>
        <v>755</v>
      </c>
      <c r="B768" s="19" t="e">
        <f>#REF!</f>
        <v>#REF!</v>
      </c>
      <c r="C768" s="20" t="e">
        <f>#REF!</f>
        <v>#REF!</v>
      </c>
      <c r="D768" s="16" t="e">
        <f>#REF!</f>
        <v>#REF!</v>
      </c>
      <c r="E768" s="21"/>
      <c r="F768" s="22"/>
      <c r="G768" s="23"/>
    </row>
    <row r="769" spans="1:7" ht="39.75" customHeight="1" x14ac:dyDescent="0.25">
      <c r="A769" s="13">
        <f t="shared" si="3"/>
        <v>756</v>
      </c>
      <c r="B769" s="14" t="e">
        <f>#REF!</f>
        <v>#REF!</v>
      </c>
      <c r="C769" s="15" t="e">
        <f>#REF!</f>
        <v>#REF!</v>
      </c>
      <c r="D769" s="16" t="e">
        <f>#REF!</f>
        <v>#REF!</v>
      </c>
      <c r="E769" s="17"/>
      <c r="F769" s="18"/>
      <c r="G769" s="8"/>
    </row>
    <row r="770" spans="1:7" ht="39.75" customHeight="1" x14ac:dyDescent="0.25">
      <c r="A770" s="13">
        <f t="shared" si="3"/>
        <v>757</v>
      </c>
      <c r="B770" s="19" t="e">
        <f>#REF!</f>
        <v>#REF!</v>
      </c>
      <c r="C770" s="20" t="e">
        <f>#REF!</f>
        <v>#REF!</v>
      </c>
      <c r="D770" s="16" t="e">
        <f>#REF!</f>
        <v>#REF!</v>
      </c>
      <c r="E770" s="21"/>
      <c r="F770" s="22"/>
      <c r="G770" s="23"/>
    </row>
    <row r="771" spans="1:7" ht="39.75" customHeight="1" x14ac:dyDescent="0.25">
      <c r="A771" s="13">
        <f t="shared" si="3"/>
        <v>758</v>
      </c>
      <c r="B771" s="14" t="e">
        <f>#REF!</f>
        <v>#REF!</v>
      </c>
      <c r="C771" s="15" t="e">
        <f>#REF!</f>
        <v>#REF!</v>
      </c>
      <c r="D771" s="16" t="e">
        <f>#REF!</f>
        <v>#REF!</v>
      </c>
      <c r="E771" s="17"/>
      <c r="F771" s="18"/>
      <c r="G771" s="8"/>
    </row>
    <row r="772" spans="1:7" ht="39.75" customHeight="1" x14ac:dyDescent="0.25">
      <c r="A772" s="13">
        <f t="shared" si="3"/>
        <v>759</v>
      </c>
      <c r="B772" s="19" t="e">
        <f>#REF!</f>
        <v>#REF!</v>
      </c>
      <c r="C772" s="20" t="e">
        <f>#REF!</f>
        <v>#REF!</v>
      </c>
      <c r="D772" s="16" t="e">
        <f>#REF!</f>
        <v>#REF!</v>
      </c>
      <c r="E772" s="21"/>
      <c r="F772" s="22"/>
      <c r="G772" s="23"/>
    </row>
    <row r="773" spans="1:7" ht="39.75" customHeight="1" x14ac:dyDescent="0.25">
      <c r="A773" s="13">
        <f t="shared" si="3"/>
        <v>760</v>
      </c>
      <c r="B773" s="14" t="e">
        <f>#REF!</f>
        <v>#REF!</v>
      </c>
      <c r="C773" s="15" t="e">
        <f>#REF!</f>
        <v>#REF!</v>
      </c>
      <c r="D773" s="16" t="e">
        <f>#REF!</f>
        <v>#REF!</v>
      </c>
      <c r="E773" s="17"/>
      <c r="F773" s="18"/>
      <c r="G773" s="8"/>
    </row>
    <row r="774" spans="1:7" ht="39.75" customHeight="1" x14ac:dyDescent="0.25">
      <c r="A774" s="13">
        <f t="shared" si="3"/>
        <v>761</v>
      </c>
      <c r="B774" s="19" t="e">
        <f>#REF!</f>
        <v>#REF!</v>
      </c>
      <c r="C774" s="20" t="e">
        <f>#REF!</f>
        <v>#REF!</v>
      </c>
      <c r="D774" s="16" t="e">
        <f>#REF!</f>
        <v>#REF!</v>
      </c>
      <c r="E774" s="21"/>
      <c r="F774" s="22"/>
      <c r="G774" s="23"/>
    </row>
    <row r="775" spans="1:7" ht="39.75" customHeight="1" x14ac:dyDescent="0.25">
      <c r="A775" s="13">
        <f t="shared" si="3"/>
        <v>762</v>
      </c>
      <c r="B775" s="14" t="e">
        <f>#REF!</f>
        <v>#REF!</v>
      </c>
      <c r="C775" s="15" t="e">
        <f>#REF!</f>
        <v>#REF!</v>
      </c>
      <c r="D775" s="16" t="e">
        <f>#REF!</f>
        <v>#REF!</v>
      </c>
      <c r="E775" s="17"/>
      <c r="F775" s="18"/>
      <c r="G775" s="8"/>
    </row>
    <row r="776" spans="1:7" ht="39.75" customHeight="1" x14ac:dyDescent="0.25">
      <c r="A776" s="13">
        <f t="shared" si="3"/>
        <v>763</v>
      </c>
      <c r="B776" s="19" t="e">
        <f>#REF!</f>
        <v>#REF!</v>
      </c>
      <c r="C776" s="20" t="e">
        <f>#REF!</f>
        <v>#REF!</v>
      </c>
      <c r="D776" s="16" t="e">
        <f>#REF!</f>
        <v>#REF!</v>
      </c>
      <c r="E776" s="21"/>
      <c r="F776" s="22"/>
      <c r="G776" s="23"/>
    </row>
    <row r="777" spans="1:7" ht="39.75" customHeight="1" x14ac:dyDescent="0.25">
      <c r="A777" s="13">
        <f t="shared" si="3"/>
        <v>764</v>
      </c>
      <c r="B777" s="14" t="e">
        <f>#REF!</f>
        <v>#REF!</v>
      </c>
      <c r="C777" s="15" t="e">
        <f>#REF!</f>
        <v>#REF!</v>
      </c>
      <c r="D777" s="16" t="e">
        <f>#REF!</f>
        <v>#REF!</v>
      </c>
      <c r="E777" s="17"/>
      <c r="F777" s="18"/>
      <c r="G777" s="8"/>
    </row>
    <row r="778" spans="1:7" ht="39.75" customHeight="1" x14ac:dyDescent="0.25">
      <c r="A778" s="13">
        <f t="shared" si="3"/>
        <v>765</v>
      </c>
      <c r="B778" s="19" t="e">
        <f>#REF!</f>
        <v>#REF!</v>
      </c>
      <c r="C778" s="20" t="e">
        <f>#REF!</f>
        <v>#REF!</v>
      </c>
      <c r="D778" s="16" t="e">
        <f>#REF!</f>
        <v>#REF!</v>
      </c>
      <c r="E778" s="21"/>
      <c r="F778" s="22"/>
      <c r="G778" s="23"/>
    </row>
    <row r="779" spans="1:7" ht="39.75" customHeight="1" x14ac:dyDescent="0.25">
      <c r="A779" s="13">
        <f t="shared" si="3"/>
        <v>766</v>
      </c>
      <c r="B779" s="14" t="e">
        <f>#REF!</f>
        <v>#REF!</v>
      </c>
      <c r="C779" s="15" t="e">
        <f>#REF!</f>
        <v>#REF!</v>
      </c>
      <c r="D779" s="16" t="e">
        <f>#REF!</f>
        <v>#REF!</v>
      </c>
      <c r="E779" s="17"/>
      <c r="F779" s="18"/>
      <c r="G779" s="8"/>
    </row>
    <row r="780" spans="1:7" ht="39.75" customHeight="1" x14ac:dyDescent="0.25">
      <c r="A780" s="13">
        <f t="shared" si="3"/>
        <v>767</v>
      </c>
      <c r="B780" s="19" t="e">
        <f>#REF!</f>
        <v>#REF!</v>
      </c>
      <c r="C780" s="20" t="e">
        <f>#REF!</f>
        <v>#REF!</v>
      </c>
      <c r="D780" s="16" t="e">
        <f>#REF!</f>
        <v>#REF!</v>
      </c>
      <c r="E780" s="21"/>
      <c r="F780" s="22"/>
      <c r="G780" s="23"/>
    </row>
    <row r="781" spans="1:7" ht="39.75" customHeight="1" x14ac:dyDescent="0.25">
      <c r="A781" s="13">
        <f t="shared" si="3"/>
        <v>768</v>
      </c>
      <c r="B781" s="14" t="e">
        <f>#REF!</f>
        <v>#REF!</v>
      </c>
      <c r="C781" s="15" t="e">
        <f>#REF!</f>
        <v>#REF!</v>
      </c>
      <c r="D781" s="16" t="e">
        <f>#REF!</f>
        <v>#REF!</v>
      </c>
      <c r="E781" s="17"/>
      <c r="F781" s="18"/>
      <c r="G781" s="8"/>
    </row>
    <row r="782" spans="1:7" ht="39.75" customHeight="1" x14ac:dyDescent="0.25">
      <c r="A782" s="13">
        <f t="shared" si="3"/>
        <v>769</v>
      </c>
      <c r="B782" s="19" t="e">
        <f>#REF!</f>
        <v>#REF!</v>
      </c>
      <c r="C782" s="20" t="e">
        <f>#REF!</f>
        <v>#REF!</v>
      </c>
      <c r="D782" s="16" t="e">
        <f>#REF!</f>
        <v>#REF!</v>
      </c>
      <c r="E782" s="21"/>
      <c r="F782" s="22"/>
      <c r="G782" s="23"/>
    </row>
    <row r="783" spans="1:7" ht="39.75" customHeight="1" x14ac:dyDescent="0.25">
      <c r="A783" s="13">
        <f t="shared" si="3"/>
        <v>770</v>
      </c>
      <c r="B783" s="14" t="e">
        <f>#REF!</f>
        <v>#REF!</v>
      </c>
      <c r="C783" s="15" t="e">
        <f>#REF!</f>
        <v>#REF!</v>
      </c>
      <c r="D783" s="16" t="e">
        <f>#REF!</f>
        <v>#REF!</v>
      </c>
      <c r="E783" s="17"/>
      <c r="F783" s="18"/>
      <c r="G783" s="8"/>
    </row>
    <row r="784" spans="1:7" ht="39.75" customHeight="1" x14ac:dyDescent="0.25">
      <c r="A784" s="13">
        <f t="shared" si="3"/>
        <v>771</v>
      </c>
      <c r="B784" s="19" t="e">
        <f>#REF!</f>
        <v>#REF!</v>
      </c>
      <c r="C784" s="20" t="e">
        <f>#REF!</f>
        <v>#REF!</v>
      </c>
      <c r="D784" s="16" t="e">
        <f>#REF!</f>
        <v>#REF!</v>
      </c>
      <c r="E784" s="21"/>
      <c r="F784" s="22"/>
      <c r="G784" s="23"/>
    </row>
    <row r="785" spans="1:7" ht="39.75" customHeight="1" x14ac:dyDescent="0.25">
      <c r="A785" s="13">
        <f t="shared" si="3"/>
        <v>772</v>
      </c>
      <c r="B785" s="14" t="e">
        <f>#REF!</f>
        <v>#REF!</v>
      </c>
      <c r="C785" s="15" t="e">
        <f>#REF!</f>
        <v>#REF!</v>
      </c>
      <c r="D785" s="16" t="e">
        <f>#REF!</f>
        <v>#REF!</v>
      </c>
      <c r="E785" s="17"/>
      <c r="F785" s="18"/>
      <c r="G785" s="8"/>
    </row>
    <row r="786" spans="1:7" ht="39.75" customHeight="1" x14ac:dyDescent="0.25">
      <c r="A786" s="13">
        <f t="shared" si="3"/>
        <v>773</v>
      </c>
      <c r="B786" s="19" t="e">
        <f>#REF!</f>
        <v>#REF!</v>
      </c>
      <c r="C786" s="20" t="e">
        <f>#REF!</f>
        <v>#REF!</v>
      </c>
      <c r="D786" s="16" t="e">
        <f>#REF!</f>
        <v>#REF!</v>
      </c>
      <c r="E786" s="21"/>
      <c r="F786" s="22"/>
      <c r="G786" s="23"/>
    </row>
    <row r="787" spans="1:7" ht="39.75" customHeight="1" x14ac:dyDescent="0.25">
      <c r="A787" s="13">
        <f t="shared" si="3"/>
        <v>774</v>
      </c>
      <c r="B787" s="14" t="e">
        <f>#REF!</f>
        <v>#REF!</v>
      </c>
      <c r="C787" s="15" t="e">
        <f>#REF!</f>
        <v>#REF!</v>
      </c>
      <c r="D787" s="16" t="e">
        <f>#REF!</f>
        <v>#REF!</v>
      </c>
      <c r="E787" s="17"/>
      <c r="F787" s="18"/>
      <c r="G787" s="8"/>
    </row>
    <row r="788" spans="1:7" ht="39.75" customHeight="1" x14ac:dyDescent="0.25">
      <c r="A788" s="13">
        <f t="shared" si="3"/>
        <v>775</v>
      </c>
      <c r="B788" s="19" t="e">
        <f>#REF!</f>
        <v>#REF!</v>
      </c>
      <c r="C788" s="20" t="e">
        <f>#REF!</f>
        <v>#REF!</v>
      </c>
      <c r="D788" s="16" t="e">
        <f>#REF!</f>
        <v>#REF!</v>
      </c>
      <c r="E788" s="21"/>
      <c r="F788" s="22"/>
      <c r="G788" s="23"/>
    </row>
    <row r="789" spans="1:7" ht="39.75" customHeight="1" x14ac:dyDescent="0.25">
      <c r="A789" s="13">
        <f t="shared" si="3"/>
        <v>776</v>
      </c>
      <c r="B789" s="14" t="e">
        <f>#REF!</f>
        <v>#REF!</v>
      </c>
      <c r="C789" s="15" t="e">
        <f>#REF!</f>
        <v>#REF!</v>
      </c>
      <c r="D789" s="16" t="e">
        <f>#REF!</f>
        <v>#REF!</v>
      </c>
      <c r="E789" s="17"/>
      <c r="F789" s="18"/>
      <c r="G789" s="8"/>
    </row>
    <row r="790" spans="1:7" ht="39.75" customHeight="1" x14ac:dyDescent="0.25">
      <c r="A790" s="13">
        <f t="shared" si="3"/>
        <v>777</v>
      </c>
      <c r="B790" s="19" t="e">
        <f>#REF!</f>
        <v>#REF!</v>
      </c>
      <c r="C790" s="20" t="e">
        <f>#REF!</f>
        <v>#REF!</v>
      </c>
      <c r="D790" s="16" t="e">
        <f>#REF!</f>
        <v>#REF!</v>
      </c>
      <c r="E790" s="21"/>
      <c r="F790" s="22"/>
      <c r="G790" s="23"/>
    </row>
    <row r="791" spans="1:7" ht="39.75" customHeight="1" x14ac:dyDescent="0.25">
      <c r="A791" s="13">
        <f t="shared" ref="A791:A1014" si="4">ROW(A778)</f>
        <v>778</v>
      </c>
      <c r="B791" s="14" t="e">
        <f>#REF!</f>
        <v>#REF!</v>
      </c>
      <c r="C791" s="15" t="e">
        <f>#REF!</f>
        <v>#REF!</v>
      </c>
      <c r="D791" s="16" t="e">
        <f>#REF!</f>
        <v>#REF!</v>
      </c>
      <c r="E791" s="17"/>
      <c r="F791" s="18"/>
      <c r="G791" s="8"/>
    </row>
    <row r="792" spans="1:7" ht="39.75" customHeight="1" x14ac:dyDescent="0.25">
      <c r="A792" s="13">
        <f t="shared" si="4"/>
        <v>779</v>
      </c>
      <c r="B792" s="19" t="e">
        <f>#REF!</f>
        <v>#REF!</v>
      </c>
      <c r="C792" s="20" t="e">
        <f>#REF!</f>
        <v>#REF!</v>
      </c>
      <c r="D792" s="16" t="e">
        <f>#REF!</f>
        <v>#REF!</v>
      </c>
      <c r="E792" s="21"/>
      <c r="F792" s="22"/>
      <c r="G792" s="23"/>
    </row>
    <row r="793" spans="1:7" ht="39.75" customHeight="1" x14ac:dyDescent="0.25">
      <c r="A793" s="13">
        <f t="shared" si="4"/>
        <v>780</v>
      </c>
      <c r="B793" s="14" t="e">
        <f>#REF!</f>
        <v>#REF!</v>
      </c>
      <c r="C793" s="15" t="e">
        <f>#REF!</f>
        <v>#REF!</v>
      </c>
      <c r="D793" s="16" t="e">
        <f>#REF!</f>
        <v>#REF!</v>
      </c>
      <c r="E793" s="17"/>
      <c r="F793" s="18"/>
      <c r="G793" s="8"/>
    </row>
    <row r="794" spans="1:7" ht="39.75" customHeight="1" x14ac:dyDescent="0.25">
      <c r="A794" s="13">
        <f t="shared" si="4"/>
        <v>781</v>
      </c>
      <c r="B794" s="19" t="e">
        <f>#REF!</f>
        <v>#REF!</v>
      </c>
      <c r="C794" s="20" t="e">
        <f>#REF!</f>
        <v>#REF!</v>
      </c>
      <c r="D794" s="16" t="e">
        <f>#REF!</f>
        <v>#REF!</v>
      </c>
      <c r="E794" s="21"/>
      <c r="F794" s="22"/>
      <c r="G794" s="23"/>
    </row>
    <row r="795" spans="1:7" ht="39.75" customHeight="1" x14ac:dyDescent="0.25">
      <c r="A795" s="13">
        <f t="shared" si="4"/>
        <v>782</v>
      </c>
      <c r="B795" s="14" t="e">
        <f>#REF!</f>
        <v>#REF!</v>
      </c>
      <c r="C795" s="15" t="e">
        <f>#REF!</f>
        <v>#REF!</v>
      </c>
      <c r="D795" s="16" t="e">
        <f>#REF!</f>
        <v>#REF!</v>
      </c>
      <c r="E795" s="17"/>
      <c r="F795" s="18"/>
      <c r="G795" s="8"/>
    </row>
    <row r="796" spans="1:7" ht="39.75" customHeight="1" x14ac:dyDescent="0.25">
      <c r="A796" s="13">
        <f t="shared" si="4"/>
        <v>783</v>
      </c>
      <c r="B796" s="19" t="e">
        <f>#REF!</f>
        <v>#REF!</v>
      </c>
      <c r="C796" s="20" t="e">
        <f>#REF!</f>
        <v>#REF!</v>
      </c>
      <c r="D796" s="16" t="e">
        <f>#REF!</f>
        <v>#REF!</v>
      </c>
      <c r="E796" s="21"/>
      <c r="F796" s="22"/>
      <c r="G796" s="23"/>
    </row>
    <row r="797" spans="1:7" ht="39.75" customHeight="1" x14ac:dyDescent="0.25">
      <c r="A797" s="13">
        <f t="shared" si="4"/>
        <v>784</v>
      </c>
      <c r="B797" s="14" t="e">
        <f>#REF!</f>
        <v>#REF!</v>
      </c>
      <c r="C797" s="15" t="e">
        <f>#REF!</f>
        <v>#REF!</v>
      </c>
      <c r="D797" s="16" t="e">
        <f>#REF!</f>
        <v>#REF!</v>
      </c>
      <c r="E797" s="17"/>
      <c r="F797" s="18"/>
      <c r="G797" s="8"/>
    </row>
    <row r="798" spans="1:7" ht="39.75" customHeight="1" x14ac:dyDescent="0.25">
      <c r="A798" s="13">
        <f t="shared" si="4"/>
        <v>785</v>
      </c>
      <c r="B798" s="19" t="e">
        <f>#REF!</f>
        <v>#REF!</v>
      </c>
      <c r="C798" s="20" t="e">
        <f>#REF!</f>
        <v>#REF!</v>
      </c>
      <c r="D798" s="16" t="e">
        <f>#REF!</f>
        <v>#REF!</v>
      </c>
      <c r="E798" s="21"/>
      <c r="F798" s="22"/>
      <c r="G798" s="23"/>
    </row>
    <row r="799" spans="1:7" ht="39.75" customHeight="1" x14ac:dyDescent="0.25">
      <c r="A799" s="13">
        <f t="shared" si="4"/>
        <v>786</v>
      </c>
      <c r="B799" s="14" t="e">
        <f>#REF!</f>
        <v>#REF!</v>
      </c>
      <c r="C799" s="15" t="e">
        <f>#REF!</f>
        <v>#REF!</v>
      </c>
      <c r="D799" s="16" t="e">
        <f>#REF!</f>
        <v>#REF!</v>
      </c>
      <c r="E799" s="17"/>
      <c r="F799" s="18"/>
      <c r="G799" s="8"/>
    </row>
    <row r="800" spans="1:7" ht="39.75" customHeight="1" x14ac:dyDescent="0.25">
      <c r="A800" s="13">
        <f t="shared" si="4"/>
        <v>787</v>
      </c>
      <c r="B800" s="19" t="e">
        <f>#REF!</f>
        <v>#REF!</v>
      </c>
      <c r="C800" s="20" t="e">
        <f>#REF!</f>
        <v>#REF!</v>
      </c>
      <c r="D800" s="16" t="e">
        <f>#REF!</f>
        <v>#REF!</v>
      </c>
      <c r="E800" s="21"/>
      <c r="F800" s="22"/>
      <c r="G800" s="23"/>
    </row>
    <row r="801" spans="1:7" ht="39.75" customHeight="1" x14ac:dyDescent="0.25">
      <c r="A801" s="13">
        <f t="shared" si="4"/>
        <v>788</v>
      </c>
      <c r="B801" s="14" t="e">
        <f>#REF!</f>
        <v>#REF!</v>
      </c>
      <c r="C801" s="15" t="e">
        <f>#REF!</f>
        <v>#REF!</v>
      </c>
      <c r="D801" s="16" t="e">
        <f>#REF!</f>
        <v>#REF!</v>
      </c>
      <c r="E801" s="17"/>
      <c r="F801" s="18"/>
      <c r="G801" s="8"/>
    </row>
    <row r="802" spans="1:7" ht="39.75" customHeight="1" x14ac:dyDescent="0.25">
      <c r="A802" s="13">
        <f t="shared" si="4"/>
        <v>789</v>
      </c>
      <c r="B802" s="19" t="e">
        <f>#REF!</f>
        <v>#REF!</v>
      </c>
      <c r="C802" s="20" t="e">
        <f>#REF!</f>
        <v>#REF!</v>
      </c>
      <c r="D802" s="16" t="e">
        <f>#REF!</f>
        <v>#REF!</v>
      </c>
      <c r="E802" s="21"/>
      <c r="F802" s="22"/>
      <c r="G802" s="23"/>
    </row>
    <row r="803" spans="1:7" ht="39.75" customHeight="1" x14ac:dyDescent="0.25">
      <c r="A803" s="13">
        <f t="shared" si="4"/>
        <v>790</v>
      </c>
      <c r="B803" s="14" t="e">
        <f>#REF!</f>
        <v>#REF!</v>
      </c>
      <c r="C803" s="15" t="e">
        <f>#REF!</f>
        <v>#REF!</v>
      </c>
      <c r="D803" s="16" t="e">
        <f>#REF!</f>
        <v>#REF!</v>
      </c>
      <c r="E803" s="17"/>
      <c r="F803" s="18"/>
      <c r="G803" s="8"/>
    </row>
    <row r="804" spans="1:7" ht="39.75" customHeight="1" x14ac:dyDescent="0.25">
      <c r="A804" s="13">
        <f t="shared" si="4"/>
        <v>791</v>
      </c>
      <c r="B804" s="19" t="e">
        <f>#REF!</f>
        <v>#REF!</v>
      </c>
      <c r="C804" s="20" t="e">
        <f>#REF!</f>
        <v>#REF!</v>
      </c>
      <c r="D804" s="16" t="e">
        <f>#REF!</f>
        <v>#REF!</v>
      </c>
      <c r="E804" s="21"/>
      <c r="F804" s="22"/>
      <c r="G804" s="23"/>
    </row>
    <row r="805" spans="1:7" ht="39.75" customHeight="1" x14ac:dyDescent="0.25">
      <c r="A805" s="13">
        <f t="shared" si="4"/>
        <v>792</v>
      </c>
      <c r="B805" s="14" t="e">
        <f>#REF!</f>
        <v>#REF!</v>
      </c>
      <c r="C805" s="15" t="e">
        <f>#REF!</f>
        <v>#REF!</v>
      </c>
      <c r="D805" s="16" t="e">
        <f>#REF!</f>
        <v>#REF!</v>
      </c>
      <c r="E805" s="17"/>
      <c r="F805" s="18"/>
      <c r="G805" s="8"/>
    </row>
    <row r="806" spans="1:7" ht="39.75" customHeight="1" x14ac:dyDescent="0.25">
      <c r="A806" s="13">
        <f t="shared" si="4"/>
        <v>793</v>
      </c>
      <c r="B806" s="19" t="e">
        <f>#REF!</f>
        <v>#REF!</v>
      </c>
      <c r="C806" s="20" t="e">
        <f>#REF!</f>
        <v>#REF!</v>
      </c>
      <c r="D806" s="16" t="e">
        <f>#REF!</f>
        <v>#REF!</v>
      </c>
      <c r="E806" s="21"/>
      <c r="F806" s="22"/>
      <c r="G806" s="23"/>
    </row>
    <row r="807" spans="1:7" ht="39.75" customHeight="1" x14ac:dyDescent="0.25">
      <c r="A807" s="13">
        <f t="shared" si="4"/>
        <v>794</v>
      </c>
      <c r="B807" s="14" t="e">
        <f>#REF!</f>
        <v>#REF!</v>
      </c>
      <c r="C807" s="15" t="e">
        <f>#REF!</f>
        <v>#REF!</v>
      </c>
      <c r="D807" s="16" t="e">
        <f>#REF!</f>
        <v>#REF!</v>
      </c>
      <c r="E807" s="17"/>
      <c r="F807" s="18"/>
      <c r="G807" s="8"/>
    </row>
    <row r="808" spans="1:7" ht="39.75" customHeight="1" x14ac:dyDescent="0.25">
      <c r="A808" s="13">
        <f t="shared" si="4"/>
        <v>795</v>
      </c>
      <c r="B808" s="19" t="e">
        <f>#REF!</f>
        <v>#REF!</v>
      </c>
      <c r="C808" s="20" t="e">
        <f>#REF!</f>
        <v>#REF!</v>
      </c>
      <c r="D808" s="16" t="e">
        <f>#REF!</f>
        <v>#REF!</v>
      </c>
      <c r="E808" s="21"/>
      <c r="F808" s="22"/>
      <c r="G808" s="23"/>
    </row>
    <row r="809" spans="1:7" ht="39.75" customHeight="1" x14ac:dyDescent="0.25">
      <c r="A809" s="13">
        <f t="shared" si="4"/>
        <v>796</v>
      </c>
      <c r="B809" s="14" t="e">
        <f>#REF!</f>
        <v>#REF!</v>
      </c>
      <c r="C809" s="15" t="e">
        <f>#REF!</f>
        <v>#REF!</v>
      </c>
      <c r="D809" s="16" t="e">
        <f>#REF!</f>
        <v>#REF!</v>
      </c>
      <c r="E809" s="17"/>
      <c r="F809" s="18"/>
      <c r="G809" s="8"/>
    </row>
    <row r="810" spans="1:7" ht="39.75" customHeight="1" x14ac:dyDescent="0.25">
      <c r="A810" s="13">
        <f t="shared" si="4"/>
        <v>797</v>
      </c>
      <c r="B810" s="19" t="e">
        <f>#REF!</f>
        <v>#REF!</v>
      </c>
      <c r="C810" s="20" t="e">
        <f>#REF!</f>
        <v>#REF!</v>
      </c>
      <c r="D810" s="16" t="e">
        <f>#REF!</f>
        <v>#REF!</v>
      </c>
      <c r="E810" s="21"/>
      <c r="F810" s="22"/>
      <c r="G810" s="23"/>
    </row>
    <row r="811" spans="1:7" ht="39.75" customHeight="1" x14ac:dyDescent="0.25">
      <c r="A811" s="13">
        <f t="shared" si="4"/>
        <v>798</v>
      </c>
      <c r="B811" s="14" t="e">
        <f>#REF!</f>
        <v>#REF!</v>
      </c>
      <c r="C811" s="15" t="e">
        <f>#REF!</f>
        <v>#REF!</v>
      </c>
      <c r="D811" s="16" t="e">
        <f>#REF!</f>
        <v>#REF!</v>
      </c>
      <c r="E811" s="17"/>
      <c r="F811" s="18"/>
      <c r="G811" s="8"/>
    </row>
    <row r="812" spans="1:7" ht="39.75" customHeight="1" x14ac:dyDescent="0.25">
      <c r="A812" s="13">
        <f t="shared" si="4"/>
        <v>799</v>
      </c>
      <c r="B812" s="19" t="e">
        <f>#REF!</f>
        <v>#REF!</v>
      </c>
      <c r="C812" s="20" t="e">
        <f>#REF!</f>
        <v>#REF!</v>
      </c>
      <c r="D812" s="16" t="e">
        <f>#REF!</f>
        <v>#REF!</v>
      </c>
      <c r="E812" s="21"/>
      <c r="F812" s="22"/>
      <c r="G812" s="23"/>
    </row>
    <row r="813" spans="1:7" ht="39.75" customHeight="1" x14ac:dyDescent="0.25">
      <c r="A813" s="13">
        <f t="shared" si="4"/>
        <v>800</v>
      </c>
      <c r="B813" s="14" t="e">
        <f>#REF!</f>
        <v>#REF!</v>
      </c>
      <c r="C813" s="15" t="e">
        <f>#REF!</f>
        <v>#REF!</v>
      </c>
      <c r="D813" s="16" t="e">
        <f>#REF!</f>
        <v>#REF!</v>
      </c>
      <c r="E813" s="17"/>
      <c r="F813" s="18"/>
      <c r="G813" s="8"/>
    </row>
    <row r="814" spans="1:7" ht="39.75" customHeight="1" x14ac:dyDescent="0.25">
      <c r="A814" s="13">
        <f t="shared" si="4"/>
        <v>801</v>
      </c>
      <c r="B814" s="19" t="e">
        <f>#REF!</f>
        <v>#REF!</v>
      </c>
      <c r="C814" s="20" t="e">
        <f>#REF!</f>
        <v>#REF!</v>
      </c>
      <c r="D814" s="16" t="e">
        <f>#REF!</f>
        <v>#REF!</v>
      </c>
      <c r="E814" s="21"/>
      <c r="F814" s="22"/>
      <c r="G814" s="23"/>
    </row>
    <row r="815" spans="1:7" ht="39.75" customHeight="1" x14ac:dyDescent="0.25">
      <c r="A815" s="13">
        <f t="shared" si="4"/>
        <v>802</v>
      </c>
      <c r="B815" s="14" t="e">
        <f>#REF!</f>
        <v>#REF!</v>
      </c>
      <c r="C815" s="15" t="e">
        <f>#REF!</f>
        <v>#REF!</v>
      </c>
      <c r="D815" s="16" t="e">
        <f>#REF!</f>
        <v>#REF!</v>
      </c>
      <c r="E815" s="17"/>
      <c r="F815" s="18"/>
      <c r="G815" s="8"/>
    </row>
    <row r="816" spans="1:7" ht="39.75" customHeight="1" x14ac:dyDescent="0.25">
      <c r="A816" s="13">
        <f t="shared" si="4"/>
        <v>803</v>
      </c>
      <c r="B816" s="19" t="e">
        <f>#REF!</f>
        <v>#REF!</v>
      </c>
      <c r="C816" s="20" t="e">
        <f>#REF!</f>
        <v>#REF!</v>
      </c>
      <c r="D816" s="16" t="e">
        <f>#REF!</f>
        <v>#REF!</v>
      </c>
      <c r="E816" s="21"/>
      <c r="F816" s="22"/>
      <c r="G816" s="23"/>
    </row>
    <row r="817" spans="1:7" ht="39.75" customHeight="1" x14ac:dyDescent="0.25">
      <c r="A817" s="13">
        <f t="shared" si="4"/>
        <v>804</v>
      </c>
      <c r="B817" s="14" t="e">
        <f>#REF!</f>
        <v>#REF!</v>
      </c>
      <c r="C817" s="15" t="e">
        <f>#REF!</f>
        <v>#REF!</v>
      </c>
      <c r="D817" s="16" t="e">
        <f>#REF!</f>
        <v>#REF!</v>
      </c>
      <c r="E817" s="17"/>
      <c r="F817" s="18"/>
      <c r="G817" s="8"/>
    </row>
    <row r="818" spans="1:7" ht="39.75" customHeight="1" x14ac:dyDescent="0.25">
      <c r="A818" s="13">
        <f t="shared" si="4"/>
        <v>805</v>
      </c>
      <c r="B818" s="19" t="e">
        <f>#REF!</f>
        <v>#REF!</v>
      </c>
      <c r="C818" s="20" t="e">
        <f>#REF!</f>
        <v>#REF!</v>
      </c>
      <c r="D818" s="16" t="e">
        <f>#REF!</f>
        <v>#REF!</v>
      </c>
      <c r="E818" s="21"/>
      <c r="F818" s="22"/>
      <c r="G818" s="23"/>
    </row>
    <row r="819" spans="1:7" ht="39.75" customHeight="1" x14ac:dyDescent="0.25">
      <c r="A819" s="13">
        <f t="shared" si="4"/>
        <v>806</v>
      </c>
      <c r="B819" s="14" t="e">
        <f>#REF!</f>
        <v>#REF!</v>
      </c>
      <c r="C819" s="15" t="e">
        <f>#REF!</f>
        <v>#REF!</v>
      </c>
      <c r="D819" s="16" t="e">
        <f>#REF!</f>
        <v>#REF!</v>
      </c>
      <c r="E819" s="17"/>
      <c r="F819" s="18"/>
      <c r="G819" s="8"/>
    </row>
    <row r="820" spans="1:7" ht="39.75" customHeight="1" x14ac:dyDescent="0.25">
      <c r="A820" s="13">
        <f t="shared" si="4"/>
        <v>807</v>
      </c>
      <c r="B820" s="19" t="e">
        <f>#REF!</f>
        <v>#REF!</v>
      </c>
      <c r="C820" s="20" t="e">
        <f>#REF!</f>
        <v>#REF!</v>
      </c>
      <c r="D820" s="16" t="e">
        <f>#REF!</f>
        <v>#REF!</v>
      </c>
      <c r="E820" s="21"/>
      <c r="F820" s="22"/>
      <c r="G820" s="23"/>
    </row>
    <row r="821" spans="1:7" ht="39.75" customHeight="1" x14ac:dyDescent="0.25">
      <c r="A821" s="13">
        <f t="shared" si="4"/>
        <v>808</v>
      </c>
      <c r="B821" s="14" t="e">
        <f>#REF!</f>
        <v>#REF!</v>
      </c>
      <c r="C821" s="15" t="e">
        <f>#REF!</f>
        <v>#REF!</v>
      </c>
      <c r="D821" s="16" t="e">
        <f>#REF!</f>
        <v>#REF!</v>
      </c>
      <c r="E821" s="17"/>
      <c r="F821" s="18"/>
      <c r="G821" s="8"/>
    </row>
    <row r="822" spans="1:7" ht="39.75" customHeight="1" x14ac:dyDescent="0.25">
      <c r="A822" s="13">
        <f t="shared" si="4"/>
        <v>809</v>
      </c>
      <c r="B822" s="19" t="e">
        <f>#REF!</f>
        <v>#REF!</v>
      </c>
      <c r="C822" s="20" t="e">
        <f>#REF!</f>
        <v>#REF!</v>
      </c>
      <c r="D822" s="16" t="e">
        <f>#REF!</f>
        <v>#REF!</v>
      </c>
      <c r="E822" s="21"/>
      <c r="F822" s="22"/>
      <c r="G822" s="23"/>
    </row>
    <row r="823" spans="1:7" ht="39.75" customHeight="1" x14ac:dyDescent="0.25">
      <c r="A823" s="13">
        <f t="shared" si="4"/>
        <v>810</v>
      </c>
      <c r="B823" s="14" t="e">
        <f>#REF!</f>
        <v>#REF!</v>
      </c>
      <c r="C823" s="15" t="e">
        <f>#REF!</f>
        <v>#REF!</v>
      </c>
      <c r="D823" s="16" t="e">
        <f>#REF!</f>
        <v>#REF!</v>
      </c>
      <c r="E823" s="17"/>
      <c r="F823" s="18"/>
      <c r="G823" s="8"/>
    </row>
    <row r="824" spans="1:7" ht="39.75" customHeight="1" x14ac:dyDescent="0.25">
      <c r="A824" s="13">
        <f t="shared" si="4"/>
        <v>811</v>
      </c>
      <c r="B824" s="19" t="e">
        <f>#REF!</f>
        <v>#REF!</v>
      </c>
      <c r="C824" s="20" t="e">
        <f>#REF!</f>
        <v>#REF!</v>
      </c>
      <c r="D824" s="16" t="e">
        <f>#REF!</f>
        <v>#REF!</v>
      </c>
      <c r="E824" s="21"/>
      <c r="F824" s="22"/>
      <c r="G824" s="23"/>
    </row>
    <row r="825" spans="1:7" ht="39.75" customHeight="1" x14ac:dyDescent="0.25">
      <c r="A825" s="13">
        <f t="shared" si="4"/>
        <v>812</v>
      </c>
      <c r="B825" s="14" t="e">
        <f>#REF!</f>
        <v>#REF!</v>
      </c>
      <c r="C825" s="15" t="e">
        <f>#REF!</f>
        <v>#REF!</v>
      </c>
      <c r="D825" s="16" t="e">
        <f>#REF!</f>
        <v>#REF!</v>
      </c>
      <c r="E825" s="17"/>
      <c r="F825" s="18"/>
      <c r="G825" s="8"/>
    </row>
    <row r="826" spans="1:7" ht="39.75" customHeight="1" x14ac:dyDescent="0.25">
      <c r="A826" s="13">
        <f t="shared" si="4"/>
        <v>813</v>
      </c>
      <c r="B826" s="19" t="e">
        <f>#REF!</f>
        <v>#REF!</v>
      </c>
      <c r="C826" s="20" t="e">
        <f>#REF!</f>
        <v>#REF!</v>
      </c>
      <c r="D826" s="16" t="e">
        <f>#REF!</f>
        <v>#REF!</v>
      </c>
      <c r="E826" s="21"/>
      <c r="F826" s="22"/>
      <c r="G826" s="23"/>
    </row>
    <row r="827" spans="1:7" ht="39.75" customHeight="1" x14ac:dyDescent="0.25">
      <c r="A827" s="13">
        <f t="shared" si="4"/>
        <v>814</v>
      </c>
      <c r="B827" s="14" t="e">
        <f>#REF!</f>
        <v>#REF!</v>
      </c>
      <c r="C827" s="15" t="e">
        <f>#REF!</f>
        <v>#REF!</v>
      </c>
      <c r="D827" s="16" t="e">
        <f>#REF!</f>
        <v>#REF!</v>
      </c>
      <c r="E827" s="17"/>
      <c r="F827" s="18"/>
      <c r="G827" s="8"/>
    </row>
    <row r="828" spans="1:7" ht="39.75" customHeight="1" x14ac:dyDescent="0.25">
      <c r="A828" s="13">
        <f t="shared" si="4"/>
        <v>815</v>
      </c>
      <c r="B828" s="19" t="e">
        <f>#REF!</f>
        <v>#REF!</v>
      </c>
      <c r="C828" s="20" t="e">
        <f>#REF!</f>
        <v>#REF!</v>
      </c>
      <c r="D828" s="16" t="e">
        <f>#REF!</f>
        <v>#REF!</v>
      </c>
      <c r="E828" s="21"/>
      <c r="F828" s="22"/>
      <c r="G828" s="23"/>
    </row>
    <row r="829" spans="1:7" ht="39.75" customHeight="1" x14ac:dyDescent="0.25">
      <c r="A829" s="13">
        <f t="shared" si="4"/>
        <v>816</v>
      </c>
      <c r="B829" s="14" t="e">
        <f>#REF!</f>
        <v>#REF!</v>
      </c>
      <c r="C829" s="15" t="e">
        <f>#REF!</f>
        <v>#REF!</v>
      </c>
      <c r="D829" s="16" t="e">
        <f>#REF!</f>
        <v>#REF!</v>
      </c>
      <c r="E829" s="17"/>
      <c r="F829" s="18"/>
      <c r="G829" s="8"/>
    </row>
    <row r="830" spans="1:7" ht="39.75" customHeight="1" x14ac:dyDescent="0.25">
      <c r="A830" s="13">
        <f t="shared" si="4"/>
        <v>817</v>
      </c>
      <c r="B830" s="19" t="e">
        <f>#REF!</f>
        <v>#REF!</v>
      </c>
      <c r="C830" s="20" t="e">
        <f>#REF!</f>
        <v>#REF!</v>
      </c>
      <c r="D830" s="16" t="e">
        <f>#REF!</f>
        <v>#REF!</v>
      </c>
      <c r="E830" s="21"/>
      <c r="F830" s="22"/>
      <c r="G830" s="23"/>
    </row>
    <row r="831" spans="1:7" ht="39.75" customHeight="1" x14ac:dyDescent="0.25">
      <c r="A831" s="13">
        <f t="shared" si="4"/>
        <v>818</v>
      </c>
      <c r="B831" s="14" t="e">
        <f>#REF!</f>
        <v>#REF!</v>
      </c>
      <c r="C831" s="15" t="e">
        <f>#REF!</f>
        <v>#REF!</v>
      </c>
      <c r="D831" s="16" t="e">
        <f>#REF!</f>
        <v>#REF!</v>
      </c>
      <c r="E831" s="17"/>
      <c r="F831" s="18"/>
      <c r="G831" s="8"/>
    </row>
    <row r="832" spans="1:7" ht="39.75" customHeight="1" x14ac:dyDescent="0.25">
      <c r="A832" s="13">
        <f t="shared" si="4"/>
        <v>819</v>
      </c>
      <c r="B832" s="19" t="e">
        <f>#REF!</f>
        <v>#REF!</v>
      </c>
      <c r="C832" s="20" t="e">
        <f>#REF!</f>
        <v>#REF!</v>
      </c>
      <c r="D832" s="16" t="e">
        <f>#REF!</f>
        <v>#REF!</v>
      </c>
      <c r="E832" s="21"/>
      <c r="F832" s="22"/>
      <c r="G832" s="23"/>
    </row>
    <row r="833" spans="1:7" ht="39.75" customHeight="1" x14ac:dyDescent="0.25">
      <c r="A833" s="13">
        <f t="shared" si="4"/>
        <v>820</v>
      </c>
      <c r="B833" s="14" t="e">
        <f>#REF!</f>
        <v>#REF!</v>
      </c>
      <c r="C833" s="15" t="e">
        <f>#REF!</f>
        <v>#REF!</v>
      </c>
      <c r="D833" s="16" t="e">
        <f>#REF!</f>
        <v>#REF!</v>
      </c>
      <c r="E833" s="17"/>
      <c r="F833" s="18"/>
      <c r="G833" s="8"/>
    </row>
    <row r="834" spans="1:7" ht="39.75" customHeight="1" x14ac:dyDescent="0.25">
      <c r="A834" s="13">
        <f t="shared" si="4"/>
        <v>821</v>
      </c>
      <c r="B834" s="19" t="e">
        <f>#REF!</f>
        <v>#REF!</v>
      </c>
      <c r="C834" s="20" t="e">
        <f>#REF!</f>
        <v>#REF!</v>
      </c>
      <c r="D834" s="16" t="e">
        <f>#REF!</f>
        <v>#REF!</v>
      </c>
      <c r="E834" s="21"/>
      <c r="F834" s="22"/>
      <c r="G834" s="23"/>
    </row>
    <row r="835" spans="1:7" ht="39.75" customHeight="1" x14ac:dyDescent="0.25">
      <c r="A835" s="13">
        <f t="shared" si="4"/>
        <v>822</v>
      </c>
      <c r="B835" s="14" t="e">
        <f>#REF!</f>
        <v>#REF!</v>
      </c>
      <c r="C835" s="15" t="e">
        <f>#REF!</f>
        <v>#REF!</v>
      </c>
      <c r="D835" s="16" t="e">
        <f>#REF!</f>
        <v>#REF!</v>
      </c>
      <c r="E835" s="17"/>
      <c r="F835" s="18"/>
      <c r="G835" s="8"/>
    </row>
    <row r="836" spans="1:7" ht="39.75" customHeight="1" x14ac:dyDescent="0.25">
      <c r="A836" s="13">
        <f t="shared" si="4"/>
        <v>823</v>
      </c>
      <c r="B836" s="19" t="e">
        <f>#REF!</f>
        <v>#REF!</v>
      </c>
      <c r="C836" s="20" t="e">
        <f>#REF!</f>
        <v>#REF!</v>
      </c>
      <c r="D836" s="16" t="e">
        <f>#REF!</f>
        <v>#REF!</v>
      </c>
      <c r="E836" s="21"/>
      <c r="F836" s="22"/>
      <c r="G836" s="23"/>
    </row>
    <row r="837" spans="1:7" ht="39.75" customHeight="1" x14ac:dyDescent="0.25">
      <c r="A837" s="13">
        <f t="shared" si="4"/>
        <v>824</v>
      </c>
      <c r="B837" s="14" t="e">
        <f>#REF!</f>
        <v>#REF!</v>
      </c>
      <c r="C837" s="15" t="e">
        <f>#REF!</f>
        <v>#REF!</v>
      </c>
      <c r="D837" s="16" t="e">
        <f>#REF!</f>
        <v>#REF!</v>
      </c>
      <c r="E837" s="17"/>
      <c r="F837" s="18"/>
      <c r="G837" s="8"/>
    </row>
    <row r="838" spans="1:7" ht="39.75" customHeight="1" x14ac:dyDescent="0.25">
      <c r="A838" s="13">
        <f t="shared" si="4"/>
        <v>825</v>
      </c>
      <c r="B838" s="19" t="e">
        <f>#REF!</f>
        <v>#REF!</v>
      </c>
      <c r="C838" s="20" t="e">
        <f>#REF!</f>
        <v>#REF!</v>
      </c>
      <c r="D838" s="16" t="e">
        <f>#REF!</f>
        <v>#REF!</v>
      </c>
      <c r="E838" s="21"/>
      <c r="F838" s="22"/>
      <c r="G838" s="23"/>
    </row>
    <row r="839" spans="1:7" ht="39.75" customHeight="1" x14ac:dyDescent="0.25">
      <c r="A839" s="13">
        <f t="shared" si="4"/>
        <v>826</v>
      </c>
      <c r="B839" s="14" t="e">
        <f>#REF!</f>
        <v>#REF!</v>
      </c>
      <c r="C839" s="15" t="e">
        <f>#REF!</f>
        <v>#REF!</v>
      </c>
      <c r="D839" s="16" t="e">
        <f>#REF!</f>
        <v>#REF!</v>
      </c>
      <c r="E839" s="17"/>
      <c r="F839" s="18"/>
      <c r="G839" s="8"/>
    </row>
    <row r="840" spans="1:7" ht="39.75" customHeight="1" x14ac:dyDescent="0.25">
      <c r="A840" s="13">
        <f t="shared" si="4"/>
        <v>827</v>
      </c>
      <c r="B840" s="19" t="e">
        <f>#REF!</f>
        <v>#REF!</v>
      </c>
      <c r="C840" s="20" t="e">
        <f>#REF!</f>
        <v>#REF!</v>
      </c>
      <c r="D840" s="16" t="e">
        <f>#REF!</f>
        <v>#REF!</v>
      </c>
      <c r="E840" s="21"/>
      <c r="F840" s="22"/>
      <c r="G840" s="23"/>
    </row>
    <row r="841" spans="1:7" ht="39.75" customHeight="1" x14ac:dyDescent="0.25">
      <c r="A841" s="13">
        <f t="shared" si="4"/>
        <v>828</v>
      </c>
      <c r="B841" s="14" t="e">
        <f>#REF!</f>
        <v>#REF!</v>
      </c>
      <c r="C841" s="15" t="e">
        <f>#REF!</f>
        <v>#REF!</v>
      </c>
      <c r="D841" s="16" t="e">
        <f>#REF!</f>
        <v>#REF!</v>
      </c>
      <c r="E841" s="17"/>
      <c r="F841" s="18"/>
      <c r="G841" s="8"/>
    </row>
    <row r="842" spans="1:7" ht="39.75" customHeight="1" x14ac:dyDescent="0.25">
      <c r="A842" s="13">
        <f t="shared" si="4"/>
        <v>829</v>
      </c>
      <c r="B842" s="19" t="e">
        <f>#REF!</f>
        <v>#REF!</v>
      </c>
      <c r="C842" s="20" t="e">
        <f>#REF!</f>
        <v>#REF!</v>
      </c>
      <c r="D842" s="16" t="e">
        <f>#REF!</f>
        <v>#REF!</v>
      </c>
      <c r="E842" s="21"/>
      <c r="F842" s="22"/>
      <c r="G842" s="23"/>
    </row>
    <row r="843" spans="1:7" ht="39.75" customHeight="1" x14ac:dyDescent="0.25">
      <c r="A843" s="13">
        <f t="shared" si="4"/>
        <v>830</v>
      </c>
      <c r="B843" s="14" t="e">
        <f>#REF!</f>
        <v>#REF!</v>
      </c>
      <c r="C843" s="15" t="e">
        <f>#REF!</f>
        <v>#REF!</v>
      </c>
      <c r="D843" s="16" t="e">
        <f>#REF!</f>
        <v>#REF!</v>
      </c>
      <c r="E843" s="17"/>
      <c r="F843" s="18"/>
      <c r="G843" s="8"/>
    </row>
    <row r="844" spans="1:7" ht="39.75" customHeight="1" x14ac:dyDescent="0.25">
      <c r="A844" s="13">
        <f t="shared" si="4"/>
        <v>831</v>
      </c>
      <c r="B844" s="19" t="e">
        <f>#REF!</f>
        <v>#REF!</v>
      </c>
      <c r="C844" s="20" t="e">
        <f>#REF!</f>
        <v>#REF!</v>
      </c>
      <c r="D844" s="16" t="e">
        <f>#REF!</f>
        <v>#REF!</v>
      </c>
      <c r="E844" s="21"/>
      <c r="F844" s="22"/>
      <c r="G844" s="23"/>
    </row>
    <row r="845" spans="1:7" ht="39.75" customHeight="1" x14ac:dyDescent="0.25">
      <c r="A845" s="13">
        <f t="shared" si="4"/>
        <v>832</v>
      </c>
      <c r="B845" s="14" t="e">
        <f>#REF!</f>
        <v>#REF!</v>
      </c>
      <c r="C845" s="15" t="e">
        <f>#REF!</f>
        <v>#REF!</v>
      </c>
      <c r="D845" s="16" t="e">
        <f>#REF!</f>
        <v>#REF!</v>
      </c>
      <c r="E845" s="17"/>
      <c r="F845" s="18"/>
      <c r="G845" s="8"/>
    </row>
    <row r="846" spans="1:7" ht="39.75" customHeight="1" x14ac:dyDescent="0.25">
      <c r="A846" s="13">
        <f t="shared" si="4"/>
        <v>833</v>
      </c>
      <c r="B846" s="19" t="e">
        <f>#REF!</f>
        <v>#REF!</v>
      </c>
      <c r="C846" s="20" t="e">
        <f>#REF!</f>
        <v>#REF!</v>
      </c>
      <c r="D846" s="16" t="e">
        <f>#REF!</f>
        <v>#REF!</v>
      </c>
      <c r="E846" s="21"/>
      <c r="F846" s="22"/>
      <c r="G846" s="23"/>
    </row>
    <row r="847" spans="1:7" ht="39.75" customHeight="1" x14ac:dyDescent="0.25">
      <c r="A847" s="13">
        <f t="shared" si="4"/>
        <v>834</v>
      </c>
      <c r="B847" s="14" t="e">
        <f>#REF!</f>
        <v>#REF!</v>
      </c>
      <c r="C847" s="15" t="e">
        <f>#REF!</f>
        <v>#REF!</v>
      </c>
      <c r="D847" s="16" t="e">
        <f>#REF!</f>
        <v>#REF!</v>
      </c>
      <c r="E847" s="17"/>
      <c r="F847" s="18"/>
      <c r="G847" s="8"/>
    </row>
    <row r="848" spans="1:7" ht="39.75" customHeight="1" x14ac:dyDescent="0.25">
      <c r="A848" s="13">
        <f t="shared" si="4"/>
        <v>835</v>
      </c>
      <c r="B848" s="19" t="e">
        <f>#REF!</f>
        <v>#REF!</v>
      </c>
      <c r="C848" s="20" t="e">
        <f>#REF!</f>
        <v>#REF!</v>
      </c>
      <c r="D848" s="16" t="e">
        <f>#REF!</f>
        <v>#REF!</v>
      </c>
      <c r="E848" s="21"/>
      <c r="F848" s="22"/>
      <c r="G848" s="23"/>
    </row>
    <row r="849" spans="1:7" ht="39.75" customHeight="1" x14ac:dyDescent="0.25">
      <c r="A849" s="13">
        <f t="shared" si="4"/>
        <v>836</v>
      </c>
      <c r="B849" s="14" t="e">
        <f>#REF!</f>
        <v>#REF!</v>
      </c>
      <c r="C849" s="15" t="e">
        <f>#REF!</f>
        <v>#REF!</v>
      </c>
      <c r="D849" s="16" t="e">
        <f>#REF!</f>
        <v>#REF!</v>
      </c>
      <c r="E849" s="17"/>
      <c r="F849" s="18"/>
      <c r="G849" s="8"/>
    </row>
    <row r="850" spans="1:7" ht="39.75" customHeight="1" x14ac:dyDescent="0.25">
      <c r="A850" s="13">
        <f t="shared" si="4"/>
        <v>837</v>
      </c>
      <c r="B850" s="19" t="e">
        <f>#REF!</f>
        <v>#REF!</v>
      </c>
      <c r="C850" s="20" t="e">
        <f>#REF!</f>
        <v>#REF!</v>
      </c>
      <c r="D850" s="16" t="e">
        <f>#REF!</f>
        <v>#REF!</v>
      </c>
      <c r="E850" s="21"/>
      <c r="F850" s="22"/>
      <c r="G850" s="23"/>
    </row>
    <row r="851" spans="1:7" ht="39.75" customHeight="1" x14ac:dyDescent="0.25">
      <c r="A851" s="13">
        <f t="shared" si="4"/>
        <v>838</v>
      </c>
      <c r="B851" s="14" t="e">
        <f>#REF!</f>
        <v>#REF!</v>
      </c>
      <c r="C851" s="15" t="e">
        <f>#REF!</f>
        <v>#REF!</v>
      </c>
      <c r="D851" s="16" t="e">
        <f>#REF!</f>
        <v>#REF!</v>
      </c>
      <c r="E851" s="17"/>
      <c r="F851" s="18"/>
      <c r="G851" s="8"/>
    </row>
    <row r="852" spans="1:7" ht="39.75" customHeight="1" x14ac:dyDescent="0.25">
      <c r="A852" s="13">
        <f t="shared" si="4"/>
        <v>839</v>
      </c>
      <c r="B852" s="19" t="e">
        <f>#REF!</f>
        <v>#REF!</v>
      </c>
      <c r="C852" s="20" t="e">
        <f>#REF!</f>
        <v>#REF!</v>
      </c>
      <c r="D852" s="16" t="e">
        <f>#REF!</f>
        <v>#REF!</v>
      </c>
      <c r="E852" s="21"/>
      <c r="F852" s="22"/>
      <c r="G852" s="23"/>
    </row>
    <row r="853" spans="1:7" ht="39.75" customHeight="1" x14ac:dyDescent="0.25">
      <c r="A853" s="13">
        <f t="shared" si="4"/>
        <v>840</v>
      </c>
      <c r="B853" s="14" t="e">
        <f>#REF!</f>
        <v>#REF!</v>
      </c>
      <c r="C853" s="15" t="e">
        <f>#REF!</f>
        <v>#REF!</v>
      </c>
      <c r="D853" s="16" t="e">
        <f>#REF!</f>
        <v>#REF!</v>
      </c>
      <c r="E853" s="17"/>
      <c r="F853" s="18"/>
      <c r="G853" s="8"/>
    </row>
    <row r="854" spans="1:7" ht="39.75" customHeight="1" x14ac:dyDescent="0.25">
      <c r="A854" s="13">
        <f t="shared" si="4"/>
        <v>841</v>
      </c>
      <c r="B854" s="19" t="e">
        <f>#REF!</f>
        <v>#REF!</v>
      </c>
      <c r="C854" s="20" t="e">
        <f>#REF!</f>
        <v>#REF!</v>
      </c>
      <c r="D854" s="16" t="e">
        <f>#REF!</f>
        <v>#REF!</v>
      </c>
      <c r="E854" s="21"/>
      <c r="F854" s="22"/>
      <c r="G854" s="23"/>
    </row>
    <row r="855" spans="1:7" ht="39.75" customHeight="1" x14ac:dyDescent="0.25">
      <c r="A855" s="13">
        <f t="shared" si="4"/>
        <v>842</v>
      </c>
      <c r="B855" s="14" t="e">
        <f>#REF!</f>
        <v>#REF!</v>
      </c>
      <c r="C855" s="15" t="e">
        <f>#REF!</f>
        <v>#REF!</v>
      </c>
      <c r="D855" s="16" t="e">
        <f>#REF!</f>
        <v>#REF!</v>
      </c>
      <c r="E855" s="17"/>
      <c r="F855" s="18"/>
      <c r="G855" s="8"/>
    </row>
    <row r="856" spans="1:7" ht="39.75" customHeight="1" x14ac:dyDescent="0.25">
      <c r="A856" s="13">
        <f t="shared" si="4"/>
        <v>843</v>
      </c>
      <c r="B856" s="19" t="e">
        <f>#REF!</f>
        <v>#REF!</v>
      </c>
      <c r="C856" s="20" t="e">
        <f>#REF!</f>
        <v>#REF!</v>
      </c>
      <c r="D856" s="16" t="e">
        <f>#REF!</f>
        <v>#REF!</v>
      </c>
      <c r="E856" s="21"/>
      <c r="F856" s="22"/>
      <c r="G856" s="23"/>
    </row>
    <row r="857" spans="1:7" ht="39.75" customHeight="1" x14ac:dyDescent="0.25">
      <c r="A857" s="13">
        <f t="shared" si="4"/>
        <v>844</v>
      </c>
      <c r="B857" s="14" t="e">
        <f>#REF!</f>
        <v>#REF!</v>
      </c>
      <c r="C857" s="15" t="e">
        <f>#REF!</f>
        <v>#REF!</v>
      </c>
      <c r="D857" s="16" t="e">
        <f>#REF!</f>
        <v>#REF!</v>
      </c>
      <c r="E857" s="17"/>
      <c r="F857" s="18"/>
      <c r="G857" s="8"/>
    </row>
    <row r="858" spans="1:7" ht="39.75" customHeight="1" x14ac:dyDescent="0.25">
      <c r="A858" s="13">
        <f t="shared" si="4"/>
        <v>845</v>
      </c>
      <c r="B858" s="19" t="e">
        <f>#REF!</f>
        <v>#REF!</v>
      </c>
      <c r="C858" s="20" t="e">
        <f>#REF!</f>
        <v>#REF!</v>
      </c>
      <c r="D858" s="16" t="e">
        <f>#REF!</f>
        <v>#REF!</v>
      </c>
      <c r="E858" s="21"/>
      <c r="F858" s="22"/>
      <c r="G858" s="23"/>
    </row>
    <row r="859" spans="1:7" ht="39.75" customHeight="1" x14ac:dyDescent="0.25">
      <c r="A859" s="13">
        <f t="shared" si="4"/>
        <v>846</v>
      </c>
      <c r="B859" s="14" t="e">
        <f>#REF!</f>
        <v>#REF!</v>
      </c>
      <c r="C859" s="15" t="e">
        <f>#REF!</f>
        <v>#REF!</v>
      </c>
      <c r="D859" s="16" t="e">
        <f>#REF!</f>
        <v>#REF!</v>
      </c>
      <c r="E859" s="17"/>
      <c r="F859" s="18"/>
      <c r="G859" s="8"/>
    </row>
    <row r="860" spans="1:7" ht="39.75" customHeight="1" x14ac:dyDescent="0.25">
      <c r="A860" s="13">
        <f t="shared" si="4"/>
        <v>847</v>
      </c>
      <c r="B860" s="19" t="e">
        <f>#REF!</f>
        <v>#REF!</v>
      </c>
      <c r="C860" s="20" t="e">
        <f>#REF!</f>
        <v>#REF!</v>
      </c>
      <c r="D860" s="16" t="e">
        <f>#REF!</f>
        <v>#REF!</v>
      </c>
      <c r="E860" s="21"/>
      <c r="F860" s="22"/>
      <c r="G860" s="23"/>
    </row>
    <row r="861" spans="1:7" ht="39.75" customHeight="1" x14ac:dyDescent="0.25">
      <c r="A861" s="13">
        <f t="shared" si="4"/>
        <v>848</v>
      </c>
      <c r="B861" s="14" t="e">
        <f>#REF!</f>
        <v>#REF!</v>
      </c>
      <c r="C861" s="15" t="e">
        <f>#REF!</f>
        <v>#REF!</v>
      </c>
      <c r="D861" s="16" t="e">
        <f>#REF!</f>
        <v>#REF!</v>
      </c>
      <c r="E861" s="17"/>
      <c r="F861" s="18"/>
      <c r="G861" s="8"/>
    </row>
    <row r="862" spans="1:7" ht="39.75" customHeight="1" x14ac:dyDescent="0.25">
      <c r="A862" s="13">
        <f t="shared" si="4"/>
        <v>849</v>
      </c>
      <c r="B862" s="19" t="e">
        <f>#REF!</f>
        <v>#REF!</v>
      </c>
      <c r="C862" s="20" t="e">
        <f>#REF!</f>
        <v>#REF!</v>
      </c>
      <c r="D862" s="16" t="e">
        <f>#REF!</f>
        <v>#REF!</v>
      </c>
      <c r="E862" s="21"/>
      <c r="F862" s="22"/>
      <c r="G862" s="23"/>
    </row>
    <row r="863" spans="1:7" ht="39.75" customHeight="1" x14ac:dyDescent="0.25">
      <c r="A863" s="13">
        <f t="shared" si="4"/>
        <v>850</v>
      </c>
      <c r="B863" s="14" t="e">
        <f>#REF!</f>
        <v>#REF!</v>
      </c>
      <c r="C863" s="15" t="e">
        <f>#REF!</f>
        <v>#REF!</v>
      </c>
      <c r="D863" s="16" t="e">
        <f>#REF!</f>
        <v>#REF!</v>
      </c>
      <c r="E863" s="17"/>
      <c r="F863" s="18"/>
      <c r="G863" s="8"/>
    </row>
    <row r="864" spans="1:7" ht="39.75" customHeight="1" x14ac:dyDescent="0.25">
      <c r="A864" s="13">
        <f t="shared" si="4"/>
        <v>851</v>
      </c>
      <c r="B864" s="19" t="e">
        <f>#REF!</f>
        <v>#REF!</v>
      </c>
      <c r="C864" s="20" t="e">
        <f>#REF!</f>
        <v>#REF!</v>
      </c>
      <c r="D864" s="16" t="e">
        <f>#REF!</f>
        <v>#REF!</v>
      </c>
      <c r="E864" s="21"/>
      <c r="F864" s="22"/>
      <c r="G864" s="23"/>
    </row>
    <row r="865" spans="1:7" ht="39.75" customHeight="1" x14ac:dyDescent="0.25">
      <c r="A865" s="13">
        <f t="shared" si="4"/>
        <v>852</v>
      </c>
      <c r="B865" s="14" t="e">
        <f>#REF!</f>
        <v>#REF!</v>
      </c>
      <c r="C865" s="15" t="e">
        <f>#REF!</f>
        <v>#REF!</v>
      </c>
      <c r="D865" s="16" t="e">
        <f>#REF!</f>
        <v>#REF!</v>
      </c>
      <c r="E865" s="17"/>
      <c r="F865" s="18"/>
      <c r="G865" s="8"/>
    </row>
    <row r="866" spans="1:7" ht="39.75" customHeight="1" x14ac:dyDescent="0.25">
      <c r="A866" s="13">
        <f t="shared" si="4"/>
        <v>853</v>
      </c>
      <c r="B866" s="19" t="e">
        <f>#REF!</f>
        <v>#REF!</v>
      </c>
      <c r="C866" s="20" t="e">
        <f>#REF!</f>
        <v>#REF!</v>
      </c>
      <c r="D866" s="16" t="e">
        <f>#REF!</f>
        <v>#REF!</v>
      </c>
      <c r="E866" s="21"/>
      <c r="F866" s="22"/>
      <c r="G866" s="23"/>
    </row>
    <row r="867" spans="1:7" ht="39.75" customHeight="1" x14ac:dyDescent="0.25">
      <c r="A867" s="13">
        <f t="shared" si="4"/>
        <v>854</v>
      </c>
      <c r="B867" s="14" t="e">
        <f>#REF!</f>
        <v>#REF!</v>
      </c>
      <c r="C867" s="15" t="e">
        <f>#REF!</f>
        <v>#REF!</v>
      </c>
      <c r="D867" s="16" t="e">
        <f>#REF!</f>
        <v>#REF!</v>
      </c>
      <c r="E867" s="17"/>
      <c r="F867" s="18"/>
      <c r="G867" s="8"/>
    </row>
    <row r="868" spans="1:7" ht="39.75" customHeight="1" x14ac:dyDescent="0.25">
      <c r="A868" s="13">
        <f t="shared" si="4"/>
        <v>855</v>
      </c>
      <c r="B868" s="19" t="e">
        <f>#REF!</f>
        <v>#REF!</v>
      </c>
      <c r="C868" s="20" t="e">
        <f>#REF!</f>
        <v>#REF!</v>
      </c>
      <c r="D868" s="16" t="e">
        <f>#REF!</f>
        <v>#REF!</v>
      </c>
      <c r="E868" s="21"/>
      <c r="F868" s="22"/>
      <c r="G868" s="23"/>
    </row>
    <row r="869" spans="1:7" ht="39.75" customHeight="1" x14ac:dyDescent="0.25">
      <c r="A869" s="13">
        <f t="shared" si="4"/>
        <v>856</v>
      </c>
      <c r="B869" s="14" t="e">
        <f>#REF!</f>
        <v>#REF!</v>
      </c>
      <c r="C869" s="15" t="e">
        <f>#REF!</f>
        <v>#REF!</v>
      </c>
      <c r="D869" s="16" t="e">
        <f>#REF!</f>
        <v>#REF!</v>
      </c>
      <c r="E869" s="17"/>
      <c r="F869" s="18"/>
      <c r="G869" s="8"/>
    </row>
    <row r="870" spans="1:7" ht="39.75" customHeight="1" x14ac:dyDescent="0.25">
      <c r="A870" s="13">
        <f t="shared" si="4"/>
        <v>857</v>
      </c>
      <c r="B870" s="19" t="e">
        <f>#REF!</f>
        <v>#REF!</v>
      </c>
      <c r="C870" s="20" t="e">
        <f>#REF!</f>
        <v>#REF!</v>
      </c>
      <c r="D870" s="16" t="e">
        <f>#REF!</f>
        <v>#REF!</v>
      </c>
      <c r="E870" s="21"/>
      <c r="F870" s="22"/>
      <c r="G870" s="23"/>
    </row>
    <row r="871" spans="1:7" ht="39.75" customHeight="1" x14ac:dyDescent="0.25">
      <c r="A871" s="13">
        <f t="shared" si="4"/>
        <v>858</v>
      </c>
      <c r="B871" s="14" t="e">
        <f>#REF!</f>
        <v>#REF!</v>
      </c>
      <c r="C871" s="15" t="e">
        <f>#REF!</f>
        <v>#REF!</v>
      </c>
      <c r="D871" s="16" t="e">
        <f>#REF!</f>
        <v>#REF!</v>
      </c>
      <c r="E871" s="17"/>
      <c r="F871" s="18"/>
      <c r="G871" s="8"/>
    </row>
    <row r="872" spans="1:7" ht="39.75" customHeight="1" x14ac:dyDescent="0.25">
      <c r="A872" s="13">
        <f t="shared" si="4"/>
        <v>859</v>
      </c>
      <c r="B872" s="19" t="e">
        <f>#REF!</f>
        <v>#REF!</v>
      </c>
      <c r="C872" s="20" t="e">
        <f>#REF!</f>
        <v>#REF!</v>
      </c>
      <c r="D872" s="16" t="e">
        <f>#REF!</f>
        <v>#REF!</v>
      </c>
      <c r="E872" s="21"/>
      <c r="F872" s="22"/>
      <c r="G872" s="23"/>
    </row>
    <row r="873" spans="1:7" ht="39.75" customHeight="1" x14ac:dyDescent="0.25">
      <c r="A873" s="13">
        <f t="shared" si="4"/>
        <v>860</v>
      </c>
      <c r="B873" s="14" t="e">
        <f>#REF!</f>
        <v>#REF!</v>
      </c>
      <c r="C873" s="15" t="e">
        <f>#REF!</f>
        <v>#REF!</v>
      </c>
      <c r="D873" s="16" t="e">
        <f>#REF!</f>
        <v>#REF!</v>
      </c>
      <c r="E873" s="17"/>
      <c r="F873" s="18"/>
      <c r="G873" s="8"/>
    </row>
    <row r="874" spans="1:7" ht="39.75" customHeight="1" x14ac:dyDescent="0.25">
      <c r="A874" s="13">
        <f t="shared" si="4"/>
        <v>861</v>
      </c>
      <c r="B874" s="19" t="e">
        <f>#REF!</f>
        <v>#REF!</v>
      </c>
      <c r="C874" s="20" t="e">
        <f>#REF!</f>
        <v>#REF!</v>
      </c>
      <c r="D874" s="16" t="e">
        <f>#REF!</f>
        <v>#REF!</v>
      </c>
      <c r="E874" s="21"/>
      <c r="F874" s="22"/>
      <c r="G874" s="23"/>
    </row>
    <row r="875" spans="1:7" ht="39.75" customHeight="1" x14ac:dyDescent="0.25">
      <c r="A875" s="13">
        <f t="shared" si="4"/>
        <v>862</v>
      </c>
      <c r="B875" s="14" t="e">
        <f>#REF!</f>
        <v>#REF!</v>
      </c>
      <c r="C875" s="15" t="e">
        <f>#REF!</f>
        <v>#REF!</v>
      </c>
      <c r="D875" s="16" t="e">
        <f>#REF!</f>
        <v>#REF!</v>
      </c>
      <c r="E875" s="17"/>
      <c r="F875" s="18"/>
      <c r="G875" s="8"/>
    </row>
    <row r="876" spans="1:7" ht="39.75" customHeight="1" x14ac:dyDescent="0.25">
      <c r="A876" s="13">
        <f t="shared" si="4"/>
        <v>863</v>
      </c>
      <c r="B876" s="19" t="e">
        <f>#REF!</f>
        <v>#REF!</v>
      </c>
      <c r="C876" s="20" t="e">
        <f>#REF!</f>
        <v>#REF!</v>
      </c>
      <c r="D876" s="16" t="e">
        <f>#REF!</f>
        <v>#REF!</v>
      </c>
      <c r="E876" s="21"/>
      <c r="F876" s="22"/>
      <c r="G876" s="23"/>
    </row>
    <row r="877" spans="1:7" ht="39.75" customHeight="1" x14ac:dyDescent="0.25">
      <c r="A877" s="13">
        <f t="shared" si="4"/>
        <v>864</v>
      </c>
      <c r="B877" s="14" t="e">
        <f>#REF!</f>
        <v>#REF!</v>
      </c>
      <c r="C877" s="15" t="e">
        <f>#REF!</f>
        <v>#REF!</v>
      </c>
      <c r="D877" s="16" t="e">
        <f>#REF!</f>
        <v>#REF!</v>
      </c>
      <c r="E877" s="17"/>
      <c r="F877" s="18"/>
      <c r="G877" s="8"/>
    </row>
    <row r="878" spans="1:7" ht="39.75" customHeight="1" x14ac:dyDescent="0.25">
      <c r="A878" s="13">
        <f t="shared" si="4"/>
        <v>865</v>
      </c>
      <c r="B878" s="19" t="e">
        <f>#REF!</f>
        <v>#REF!</v>
      </c>
      <c r="C878" s="20" t="e">
        <f>#REF!</f>
        <v>#REF!</v>
      </c>
      <c r="D878" s="16" t="e">
        <f>#REF!</f>
        <v>#REF!</v>
      </c>
      <c r="E878" s="21"/>
      <c r="F878" s="22"/>
      <c r="G878" s="23"/>
    </row>
    <row r="879" spans="1:7" ht="39.75" customHeight="1" x14ac:dyDescent="0.25">
      <c r="A879" s="13">
        <f t="shared" si="4"/>
        <v>866</v>
      </c>
      <c r="B879" s="14" t="e">
        <f>#REF!</f>
        <v>#REF!</v>
      </c>
      <c r="C879" s="15" t="e">
        <f>#REF!</f>
        <v>#REF!</v>
      </c>
      <c r="D879" s="16" t="e">
        <f>#REF!</f>
        <v>#REF!</v>
      </c>
      <c r="E879" s="17"/>
      <c r="F879" s="18"/>
      <c r="G879" s="8"/>
    </row>
    <row r="880" spans="1:7" ht="39.75" customHeight="1" x14ac:dyDescent="0.25">
      <c r="A880" s="13">
        <f t="shared" si="4"/>
        <v>867</v>
      </c>
      <c r="B880" s="19" t="e">
        <f>#REF!</f>
        <v>#REF!</v>
      </c>
      <c r="C880" s="20" t="e">
        <f>#REF!</f>
        <v>#REF!</v>
      </c>
      <c r="D880" s="16" t="e">
        <f>#REF!</f>
        <v>#REF!</v>
      </c>
      <c r="E880" s="21"/>
      <c r="F880" s="22"/>
      <c r="G880" s="23"/>
    </row>
    <row r="881" spans="1:7" ht="39.75" customHeight="1" x14ac:dyDescent="0.25">
      <c r="A881" s="13">
        <f t="shared" si="4"/>
        <v>868</v>
      </c>
      <c r="B881" s="14" t="e">
        <f>#REF!</f>
        <v>#REF!</v>
      </c>
      <c r="C881" s="15" t="e">
        <f>#REF!</f>
        <v>#REF!</v>
      </c>
      <c r="D881" s="16" t="e">
        <f>#REF!</f>
        <v>#REF!</v>
      </c>
      <c r="E881" s="17"/>
      <c r="F881" s="18"/>
      <c r="G881" s="8"/>
    </row>
    <row r="882" spans="1:7" ht="39.75" customHeight="1" x14ac:dyDescent="0.25">
      <c r="A882" s="13">
        <f t="shared" si="4"/>
        <v>869</v>
      </c>
      <c r="B882" s="19" t="e">
        <f>#REF!</f>
        <v>#REF!</v>
      </c>
      <c r="C882" s="20" t="e">
        <f>#REF!</f>
        <v>#REF!</v>
      </c>
      <c r="D882" s="16" t="e">
        <f>#REF!</f>
        <v>#REF!</v>
      </c>
      <c r="E882" s="21"/>
      <c r="F882" s="22"/>
      <c r="G882" s="23"/>
    </row>
    <row r="883" spans="1:7" ht="39.75" customHeight="1" x14ac:dyDescent="0.25">
      <c r="A883" s="13">
        <f t="shared" si="4"/>
        <v>870</v>
      </c>
      <c r="B883" s="14" t="e">
        <f>#REF!</f>
        <v>#REF!</v>
      </c>
      <c r="C883" s="15" t="e">
        <f>#REF!</f>
        <v>#REF!</v>
      </c>
      <c r="D883" s="16" t="e">
        <f>#REF!</f>
        <v>#REF!</v>
      </c>
      <c r="E883" s="17"/>
      <c r="F883" s="18"/>
      <c r="G883" s="8"/>
    </row>
    <row r="884" spans="1:7" ht="39.75" customHeight="1" x14ac:dyDescent="0.25">
      <c r="A884" s="13">
        <f t="shared" si="4"/>
        <v>871</v>
      </c>
      <c r="B884" s="19" t="e">
        <f>#REF!</f>
        <v>#REF!</v>
      </c>
      <c r="C884" s="20" t="e">
        <f>#REF!</f>
        <v>#REF!</v>
      </c>
      <c r="D884" s="16" t="e">
        <f>#REF!</f>
        <v>#REF!</v>
      </c>
      <c r="E884" s="21"/>
      <c r="F884" s="22"/>
      <c r="G884" s="23"/>
    </row>
    <row r="885" spans="1:7" ht="39.75" customHeight="1" x14ac:dyDescent="0.25">
      <c r="A885" s="13">
        <f t="shared" si="4"/>
        <v>872</v>
      </c>
      <c r="B885" s="14" t="e">
        <f>#REF!</f>
        <v>#REF!</v>
      </c>
      <c r="C885" s="15" t="e">
        <f>#REF!</f>
        <v>#REF!</v>
      </c>
      <c r="D885" s="16" t="e">
        <f>#REF!</f>
        <v>#REF!</v>
      </c>
      <c r="E885" s="17"/>
      <c r="F885" s="18"/>
      <c r="G885" s="8"/>
    </row>
    <row r="886" spans="1:7" ht="39.75" customHeight="1" x14ac:dyDescent="0.25">
      <c r="A886" s="13">
        <f t="shared" si="4"/>
        <v>873</v>
      </c>
      <c r="B886" s="19" t="e">
        <f>#REF!</f>
        <v>#REF!</v>
      </c>
      <c r="C886" s="20" t="e">
        <f>#REF!</f>
        <v>#REF!</v>
      </c>
      <c r="D886" s="16" t="e">
        <f>#REF!</f>
        <v>#REF!</v>
      </c>
      <c r="E886" s="21"/>
      <c r="F886" s="22"/>
      <c r="G886" s="23"/>
    </row>
    <row r="887" spans="1:7" ht="39.75" customHeight="1" x14ac:dyDescent="0.25">
      <c r="A887" s="13">
        <f t="shared" si="4"/>
        <v>874</v>
      </c>
      <c r="B887" s="14" t="e">
        <f>#REF!</f>
        <v>#REF!</v>
      </c>
      <c r="C887" s="15" t="e">
        <f>#REF!</f>
        <v>#REF!</v>
      </c>
      <c r="D887" s="16" t="e">
        <f>#REF!</f>
        <v>#REF!</v>
      </c>
      <c r="E887" s="17"/>
      <c r="F887" s="18"/>
      <c r="G887" s="8"/>
    </row>
    <row r="888" spans="1:7" ht="39.75" customHeight="1" x14ac:dyDescent="0.25">
      <c r="A888" s="13">
        <f t="shared" si="4"/>
        <v>875</v>
      </c>
      <c r="B888" s="19" t="e">
        <f>#REF!</f>
        <v>#REF!</v>
      </c>
      <c r="C888" s="20" t="e">
        <f>#REF!</f>
        <v>#REF!</v>
      </c>
      <c r="D888" s="16" t="e">
        <f>#REF!</f>
        <v>#REF!</v>
      </c>
      <c r="E888" s="21"/>
      <c r="F888" s="22"/>
      <c r="G888" s="23"/>
    </row>
    <row r="889" spans="1:7" ht="39.75" customHeight="1" x14ac:dyDescent="0.25">
      <c r="A889" s="13">
        <f t="shared" si="4"/>
        <v>876</v>
      </c>
      <c r="B889" s="14" t="e">
        <f>#REF!</f>
        <v>#REF!</v>
      </c>
      <c r="C889" s="15" t="e">
        <f>#REF!</f>
        <v>#REF!</v>
      </c>
      <c r="D889" s="16" t="e">
        <f>#REF!</f>
        <v>#REF!</v>
      </c>
      <c r="E889" s="17"/>
      <c r="F889" s="18"/>
      <c r="G889" s="8"/>
    </row>
    <row r="890" spans="1:7" ht="39.75" customHeight="1" x14ac:dyDescent="0.25">
      <c r="A890" s="13">
        <f t="shared" si="4"/>
        <v>877</v>
      </c>
      <c r="B890" s="19" t="e">
        <f>#REF!</f>
        <v>#REF!</v>
      </c>
      <c r="C890" s="20" t="e">
        <f>#REF!</f>
        <v>#REF!</v>
      </c>
      <c r="D890" s="16" t="e">
        <f>#REF!</f>
        <v>#REF!</v>
      </c>
      <c r="E890" s="21"/>
      <c r="F890" s="22"/>
      <c r="G890" s="23"/>
    </row>
    <row r="891" spans="1:7" ht="39.75" customHeight="1" x14ac:dyDescent="0.25">
      <c r="A891" s="13">
        <f t="shared" si="4"/>
        <v>878</v>
      </c>
      <c r="B891" s="14" t="e">
        <f>#REF!</f>
        <v>#REF!</v>
      </c>
      <c r="C891" s="15" t="e">
        <f>#REF!</f>
        <v>#REF!</v>
      </c>
      <c r="D891" s="16" t="e">
        <f>#REF!</f>
        <v>#REF!</v>
      </c>
      <c r="E891" s="17"/>
      <c r="F891" s="18"/>
      <c r="G891" s="8"/>
    </row>
    <row r="892" spans="1:7" ht="39.75" customHeight="1" x14ac:dyDescent="0.25">
      <c r="A892" s="13">
        <f t="shared" si="4"/>
        <v>879</v>
      </c>
      <c r="B892" s="19" t="e">
        <f>#REF!</f>
        <v>#REF!</v>
      </c>
      <c r="C892" s="20" t="e">
        <f>#REF!</f>
        <v>#REF!</v>
      </c>
      <c r="D892" s="16" t="e">
        <f>#REF!</f>
        <v>#REF!</v>
      </c>
      <c r="E892" s="21"/>
      <c r="F892" s="22"/>
      <c r="G892" s="23"/>
    </row>
    <row r="893" spans="1:7" ht="39.75" customHeight="1" x14ac:dyDescent="0.25">
      <c r="A893" s="13">
        <f t="shared" si="4"/>
        <v>880</v>
      </c>
      <c r="B893" s="14" t="e">
        <f>#REF!</f>
        <v>#REF!</v>
      </c>
      <c r="C893" s="15" t="e">
        <f>#REF!</f>
        <v>#REF!</v>
      </c>
      <c r="D893" s="16" t="e">
        <f>#REF!</f>
        <v>#REF!</v>
      </c>
      <c r="E893" s="17"/>
      <c r="F893" s="18"/>
      <c r="G893" s="8"/>
    </row>
    <row r="894" spans="1:7" ht="39.75" customHeight="1" x14ac:dyDescent="0.25">
      <c r="A894" s="13">
        <f t="shared" si="4"/>
        <v>881</v>
      </c>
      <c r="B894" s="19" t="e">
        <f>#REF!</f>
        <v>#REF!</v>
      </c>
      <c r="C894" s="20" t="e">
        <f>#REF!</f>
        <v>#REF!</v>
      </c>
      <c r="D894" s="16" t="e">
        <f>#REF!</f>
        <v>#REF!</v>
      </c>
      <c r="E894" s="21"/>
      <c r="F894" s="22"/>
      <c r="G894" s="23"/>
    </row>
    <row r="895" spans="1:7" ht="39.75" customHeight="1" x14ac:dyDescent="0.25">
      <c r="A895" s="13">
        <f t="shared" si="4"/>
        <v>882</v>
      </c>
      <c r="B895" s="14" t="e">
        <f>#REF!</f>
        <v>#REF!</v>
      </c>
      <c r="C895" s="15" t="e">
        <f>#REF!</f>
        <v>#REF!</v>
      </c>
      <c r="D895" s="16" t="e">
        <f>#REF!</f>
        <v>#REF!</v>
      </c>
      <c r="E895" s="17"/>
      <c r="F895" s="18"/>
      <c r="G895" s="8"/>
    </row>
    <row r="896" spans="1:7" ht="39.75" customHeight="1" x14ac:dyDescent="0.25">
      <c r="A896" s="13">
        <f t="shared" si="4"/>
        <v>883</v>
      </c>
      <c r="B896" s="19" t="e">
        <f>#REF!</f>
        <v>#REF!</v>
      </c>
      <c r="C896" s="20" t="e">
        <f>#REF!</f>
        <v>#REF!</v>
      </c>
      <c r="D896" s="16" t="e">
        <f>#REF!</f>
        <v>#REF!</v>
      </c>
      <c r="E896" s="21"/>
      <c r="F896" s="22"/>
      <c r="G896" s="23"/>
    </row>
    <row r="897" spans="1:7" ht="39.75" customHeight="1" x14ac:dyDescent="0.25">
      <c r="A897" s="13">
        <f t="shared" si="4"/>
        <v>884</v>
      </c>
      <c r="B897" s="14" t="e">
        <f>#REF!</f>
        <v>#REF!</v>
      </c>
      <c r="C897" s="15" t="e">
        <f>#REF!</f>
        <v>#REF!</v>
      </c>
      <c r="D897" s="16" t="e">
        <f>#REF!</f>
        <v>#REF!</v>
      </c>
      <c r="E897" s="17"/>
      <c r="F897" s="18"/>
      <c r="G897" s="8"/>
    </row>
    <row r="898" spans="1:7" ht="39.75" customHeight="1" x14ac:dyDescent="0.25">
      <c r="A898" s="13">
        <f t="shared" si="4"/>
        <v>885</v>
      </c>
      <c r="B898" s="19" t="e">
        <f>#REF!</f>
        <v>#REF!</v>
      </c>
      <c r="C898" s="20" t="e">
        <f>#REF!</f>
        <v>#REF!</v>
      </c>
      <c r="D898" s="16" t="e">
        <f>#REF!</f>
        <v>#REF!</v>
      </c>
      <c r="E898" s="21"/>
      <c r="F898" s="22"/>
      <c r="G898" s="23"/>
    </row>
    <row r="899" spans="1:7" ht="39.75" customHeight="1" x14ac:dyDescent="0.25">
      <c r="A899" s="13">
        <f t="shared" si="4"/>
        <v>886</v>
      </c>
      <c r="B899" s="14" t="e">
        <f>#REF!</f>
        <v>#REF!</v>
      </c>
      <c r="C899" s="15" t="e">
        <f>#REF!</f>
        <v>#REF!</v>
      </c>
      <c r="D899" s="16" t="e">
        <f>#REF!</f>
        <v>#REF!</v>
      </c>
      <c r="E899" s="17"/>
      <c r="F899" s="18"/>
      <c r="G899" s="8"/>
    </row>
    <row r="900" spans="1:7" ht="39.75" customHeight="1" x14ac:dyDescent="0.25">
      <c r="A900" s="13">
        <f t="shared" si="4"/>
        <v>887</v>
      </c>
      <c r="B900" s="19" t="e">
        <f>#REF!</f>
        <v>#REF!</v>
      </c>
      <c r="C900" s="20" t="e">
        <f>#REF!</f>
        <v>#REF!</v>
      </c>
      <c r="D900" s="16" t="e">
        <f>#REF!</f>
        <v>#REF!</v>
      </c>
      <c r="E900" s="21"/>
      <c r="F900" s="22"/>
      <c r="G900" s="23"/>
    </row>
    <row r="901" spans="1:7" ht="39.75" customHeight="1" x14ac:dyDescent="0.25">
      <c r="A901" s="13">
        <f t="shared" si="4"/>
        <v>888</v>
      </c>
      <c r="B901" s="14" t="e">
        <f>#REF!</f>
        <v>#REF!</v>
      </c>
      <c r="C901" s="15" t="e">
        <f>#REF!</f>
        <v>#REF!</v>
      </c>
      <c r="D901" s="16" t="e">
        <f>#REF!</f>
        <v>#REF!</v>
      </c>
      <c r="E901" s="17"/>
      <c r="F901" s="18"/>
      <c r="G901" s="8"/>
    </row>
    <row r="902" spans="1:7" ht="39.75" customHeight="1" x14ac:dyDescent="0.25">
      <c r="A902" s="13">
        <f t="shared" si="4"/>
        <v>889</v>
      </c>
      <c r="B902" s="19" t="e">
        <f>#REF!</f>
        <v>#REF!</v>
      </c>
      <c r="C902" s="20" t="e">
        <f>#REF!</f>
        <v>#REF!</v>
      </c>
      <c r="D902" s="16" t="e">
        <f>#REF!</f>
        <v>#REF!</v>
      </c>
      <c r="E902" s="21"/>
      <c r="F902" s="22"/>
      <c r="G902" s="23"/>
    </row>
    <row r="903" spans="1:7" ht="39.75" customHeight="1" x14ac:dyDescent="0.25">
      <c r="A903" s="13">
        <f t="shared" si="4"/>
        <v>890</v>
      </c>
      <c r="B903" s="14" t="e">
        <f>#REF!</f>
        <v>#REF!</v>
      </c>
      <c r="C903" s="15" t="e">
        <f>#REF!</f>
        <v>#REF!</v>
      </c>
      <c r="D903" s="16" t="e">
        <f>#REF!</f>
        <v>#REF!</v>
      </c>
      <c r="E903" s="17"/>
      <c r="F903" s="18"/>
      <c r="G903" s="8"/>
    </row>
    <row r="904" spans="1:7" ht="39.75" customHeight="1" x14ac:dyDescent="0.25">
      <c r="A904" s="13">
        <f t="shared" si="4"/>
        <v>891</v>
      </c>
      <c r="B904" s="19" t="e">
        <f>#REF!</f>
        <v>#REF!</v>
      </c>
      <c r="C904" s="20" t="e">
        <f>#REF!</f>
        <v>#REF!</v>
      </c>
      <c r="D904" s="16" t="e">
        <f>#REF!</f>
        <v>#REF!</v>
      </c>
      <c r="E904" s="21"/>
      <c r="F904" s="22"/>
      <c r="G904" s="23"/>
    </row>
    <row r="905" spans="1:7" ht="39.75" customHeight="1" x14ac:dyDescent="0.25">
      <c r="A905" s="13">
        <f t="shared" si="4"/>
        <v>892</v>
      </c>
      <c r="B905" s="14" t="e">
        <f>#REF!</f>
        <v>#REF!</v>
      </c>
      <c r="C905" s="15" t="e">
        <f>#REF!</f>
        <v>#REF!</v>
      </c>
      <c r="D905" s="16" t="e">
        <f>#REF!</f>
        <v>#REF!</v>
      </c>
      <c r="E905" s="17"/>
      <c r="F905" s="18"/>
      <c r="G905" s="8"/>
    </row>
    <row r="906" spans="1:7" ht="39.75" customHeight="1" x14ac:dyDescent="0.25">
      <c r="A906" s="13">
        <f t="shared" si="4"/>
        <v>893</v>
      </c>
      <c r="B906" s="19" t="e">
        <f>#REF!</f>
        <v>#REF!</v>
      </c>
      <c r="C906" s="20" t="e">
        <f>#REF!</f>
        <v>#REF!</v>
      </c>
      <c r="D906" s="16" t="e">
        <f>#REF!</f>
        <v>#REF!</v>
      </c>
      <c r="E906" s="21"/>
      <c r="F906" s="22"/>
      <c r="G906" s="23"/>
    </row>
    <row r="907" spans="1:7" ht="39.75" customHeight="1" x14ac:dyDescent="0.25">
      <c r="A907" s="13">
        <f t="shared" si="4"/>
        <v>894</v>
      </c>
      <c r="B907" s="14" t="e">
        <f>#REF!</f>
        <v>#REF!</v>
      </c>
      <c r="C907" s="15" t="e">
        <f>#REF!</f>
        <v>#REF!</v>
      </c>
      <c r="D907" s="16" t="e">
        <f>#REF!</f>
        <v>#REF!</v>
      </c>
      <c r="E907" s="17"/>
      <c r="F907" s="18"/>
      <c r="G907" s="8"/>
    </row>
    <row r="908" spans="1:7" ht="39.75" customHeight="1" x14ac:dyDescent="0.25">
      <c r="A908" s="13">
        <f t="shared" si="4"/>
        <v>895</v>
      </c>
      <c r="B908" s="19" t="e">
        <f>#REF!</f>
        <v>#REF!</v>
      </c>
      <c r="C908" s="20" t="e">
        <f>#REF!</f>
        <v>#REF!</v>
      </c>
      <c r="D908" s="16" t="e">
        <f>#REF!</f>
        <v>#REF!</v>
      </c>
      <c r="E908" s="21"/>
      <c r="F908" s="22"/>
      <c r="G908" s="23"/>
    </row>
    <row r="909" spans="1:7" ht="39.75" customHeight="1" x14ac:dyDescent="0.25">
      <c r="A909" s="13">
        <f t="shared" si="4"/>
        <v>896</v>
      </c>
      <c r="B909" s="14" t="e">
        <f>#REF!</f>
        <v>#REF!</v>
      </c>
      <c r="C909" s="15" t="e">
        <f>#REF!</f>
        <v>#REF!</v>
      </c>
      <c r="D909" s="16" t="e">
        <f>#REF!</f>
        <v>#REF!</v>
      </c>
      <c r="E909" s="17"/>
      <c r="F909" s="18"/>
      <c r="G909" s="8"/>
    </row>
    <row r="910" spans="1:7" ht="39.75" customHeight="1" x14ac:dyDescent="0.25">
      <c r="A910" s="13">
        <f t="shared" si="4"/>
        <v>897</v>
      </c>
      <c r="B910" s="19" t="e">
        <f>#REF!</f>
        <v>#REF!</v>
      </c>
      <c r="C910" s="20" t="e">
        <f>#REF!</f>
        <v>#REF!</v>
      </c>
      <c r="D910" s="16" t="e">
        <f>#REF!</f>
        <v>#REF!</v>
      </c>
      <c r="E910" s="21"/>
      <c r="F910" s="22"/>
      <c r="G910" s="23"/>
    </row>
    <row r="911" spans="1:7" ht="39.75" customHeight="1" x14ac:dyDescent="0.25">
      <c r="A911" s="13">
        <f t="shared" si="4"/>
        <v>898</v>
      </c>
      <c r="B911" s="14" t="e">
        <f>#REF!</f>
        <v>#REF!</v>
      </c>
      <c r="C911" s="15" t="e">
        <f>#REF!</f>
        <v>#REF!</v>
      </c>
      <c r="D911" s="16" t="e">
        <f>#REF!</f>
        <v>#REF!</v>
      </c>
      <c r="E911" s="17"/>
      <c r="F911" s="18"/>
      <c r="G911" s="8"/>
    </row>
    <row r="912" spans="1:7" ht="39.75" customHeight="1" x14ac:dyDescent="0.25">
      <c r="A912" s="13">
        <f t="shared" si="4"/>
        <v>899</v>
      </c>
      <c r="B912" s="19" t="e">
        <f>#REF!</f>
        <v>#REF!</v>
      </c>
      <c r="C912" s="20" t="e">
        <f>#REF!</f>
        <v>#REF!</v>
      </c>
      <c r="D912" s="16" t="e">
        <f>#REF!</f>
        <v>#REF!</v>
      </c>
      <c r="E912" s="21"/>
      <c r="F912" s="22"/>
      <c r="G912" s="23"/>
    </row>
    <row r="913" spans="1:7" ht="39.75" customHeight="1" x14ac:dyDescent="0.25">
      <c r="A913" s="13">
        <f t="shared" si="4"/>
        <v>900</v>
      </c>
      <c r="B913" s="14" t="e">
        <f>#REF!</f>
        <v>#REF!</v>
      </c>
      <c r="C913" s="15" t="e">
        <f>#REF!</f>
        <v>#REF!</v>
      </c>
      <c r="D913" s="16" t="e">
        <f>#REF!</f>
        <v>#REF!</v>
      </c>
      <c r="E913" s="17"/>
      <c r="F913" s="18"/>
      <c r="G913" s="8"/>
    </row>
    <row r="914" spans="1:7" ht="39.75" customHeight="1" x14ac:dyDescent="0.25">
      <c r="A914" s="13">
        <f t="shared" si="4"/>
        <v>901</v>
      </c>
      <c r="B914" s="19" t="e">
        <f>#REF!</f>
        <v>#REF!</v>
      </c>
      <c r="C914" s="20" t="e">
        <f>#REF!</f>
        <v>#REF!</v>
      </c>
      <c r="D914" s="16" t="e">
        <f>#REF!</f>
        <v>#REF!</v>
      </c>
      <c r="E914" s="21"/>
      <c r="F914" s="22"/>
      <c r="G914" s="23"/>
    </row>
    <row r="915" spans="1:7" ht="39.75" customHeight="1" x14ac:dyDescent="0.25">
      <c r="A915" s="13">
        <f t="shared" si="4"/>
        <v>902</v>
      </c>
      <c r="B915" s="14" t="e">
        <f>#REF!</f>
        <v>#REF!</v>
      </c>
      <c r="C915" s="15" t="e">
        <f>#REF!</f>
        <v>#REF!</v>
      </c>
      <c r="D915" s="16" t="e">
        <f>#REF!</f>
        <v>#REF!</v>
      </c>
      <c r="E915" s="17"/>
      <c r="F915" s="18"/>
      <c r="G915" s="8"/>
    </row>
    <row r="916" spans="1:7" ht="39.75" customHeight="1" x14ac:dyDescent="0.25">
      <c r="A916" s="13">
        <f t="shared" si="4"/>
        <v>903</v>
      </c>
      <c r="B916" s="19" t="e">
        <f>#REF!</f>
        <v>#REF!</v>
      </c>
      <c r="C916" s="20" t="e">
        <f>#REF!</f>
        <v>#REF!</v>
      </c>
      <c r="D916" s="16" t="e">
        <f>#REF!</f>
        <v>#REF!</v>
      </c>
      <c r="E916" s="21"/>
      <c r="F916" s="22"/>
      <c r="G916" s="23"/>
    </row>
    <row r="917" spans="1:7" ht="39.75" customHeight="1" x14ac:dyDescent="0.25">
      <c r="A917" s="13">
        <f t="shared" si="4"/>
        <v>904</v>
      </c>
      <c r="B917" s="14" t="e">
        <f>#REF!</f>
        <v>#REF!</v>
      </c>
      <c r="C917" s="15" t="e">
        <f>#REF!</f>
        <v>#REF!</v>
      </c>
      <c r="D917" s="16" t="e">
        <f>#REF!</f>
        <v>#REF!</v>
      </c>
      <c r="E917" s="17"/>
      <c r="F917" s="18"/>
      <c r="G917" s="8"/>
    </row>
    <row r="918" spans="1:7" ht="39.75" customHeight="1" x14ac:dyDescent="0.25">
      <c r="A918" s="13">
        <f t="shared" si="4"/>
        <v>905</v>
      </c>
      <c r="B918" s="19" t="e">
        <f>#REF!</f>
        <v>#REF!</v>
      </c>
      <c r="C918" s="20" t="e">
        <f>#REF!</f>
        <v>#REF!</v>
      </c>
      <c r="D918" s="16" t="e">
        <f>#REF!</f>
        <v>#REF!</v>
      </c>
      <c r="E918" s="21"/>
      <c r="F918" s="22"/>
      <c r="G918" s="23"/>
    </row>
    <row r="919" spans="1:7" ht="39.75" customHeight="1" x14ac:dyDescent="0.25">
      <c r="A919" s="13">
        <f t="shared" si="4"/>
        <v>906</v>
      </c>
      <c r="B919" s="14" t="e">
        <f>#REF!</f>
        <v>#REF!</v>
      </c>
      <c r="C919" s="15" t="e">
        <f>#REF!</f>
        <v>#REF!</v>
      </c>
      <c r="D919" s="16" t="e">
        <f>#REF!</f>
        <v>#REF!</v>
      </c>
      <c r="E919" s="17"/>
      <c r="F919" s="18"/>
      <c r="G919" s="8"/>
    </row>
    <row r="920" spans="1:7" ht="39.75" customHeight="1" x14ac:dyDescent="0.25">
      <c r="A920" s="13">
        <f t="shared" si="4"/>
        <v>907</v>
      </c>
      <c r="B920" s="19" t="e">
        <f>#REF!</f>
        <v>#REF!</v>
      </c>
      <c r="C920" s="20" t="e">
        <f>#REF!</f>
        <v>#REF!</v>
      </c>
      <c r="D920" s="16" t="e">
        <f>#REF!</f>
        <v>#REF!</v>
      </c>
      <c r="E920" s="21"/>
      <c r="F920" s="22"/>
      <c r="G920" s="23"/>
    </row>
    <row r="921" spans="1:7" ht="39.75" customHeight="1" x14ac:dyDescent="0.25">
      <c r="A921" s="13">
        <f t="shared" si="4"/>
        <v>908</v>
      </c>
      <c r="B921" s="14" t="e">
        <f>#REF!</f>
        <v>#REF!</v>
      </c>
      <c r="C921" s="15" t="e">
        <f>#REF!</f>
        <v>#REF!</v>
      </c>
      <c r="D921" s="16" t="e">
        <f>#REF!</f>
        <v>#REF!</v>
      </c>
      <c r="E921" s="17"/>
      <c r="F921" s="18"/>
      <c r="G921" s="8"/>
    </row>
    <row r="922" spans="1:7" ht="39.75" customHeight="1" x14ac:dyDescent="0.25">
      <c r="A922" s="13">
        <f t="shared" si="4"/>
        <v>909</v>
      </c>
      <c r="B922" s="19" t="e">
        <f>#REF!</f>
        <v>#REF!</v>
      </c>
      <c r="C922" s="20" t="e">
        <f>#REF!</f>
        <v>#REF!</v>
      </c>
      <c r="D922" s="16" t="e">
        <f>#REF!</f>
        <v>#REF!</v>
      </c>
      <c r="E922" s="21"/>
      <c r="F922" s="22"/>
      <c r="G922" s="23"/>
    </row>
    <row r="923" spans="1:7" ht="39.75" customHeight="1" x14ac:dyDescent="0.25">
      <c r="A923" s="13">
        <f t="shared" si="4"/>
        <v>910</v>
      </c>
      <c r="B923" s="14" t="e">
        <f>#REF!</f>
        <v>#REF!</v>
      </c>
      <c r="C923" s="15" t="e">
        <f>#REF!</f>
        <v>#REF!</v>
      </c>
      <c r="D923" s="16" t="e">
        <f>#REF!</f>
        <v>#REF!</v>
      </c>
      <c r="E923" s="17"/>
      <c r="F923" s="18"/>
      <c r="G923" s="8"/>
    </row>
    <row r="924" spans="1:7" ht="39.75" customHeight="1" x14ac:dyDescent="0.25">
      <c r="A924" s="13">
        <f t="shared" si="4"/>
        <v>911</v>
      </c>
      <c r="B924" s="19" t="e">
        <f>#REF!</f>
        <v>#REF!</v>
      </c>
      <c r="C924" s="20" t="e">
        <f>#REF!</f>
        <v>#REF!</v>
      </c>
      <c r="D924" s="16" t="e">
        <f>#REF!</f>
        <v>#REF!</v>
      </c>
      <c r="E924" s="21"/>
      <c r="F924" s="22"/>
      <c r="G924" s="23"/>
    </row>
    <row r="925" spans="1:7" ht="39.75" customHeight="1" x14ac:dyDescent="0.25">
      <c r="A925" s="13">
        <f t="shared" si="4"/>
        <v>912</v>
      </c>
      <c r="B925" s="14" t="e">
        <f>#REF!</f>
        <v>#REF!</v>
      </c>
      <c r="C925" s="15" t="e">
        <f>#REF!</f>
        <v>#REF!</v>
      </c>
      <c r="D925" s="16" t="e">
        <f>#REF!</f>
        <v>#REF!</v>
      </c>
      <c r="E925" s="17"/>
      <c r="F925" s="18"/>
      <c r="G925" s="8"/>
    </row>
    <row r="926" spans="1:7" ht="39.75" customHeight="1" x14ac:dyDescent="0.25">
      <c r="A926" s="13">
        <f t="shared" si="4"/>
        <v>913</v>
      </c>
      <c r="B926" s="19" t="e">
        <f>#REF!</f>
        <v>#REF!</v>
      </c>
      <c r="C926" s="20" t="e">
        <f>#REF!</f>
        <v>#REF!</v>
      </c>
      <c r="D926" s="16" t="e">
        <f>#REF!</f>
        <v>#REF!</v>
      </c>
      <c r="E926" s="21"/>
      <c r="F926" s="22"/>
      <c r="G926" s="23"/>
    </row>
    <row r="927" spans="1:7" ht="39.75" customHeight="1" x14ac:dyDescent="0.25">
      <c r="A927" s="13">
        <f t="shared" si="4"/>
        <v>914</v>
      </c>
      <c r="B927" s="14" t="e">
        <f>#REF!</f>
        <v>#REF!</v>
      </c>
      <c r="C927" s="15" t="e">
        <f>#REF!</f>
        <v>#REF!</v>
      </c>
      <c r="D927" s="16" t="e">
        <f>#REF!</f>
        <v>#REF!</v>
      </c>
      <c r="E927" s="17"/>
      <c r="F927" s="18"/>
      <c r="G927" s="8"/>
    </row>
    <row r="928" spans="1:7" ht="39.75" customHeight="1" x14ac:dyDescent="0.25">
      <c r="A928" s="13">
        <f t="shared" si="4"/>
        <v>915</v>
      </c>
      <c r="B928" s="19" t="e">
        <f>#REF!</f>
        <v>#REF!</v>
      </c>
      <c r="C928" s="20" t="e">
        <f>#REF!</f>
        <v>#REF!</v>
      </c>
      <c r="D928" s="16" t="e">
        <f>#REF!</f>
        <v>#REF!</v>
      </c>
      <c r="E928" s="21"/>
      <c r="F928" s="22"/>
      <c r="G928" s="23"/>
    </row>
    <row r="929" spans="1:7" ht="39.75" customHeight="1" x14ac:dyDescent="0.25">
      <c r="A929" s="13">
        <f t="shared" si="4"/>
        <v>916</v>
      </c>
      <c r="B929" s="14" t="e">
        <f>#REF!</f>
        <v>#REF!</v>
      </c>
      <c r="C929" s="15" t="e">
        <f>#REF!</f>
        <v>#REF!</v>
      </c>
      <c r="D929" s="16" t="e">
        <f>#REF!</f>
        <v>#REF!</v>
      </c>
      <c r="E929" s="17"/>
      <c r="F929" s="18"/>
      <c r="G929" s="8"/>
    </row>
    <row r="930" spans="1:7" ht="39.75" customHeight="1" x14ac:dyDescent="0.25">
      <c r="A930" s="13">
        <f t="shared" si="4"/>
        <v>917</v>
      </c>
      <c r="B930" s="19" t="e">
        <f>#REF!</f>
        <v>#REF!</v>
      </c>
      <c r="C930" s="20" t="e">
        <f>#REF!</f>
        <v>#REF!</v>
      </c>
      <c r="D930" s="16" t="e">
        <f>#REF!</f>
        <v>#REF!</v>
      </c>
      <c r="E930" s="21"/>
      <c r="F930" s="22"/>
      <c r="G930" s="23"/>
    </row>
    <row r="931" spans="1:7" ht="39.75" customHeight="1" x14ac:dyDescent="0.25">
      <c r="A931" s="13">
        <f t="shared" si="4"/>
        <v>918</v>
      </c>
      <c r="B931" s="14" t="e">
        <f>#REF!</f>
        <v>#REF!</v>
      </c>
      <c r="C931" s="15" t="e">
        <f>#REF!</f>
        <v>#REF!</v>
      </c>
      <c r="D931" s="16" t="e">
        <f>#REF!</f>
        <v>#REF!</v>
      </c>
      <c r="E931" s="17"/>
      <c r="F931" s="18"/>
      <c r="G931" s="8"/>
    </row>
    <row r="932" spans="1:7" ht="39.75" customHeight="1" x14ac:dyDescent="0.25">
      <c r="A932" s="13">
        <f t="shared" si="4"/>
        <v>919</v>
      </c>
      <c r="B932" s="19" t="e">
        <f>#REF!</f>
        <v>#REF!</v>
      </c>
      <c r="C932" s="20" t="e">
        <f>#REF!</f>
        <v>#REF!</v>
      </c>
      <c r="D932" s="16" t="e">
        <f>#REF!</f>
        <v>#REF!</v>
      </c>
      <c r="E932" s="21"/>
      <c r="F932" s="22"/>
      <c r="G932" s="23"/>
    </row>
    <row r="933" spans="1:7" ht="39.75" customHeight="1" x14ac:dyDescent="0.25">
      <c r="A933" s="13">
        <f t="shared" si="4"/>
        <v>920</v>
      </c>
      <c r="B933" s="14" t="e">
        <f>#REF!</f>
        <v>#REF!</v>
      </c>
      <c r="C933" s="15" t="e">
        <f>#REF!</f>
        <v>#REF!</v>
      </c>
      <c r="D933" s="16" t="e">
        <f>#REF!</f>
        <v>#REF!</v>
      </c>
      <c r="E933" s="17"/>
      <c r="F933" s="18"/>
      <c r="G933" s="8"/>
    </row>
    <row r="934" spans="1:7" ht="39.75" customHeight="1" x14ac:dyDescent="0.25">
      <c r="A934" s="13">
        <f t="shared" si="4"/>
        <v>921</v>
      </c>
      <c r="B934" s="19" t="e">
        <f>#REF!</f>
        <v>#REF!</v>
      </c>
      <c r="C934" s="20" t="e">
        <f>#REF!</f>
        <v>#REF!</v>
      </c>
      <c r="D934" s="16" t="e">
        <f>#REF!</f>
        <v>#REF!</v>
      </c>
      <c r="E934" s="21"/>
      <c r="F934" s="22"/>
      <c r="G934" s="23"/>
    </row>
    <row r="935" spans="1:7" ht="39.75" customHeight="1" x14ac:dyDescent="0.25">
      <c r="A935" s="13">
        <f t="shared" si="4"/>
        <v>922</v>
      </c>
      <c r="B935" s="14" t="e">
        <f>#REF!</f>
        <v>#REF!</v>
      </c>
      <c r="C935" s="15" t="e">
        <f>#REF!</f>
        <v>#REF!</v>
      </c>
      <c r="D935" s="16" t="e">
        <f>#REF!</f>
        <v>#REF!</v>
      </c>
      <c r="E935" s="17"/>
      <c r="F935" s="18"/>
      <c r="G935" s="8"/>
    </row>
    <row r="936" spans="1:7" ht="39.75" customHeight="1" x14ac:dyDescent="0.25">
      <c r="A936" s="13">
        <f t="shared" si="4"/>
        <v>923</v>
      </c>
      <c r="B936" s="19" t="e">
        <f>#REF!</f>
        <v>#REF!</v>
      </c>
      <c r="C936" s="20" t="e">
        <f>#REF!</f>
        <v>#REF!</v>
      </c>
      <c r="D936" s="16" t="e">
        <f>#REF!</f>
        <v>#REF!</v>
      </c>
      <c r="E936" s="21"/>
      <c r="F936" s="22"/>
      <c r="G936" s="23"/>
    </row>
    <row r="937" spans="1:7" ht="39.75" customHeight="1" x14ac:dyDescent="0.25">
      <c r="A937" s="13">
        <f t="shared" si="4"/>
        <v>924</v>
      </c>
      <c r="B937" s="14" t="e">
        <f>#REF!</f>
        <v>#REF!</v>
      </c>
      <c r="C937" s="15" t="e">
        <f>#REF!</f>
        <v>#REF!</v>
      </c>
      <c r="D937" s="16" t="e">
        <f>#REF!</f>
        <v>#REF!</v>
      </c>
      <c r="E937" s="17"/>
      <c r="F937" s="18"/>
      <c r="G937" s="8"/>
    </row>
    <row r="938" spans="1:7" ht="39.75" customHeight="1" x14ac:dyDescent="0.25">
      <c r="A938" s="13">
        <f t="shared" si="4"/>
        <v>925</v>
      </c>
      <c r="B938" s="19" t="e">
        <f>#REF!</f>
        <v>#REF!</v>
      </c>
      <c r="C938" s="20" t="e">
        <f>#REF!</f>
        <v>#REF!</v>
      </c>
      <c r="D938" s="16" t="e">
        <f>#REF!</f>
        <v>#REF!</v>
      </c>
      <c r="E938" s="21"/>
      <c r="F938" s="22"/>
      <c r="G938" s="23"/>
    </row>
    <row r="939" spans="1:7" ht="39.75" customHeight="1" x14ac:dyDescent="0.25">
      <c r="A939" s="13">
        <f t="shared" si="4"/>
        <v>926</v>
      </c>
      <c r="B939" s="14" t="e">
        <f>#REF!</f>
        <v>#REF!</v>
      </c>
      <c r="C939" s="15" t="e">
        <f>#REF!</f>
        <v>#REF!</v>
      </c>
      <c r="D939" s="16" t="e">
        <f>#REF!</f>
        <v>#REF!</v>
      </c>
      <c r="E939" s="17"/>
      <c r="F939" s="18"/>
      <c r="G939" s="8"/>
    </row>
    <row r="940" spans="1:7" ht="39.75" customHeight="1" x14ac:dyDescent="0.25">
      <c r="A940" s="13">
        <f t="shared" si="4"/>
        <v>927</v>
      </c>
      <c r="B940" s="19" t="e">
        <f>#REF!</f>
        <v>#REF!</v>
      </c>
      <c r="C940" s="20" t="e">
        <f>#REF!</f>
        <v>#REF!</v>
      </c>
      <c r="D940" s="16" t="e">
        <f>#REF!</f>
        <v>#REF!</v>
      </c>
      <c r="E940" s="21"/>
      <c r="F940" s="22"/>
      <c r="G940" s="23"/>
    </row>
    <row r="941" spans="1:7" ht="39.75" customHeight="1" x14ac:dyDescent="0.25">
      <c r="A941" s="13">
        <f t="shared" si="4"/>
        <v>928</v>
      </c>
      <c r="B941" s="14" t="e">
        <f>#REF!</f>
        <v>#REF!</v>
      </c>
      <c r="C941" s="15" t="e">
        <f>#REF!</f>
        <v>#REF!</v>
      </c>
      <c r="D941" s="16" t="e">
        <f>#REF!</f>
        <v>#REF!</v>
      </c>
      <c r="E941" s="17"/>
      <c r="F941" s="18"/>
      <c r="G941" s="8"/>
    </row>
    <row r="942" spans="1:7" ht="39.75" customHeight="1" x14ac:dyDescent="0.25">
      <c r="A942" s="13">
        <f t="shared" si="4"/>
        <v>929</v>
      </c>
      <c r="B942" s="19" t="e">
        <f>#REF!</f>
        <v>#REF!</v>
      </c>
      <c r="C942" s="20" t="e">
        <f>#REF!</f>
        <v>#REF!</v>
      </c>
      <c r="D942" s="16" t="e">
        <f>#REF!</f>
        <v>#REF!</v>
      </c>
      <c r="E942" s="21"/>
      <c r="F942" s="22"/>
      <c r="G942" s="23"/>
    </row>
    <row r="943" spans="1:7" ht="39.75" customHeight="1" x14ac:dyDescent="0.25">
      <c r="A943" s="13">
        <f t="shared" si="4"/>
        <v>930</v>
      </c>
      <c r="B943" s="14" t="e">
        <f>#REF!</f>
        <v>#REF!</v>
      </c>
      <c r="C943" s="15" t="e">
        <f>#REF!</f>
        <v>#REF!</v>
      </c>
      <c r="D943" s="16" t="e">
        <f>#REF!</f>
        <v>#REF!</v>
      </c>
      <c r="E943" s="17"/>
      <c r="F943" s="18"/>
      <c r="G943" s="8"/>
    </row>
    <row r="944" spans="1:7" ht="39.75" customHeight="1" x14ac:dyDescent="0.25">
      <c r="A944" s="13">
        <f t="shared" si="4"/>
        <v>931</v>
      </c>
      <c r="B944" s="19" t="e">
        <f>#REF!</f>
        <v>#REF!</v>
      </c>
      <c r="C944" s="20" t="e">
        <f>#REF!</f>
        <v>#REF!</v>
      </c>
      <c r="D944" s="16" t="e">
        <f>#REF!</f>
        <v>#REF!</v>
      </c>
      <c r="E944" s="21"/>
      <c r="F944" s="22"/>
      <c r="G944" s="23"/>
    </row>
    <row r="945" spans="1:7" ht="39.75" customHeight="1" x14ac:dyDescent="0.25">
      <c r="A945" s="13">
        <f t="shared" si="4"/>
        <v>932</v>
      </c>
      <c r="B945" s="14" t="e">
        <f>#REF!</f>
        <v>#REF!</v>
      </c>
      <c r="C945" s="15" t="e">
        <f>#REF!</f>
        <v>#REF!</v>
      </c>
      <c r="D945" s="16" t="e">
        <f>#REF!</f>
        <v>#REF!</v>
      </c>
      <c r="E945" s="17"/>
      <c r="F945" s="18"/>
      <c r="G945" s="8"/>
    </row>
    <row r="946" spans="1:7" ht="39.75" customHeight="1" x14ac:dyDescent="0.25">
      <c r="A946" s="13">
        <f t="shared" si="4"/>
        <v>933</v>
      </c>
      <c r="B946" s="19" t="e">
        <f>#REF!</f>
        <v>#REF!</v>
      </c>
      <c r="C946" s="20" t="e">
        <f>#REF!</f>
        <v>#REF!</v>
      </c>
      <c r="D946" s="16" t="e">
        <f>#REF!</f>
        <v>#REF!</v>
      </c>
      <c r="E946" s="21"/>
      <c r="F946" s="22"/>
      <c r="G946" s="23"/>
    </row>
    <row r="947" spans="1:7" ht="39.75" customHeight="1" x14ac:dyDescent="0.25">
      <c r="A947" s="13">
        <f t="shared" si="4"/>
        <v>934</v>
      </c>
      <c r="B947" s="14" t="e">
        <f>#REF!</f>
        <v>#REF!</v>
      </c>
      <c r="C947" s="15" t="e">
        <f>#REF!</f>
        <v>#REF!</v>
      </c>
      <c r="D947" s="16" t="e">
        <f>#REF!</f>
        <v>#REF!</v>
      </c>
      <c r="E947" s="17"/>
      <c r="F947" s="18"/>
      <c r="G947" s="8"/>
    </row>
    <row r="948" spans="1:7" ht="39.75" customHeight="1" x14ac:dyDescent="0.25">
      <c r="A948" s="13">
        <f t="shared" si="4"/>
        <v>935</v>
      </c>
      <c r="B948" s="19" t="e">
        <f>#REF!</f>
        <v>#REF!</v>
      </c>
      <c r="C948" s="20" t="e">
        <f>#REF!</f>
        <v>#REF!</v>
      </c>
      <c r="D948" s="16" t="e">
        <f>#REF!</f>
        <v>#REF!</v>
      </c>
      <c r="E948" s="21"/>
      <c r="F948" s="22"/>
      <c r="G948" s="23"/>
    </row>
    <row r="949" spans="1:7" ht="39.75" customHeight="1" x14ac:dyDescent="0.25">
      <c r="A949" s="13">
        <f t="shared" si="4"/>
        <v>936</v>
      </c>
      <c r="B949" s="14" t="e">
        <f>#REF!</f>
        <v>#REF!</v>
      </c>
      <c r="C949" s="15" t="e">
        <f>#REF!</f>
        <v>#REF!</v>
      </c>
      <c r="D949" s="16" t="e">
        <f>#REF!</f>
        <v>#REF!</v>
      </c>
      <c r="E949" s="17"/>
      <c r="F949" s="18"/>
      <c r="G949" s="8"/>
    </row>
    <row r="950" spans="1:7" ht="39.75" customHeight="1" x14ac:dyDescent="0.25">
      <c r="A950" s="13">
        <f t="shared" si="4"/>
        <v>937</v>
      </c>
      <c r="B950" s="19" t="e">
        <f>#REF!</f>
        <v>#REF!</v>
      </c>
      <c r="C950" s="20" t="e">
        <f>#REF!</f>
        <v>#REF!</v>
      </c>
      <c r="D950" s="16" t="e">
        <f>#REF!</f>
        <v>#REF!</v>
      </c>
      <c r="E950" s="21"/>
      <c r="F950" s="22"/>
      <c r="G950" s="23"/>
    </row>
    <row r="951" spans="1:7" ht="39.75" customHeight="1" x14ac:dyDescent="0.25">
      <c r="A951" s="13">
        <f t="shared" si="4"/>
        <v>938</v>
      </c>
      <c r="B951" s="14" t="e">
        <f>#REF!</f>
        <v>#REF!</v>
      </c>
      <c r="C951" s="15" t="e">
        <f>#REF!</f>
        <v>#REF!</v>
      </c>
      <c r="D951" s="16" t="e">
        <f>#REF!</f>
        <v>#REF!</v>
      </c>
      <c r="E951" s="17"/>
      <c r="F951" s="18"/>
      <c r="G951" s="8"/>
    </row>
    <row r="952" spans="1:7" ht="39.75" customHeight="1" x14ac:dyDescent="0.25">
      <c r="A952" s="13">
        <f t="shared" si="4"/>
        <v>939</v>
      </c>
      <c r="B952" s="19" t="e">
        <f>#REF!</f>
        <v>#REF!</v>
      </c>
      <c r="C952" s="20" t="e">
        <f>#REF!</f>
        <v>#REF!</v>
      </c>
      <c r="D952" s="16" t="e">
        <f>#REF!</f>
        <v>#REF!</v>
      </c>
      <c r="E952" s="21"/>
      <c r="F952" s="22"/>
      <c r="G952" s="23"/>
    </row>
    <row r="953" spans="1:7" ht="39.75" customHeight="1" x14ac:dyDescent="0.25">
      <c r="A953" s="13">
        <f t="shared" si="4"/>
        <v>940</v>
      </c>
      <c r="B953" s="14" t="e">
        <f>#REF!</f>
        <v>#REF!</v>
      </c>
      <c r="C953" s="15" t="e">
        <f>#REF!</f>
        <v>#REF!</v>
      </c>
      <c r="D953" s="16" t="e">
        <f>#REF!</f>
        <v>#REF!</v>
      </c>
      <c r="E953" s="17"/>
      <c r="F953" s="18"/>
      <c r="G953" s="8"/>
    </row>
    <row r="954" spans="1:7" ht="39.75" customHeight="1" x14ac:dyDescent="0.25">
      <c r="A954" s="13">
        <f t="shared" si="4"/>
        <v>941</v>
      </c>
      <c r="B954" s="19" t="e">
        <f>#REF!</f>
        <v>#REF!</v>
      </c>
      <c r="C954" s="20" t="e">
        <f>#REF!</f>
        <v>#REF!</v>
      </c>
      <c r="D954" s="16" t="e">
        <f>#REF!</f>
        <v>#REF!</v>
      </c>
      <c r="E954" s="21"/>
      <c r="F954" s="22"/>
      <c r="G954" s="23"/>
    </row>
    <row r="955" spans="1:7" ht="39.75" customHeight="1" x14ac:dyDescent="0.25">
      <c r="A955" s="13">
        <f t="shared" si="4"/>
        <v>942</v>
      </c>
      <c r="B955" s="14" t="e">
        <f>#REF!</f>
        <v>#REF!</v>
      </c>
      <c r="C955" s="15" t="e">
        <f>#REF!</f>
        <v>#REF!</v>
      </c>
      <c r="D955" s="16" t="e">
        <f>#REF!</f>
        <v>#REF!</v>
      </c>
      <c r="E955" s="17"/>
      <c r="F955" s="18"/>
      <c r="G955" s="8"/>
    </row>
    <row r="956" spans="1:7" ht="39.75" customHeight="1" x14ac:dyDescent="0.25">
      <c r="A956" s="13">
        <f t="shared" si="4"/>
        <v>943</v>
      </c>
      <c r="B956" s="19" t="e">
        <f>#REF!</f>
        <v>#REF!</v>
      </c>
      <c r="C956" s="20" t="e">
        <f>#REF!</f>
        <v>#REF!</v>
      </c>
      <c r="D956" s="16" t="e">
        <f>#REF!</f>
        <v>#REF!</v>
      </c>
      <c r="E956" s="21"/>
      <c r="F956" s="22"/>
      <c r="G956" s="23"/>
    </row>
    <row r="957" spans="1:7" ht="39.75" customHeight="1" x14ac:dyDescent="0.25">
      <c r="A957" s="13">
        <f t="shared" si="4"/>
        <v>944</v>
      </c>
      <c r="B957" s="14" t="e">
        <f>#REF!</f>
        <v>#REF!</v>
      </c>
      <c r="C957" s="15" t="e">
        <f>#REF!</f>
        <v>#REF!</v>
      </c>
      <c r="D957" s="16" t="e">
        <f>#REF!</f>
        <v>#REF!</v>
      </c>
      <c r="E957" s="17"/>
      <c r="F957" s="18"/>
      <c r="G957" s="8"/>
    </row>
    <row r="958" spans="1:7" ht="39.75" customHeight="1" x14ac:dyDescent="0.25">
      <c r="A958" s="13">
        <f t="shared" si="4"/>
        <v>945</v>
      </c>
      <c r="B958" s="19" t="e">
        <f>#REF!</f>
        <v>#REF!</v>
      </c>
      <c r="C958" s="20" t="e">
        <f>#REF!</f>
        <v>#REF!</v>
      </c>
      <c r="D958" s="16" t="e">
        <f>#REF!</f>
        <v>#REF!</v>
      </c>
      <c r="E958" s="21"/>
      <c r="F958" s="22"/>
      <c r="G958" s="23"/>
    </row>
    <row r="959" spans="1:7" ht="39.75" customHeight="1" x14ac:dyDescent="0.25">
      <c r="A959" s="13">
        <f t="shared" si="4"/>
        <v>946</v>
      </c>
      <c r="B959" s="14" t="e">
        <f>#REF!</f>
        <v>#REF!</v>
      </c>
      <c r="C959" s="15" t="e">
        <f>#REF!</f>
        <v>#REF!</v>
      </c>
      <c r="D959" s="16" t="e">
        <f>#REF!</f>
        <v>#REF!</v>
      </c>
      <c r="E959" s="17"/>
      <c r="F959" s="18"/>
      <c r="G959" s="8"/>
    </row>
    <row r="960" spans="1:7" ht="39.75" customHeight="1" x14ac:dyDescent="0.25">
      <c r="A960" s="13">
        <f t="shared" si="4"/>
        <v>947</v>
      </c>
      <c r="B960" s="19" t="e">
        <f>#REF!</f>
        <v>#REF!</v>
      </c>
      <c r="C960" s="20" t="e">
        <f>#REF!</f>
        <v>#REF!</v>
      </c>
      <c r="D960" s="16" t="e">
        <f>#REF!</f>
        <v>#REF!</v>
      </c>
      <c r="E960" s="21"/>
      <c r="F960" s="22"/>
      <c r="G960" s="23"/>
    </row>
    <row r="961" spans="1:7" ht="39.75" customHeight="1" x14ac:dyDescent="0.25">
      <c r="A961" s="13">
        <f t="shared" si="4"/>
        <v>948</v>
      </c>
      <c r="B961" s="14" t="e">
        <f>#REF!</f>
        <v>#REF!</v>
      </c>
      <c r="C961" s="15" t="e">
        <f>#REF!</f>
        <v>#REF!</v>
      </c>
      <c r="D961" s="16" t="e">
        <f>#REF!</f>
        <v>#REF!</v>
      </c>
      <c r="E961" s="17"/>
      <c r="F961" s="18"/>
      <c r="G961" s="8"/>
    </row>
    <row r="962" spans="1:7" ht="39.75" customHeight="1" x14ac:dyDescent="0.25">
      <c r="A962" s="13">
        <f t="shared" si="4"/>
        <v>949</v>
      </c>
      <c r="B962" s="19" t="e">
        <f>#REF!</f>
        <v>#REF!</v>
      </c>
      <c r="C962" s="20" t="e">
        <f>#REF!</f>
        <v>#REF!</v>
      </c>
      <c r="D962" s="16" t="e">
        <f>#REF!</f>
        <v>#REF!</v>
      </c>
      <c r="E962" s="21"/>
      <c r="F962" s="22"/>
      <c r="G962" s="23"/>
    </row>
    <row r="963" spans="1:7" ht="39.75" customHeight="1" x14ac:dyDescent="0.25">
      <c r="A963" s="13">
        <f t="shared" si="4"/>
        <v>950</v>
      </c>
      <c r="B963" s="14" t="e">
        <f>#REF!</f>
        <v>#REF!</v>
      </c>
      <c r="C963" s="15" t="e">
        <f>#REF!</f>
        <v>#REF!</v>
      </c>
      <c r="D963" s="16" t="e">
        <f>#REF!</f>
        <v>#REF!</v>
      </c>
      <c r="E963" s="17"/>
      <c r="F963" s="18"/>
      <c r="G963" s="8"/>
    </row>
    <row r="964" spans="1:7" ht="39.75" customHeight="1" x14ac:dyDescent="0.25">
      <c r="A964" s="13">
        <f t="shared" si="4"/>
        <v>951</v>
      </c>
      <c r="B964" s="19" t="e">
        <f>#REF!</f>
        <v>#REF!</v>
      </c>
      <c r="C964" s="20" t="e">
        <f>#REF!</f>
        <v>#REF!</v>
      </c>
      <c r="D964" s="16" t="e">
        <f>#REF!</f>
        <v>#REF!</v>
      </c>
      <c r="E964" s="21"/>
      <c r="F964" s="22"/>
      <c r="G964" s="23"/>
    </row>
    <row r="965" spans="1:7" ht="39.75" customHeight="1" x14ac:dyDescent="0.25">
      <c r="A965" s="13">
        <f t="shared" si="4"/>
        <v>952</v>
      </c>
      <c r="B965" s="14" t="e">
        <f>#REF!</f>
        <v>#REF!</v>
      </c>
      <c r="C965" s="15" t="e">
        <f>#REF!</f>
        <v>#REF!</v>
      </c>
      <c r="D965" s="16" t="e">
        <f>#REF!</f>
        <v>#REF!</v>
      </c>
      <c r="E965" s="17"/>
      <c r="F965" s="18"/>
      <c r="G965" s="8"/>
    </row>
    <row r="966" spans="1:7" ht="39.75" customHeight="1" x14ac:dyDescent="0.25">
      <c r="A966" s="13">
        <f t="shared" si="4"/>
        <v>953</v>
      </c>
      <c r="B966" s="19" t="e">
        <f>#REF!</f>
        <v>#REF!</v>
      </c>
      <c r="C966" s="20" t="e">
        <f>#REF!</f>
        <v>#REF!</v>
      </c>
      <c r="D966" s="16" t="e">
        <f>#REF!</f>
        <v>#REF!</v>
      </c>
      <c r="E966" s="21"/>
      <c r="F966" s="22"/>
      <c r="G966" s="23"/>
    </row>
    <row r="967" spans="1:7" ht="39.75" customHeight="1" x14ac:dyDescent="0.25">
      <c r="A967" s="13">
        <f t="shared" si="4"/>
        <v>954</v>
      </c>
      <c r="B967" s="14" t="e">
        <f>#REF!</f>
        <v>#REF!</v>
      </c>
      <c r="C967" s="15" t="e">
        <f>#REF!</f>
        <v>#REF!</v>
      </c>
      <c r="D967" s="16" t="e">
        <f>#REF!</f>
        <v>#REF!</v>
      </c>
      <c r="E967" s="17"/>
      <c r="F967" s="18"/>
      <c r="G967" s="8"/>
    </row>
    <row r="968" spans="1:7" ht="39.75" customHeight="1" x14ac:dyDescent="0.25">
      <c r="A968" s="13">
        <f t="shared" si="4"/>
        <v>955</v>
      </c>
      <c r="B968" s="19" t="e">
        <f>#REF!</f>
        <v>#REF!</v>
      </c>
      <c r="C968" s="20" t="e">
        <f>#REF!</f>
        <v>#REF!</v>
      </c>
      <c r="D968" s="16" t="e">
        <f>#REF!</f>
        <v>#REF!</v>
      </c>
      <c r="E968" s="21"/>
      <c r="F968" s="22"/>
      <c r="G968" s="23"/>
    </row>
    <row r="969" spans="1:7" ht="39.75" customHeight="1" x14ac:dyDescent="0.25">
      <c r="A969" s="13">
        <f t="shared" si="4"/>
        <v>956</v>
      </c>
      <c r="B969" s="14" t="e">
        <f>#REF!</f>
        <v>#REF!</v>
      </c>
      <c r="C969" s="15" t="e">
        <f>#REF!</f>
        <v>#REF!</v>
      </c>
      <c r="D969" s="16" t="e">
        <f>#REF!</f>
        <v>#REF!</v>
      </c>
      <c r="E969" s="17"/>
      <c r="F969" s="18"/>
      <c r="G969" s="8"/>
    </row>
    <row r="970" spans="1:7" ht="39.75" customHeight="1" x14ac:dyDescent="0.25">
      <c r="A970" s="13">
        <f t="shared" si="4"/>
        <v>957</v>
      </c>
      <c r="B970" s="19" t="e">
        <f>#REF!</f>
        <v>#REF!</v>
      </c>
      <c r="C970" s="20" t="e">
        <f>#REF!</f>
        <v>#REF!</v>
      </c>
      <c r="D970" s="16" t="e">
        <f>#REF!</f>
        <v>#REF!</v>
      </c>
      <c r="E970" s="21"/>
      <c r="F970" s="22"/>
      <c r="G970" s="23"/>
    </row>
    <row r="971" spans="1:7" ht="39.75" customHeight="1" x14ac:dyDescent="0.25">
      <c r="A971" s="13">
        <f t="shared" si="4"/>
        <v>958</v>
      </c>
      <c r="B971" s="14" t="e">
        <f>#REF!</f>
        <v>#REF!</v>
      </c>
      <c r="C971" s="15" t="e">
        <f>#REF!</f>
        <v>#REF!</v>
      </c>
      <c r="D971" s="16" t="e">
        <f>#REF!</f>
        <v>#REF!</v>
      </c>
      <c r="E971" s="17"/>
      <c r="F971" s="18"/>
      <c r="G971" s="8"/>
    </row>
    <row r="972" spans="1:7" ht="39.75" customHeight="1" x14ac:dyDescent="0.25">
      <c r="A972" s="13">
        <f t="shared" si="4"/>
        <v>959</v>
      </c>
      <c r="B972" s="19" t="e">
        <f>#REF!</f>
        <v>#REF!</v>
      </c>
      <c r="C972" s="20" t="e">
        <f>#REF!</f>
        <v>#REF!</v>
      </c>
      <c r="D972" s="16" t="e">
        <f>#REF!</f>
        <v>#REF!</v>
      </c>
      <c r="E972" s="21"/>
      <c r="F972" s="22"/>
      <c r="G972" s="23"/>
    </row>
    <row r="973" spans="1:7" ht="39.75" customHeight="1" x14ac:dyDescent="0.25">
      <c r="A973" s="13">
        <f t="shared" si="4"/>
        <v>960</v>
      </c>
      <c r="B973" s="14" t="e">
        <f>#REF!</f>
        <v>#REF!</v>
      </c>
      <c r="C973" s="15" t="e">
        <f>#REF!</f>
        <v>#REF!</v>
      </c>
      <c r="D973" s="16" t="e">
        <f>#REF!</f>
        <v>#REF!</v>
      </c>
      <c r="E973" s="17"/>
      <c r="F973" s="18"/>
      <c r="G973" s="8"/>
    </row>
    <row r="974" spans="1:7" ht="39.75" customHeight="1" x14ac:dyDescent="0.25">
      <c r="A974" s="13">
        <f t="shared" si="4"/>
        <v>961</v>
      </c>
      <c r="B974" s="19" t="e">
        <f>#REF!</f>
        <v>#REF!</v>
      </c>
      <c r="C974" s="20" t="e">
        <f>#REF!</f>
        <v>#REF!</v>
      </c>
      <c r="D974" s="16" t="e">
        <f>#REF!</f>
        <v>#REF!</v>
      </c>
      <c r="E974" s="21"/>
      <c r="F974" s="22"/>
      <c r="G974" s="23"/>
    </row>
    <row r="975" spans="1:7" ht="39.75" customHeight="1" x14ac:dyDescent="0.25">
      <c r="A975" s="13">
        <f t="shared" si="4"/>
        <v>962</v>
      </c>
      <c r="B975" s="14" t="e">
        <f>#REF!</f>
        <v>#REF!</v>
      </c>
      <c r="C975" s="15" t="e">
        <f>#REF!</f>
        <v>#REF!</v>
      </c>
      <c r="D975" s="16" t="e">
        <f>#REF!</f>
        <v>#REF!</v>
      </c>
      <c r="E975" s="17"/>
      <c r="F975" s="18"/>
      <c r="G975" s="8"/>
    </row>
    <row r="976" spans="1:7" ht="39.75" customHeight="1" x14ac:dyDescent="0.25">
      <c r="A976" s="13">
        <f t="shared" si="4"/>
        <v>963</v>
      </c>
      <c r="B976" s="19" t="e">
        <f>#REF!</f>
        <v>#REF!</v>
      </c>
      <c r="C976" s="20" t="e">
        <f>#REF!</f>
        <v>#REF!</v>
      </c>
      <c r="D976" s="16" t="e">
        <f>#REF!</f>
        <v>#REF!</v>
      </c>
      <c r="E976" s="21"/>
      <c r="F976" s="22"/>
      <c r="G976" s="23"/>
    </row>
    <row r="977" spans="1:7" ht="39.75" customHeight="1" x14ac:dyDescent="0.25">
      <c r="A977" s="13">
        <f t="shared" si="4"/>
        <v>964</v>
      </c>
      <c r="B977" s="14" t="e">
        <f>#REF!</f>
        <v>#REF!</v>
      </c>
      <c r="C977" s="15" t="e">
        <f>#REF!</f>
        <v>#REF!</v>
      </c>
      <c r="D977" s="16" t="e">
        <f>#REF!</f>
        <v>#REF!</v>
      </c>
      <c r="E977" s="17"/>
      <c r="F977" s="18"/>
      <c r="G977" s="8"/>
    </row>
    <row r="978" spans="1:7" ht="39.75" customHeight="1" x14ac:dyDescent="0.25">
      <c r="A978" s="13">
        <f t="shared" si="4"/>
        <v>965</v>
      </c>
      <c r="B978" s="19" t="e">
        <f>#REF!</f>
        <v>#REF!</v>
      </c>
      <c r="C978" s="20" t="e">
        <f>#REF!</f>
        <v>#REF!</v>
      </c>
      <c r="D978" s="16" t="e">
        <f>#REF!</f>
        <v>#REF!</v>
      </c>
      <c r="E978" s="21"/>
      <c r="F978" s="22"/>
      <c r="G978" s="23"/>
    </row>
    <row r="979" spans="1:7" ht="39.75" customHeight="1" x14ac:dyDescent="0.25">
      <c r="A979" s="13">
        <f t="shared" si="4"/>
        <v>966</v>
      </c>
      <c r="B979" s="14" t="e">
        <f>#REF!</f>
        <v>#REF!</v>
      </c>
      <c r="C979" s="15" t="e">
        <f>#REF!</f>
        <v>#REF!</v>
      </c>
      <c r="D979" s="16" t="e">
        <f>#REF!</f>
        <v>#REF!</v>
      </c>
      <c r="E979" s="17"/>
      <c r="F979" s="18"/>
      <c r="G979" s="8"/>
    </row>
    <row r="980" spans="1:7" ht="39.75" customHeight="1" x14ac:dyDescent="0.25">
      <c r="A980" s="13">
        <f t="shared" si="4"/>
        <v>967</v>
      </c>
      <c r="B980" s="19" t="e">
        <f>#REF!</f>
        <v>#REF!</v>
      </c>
      <c r="C980" s="20" t="e">
        <f>#REF!</f>
        <v>#REF!</v>
      </c>
      <c r="D980" s="16" t="e">
        <f>#REF!</f>
        <v>#REF!</v>
      </c>
      <c r="E980" s="21"/>
      <c r="F980" s="22"/>
      <c r="G980" s="23"/>
    </row>
    <row r="981" spans="1:7" ht="39.75" customHeight="1" x14ac:dyDescent="0.25">
      <c r="A981" s="13">
        <f t="shared" si="4"/>
        <v>968</v>
      </c>
      <c r="B981" s="14" t="e">
        <f>#REF!</f>
        <v>#REF!</v>
      </c>
      <c r="C981" s="15" t="e">
        <f>#REF!</f>
        <v>#REF!</v>
      </c>
      <c r="D981" s="16" t="e">
        <f>#REF!</f>
        <v>#REF!</v>
      </c>
      <c r="E981" s="17"/>
      <c r="F981" s="18"/>
      <c r="G981" s="8"/>
    </row>
    <row r="982" spans="1:7" ht="39.75" customHeight="1" x14ac:dyDescent="0.25">
      <c r="A982" s="13">
        <f t="shared" si="4"/>
        <v>969</v>
      </c>
      <c r="B982" s="19" t="e">
        <f>#REF!</f>
        <v>#REF!</v>
      </c>
      <c r="C982" s="20" t="e">
        <f>#REF!</f>
        <v>#REF!</v>
      </c>
      <c r="D982" s="16" t="e">
        <f>#REF!</f>
        <v>#REF!</v>
      </c>
      <c r="E982" s="21"/>
      <c r="F982" s="22"/>
      <c r="G982" s="23"/>
    </row>
    <row r="983" spans="1:7" ht="39.75" customHeight="1" x14ac:dyDescent="0.25">
      <c r="A983" s="13">
        <f t="shared" si="4"/>
        <v>970</v>
      </c>
      <c r="B983" s="14" t="e">
        <f>#REF!</f>
        <v>#REF!</v>
      </c>
      <c r="C983" s="15" t="e">
        <f>#REF!</f>
        <v>#REF!</v>
      </c>
      <c r="D983" s="16" t="e">
        <f>#REF!</f>
        <v>#REF!</v>
      </c>
      <c r="E983" s="17"/>
      <c r="F983" s="18"/>
      <c r="G983" s="8"/>
    </row>
    <row r="984" spans="1:7" ht="39.75" customHeight="1" x14ac:dyDescent="0.25">
      <c r="A984" s="13">
        <f t="shared" si="4"/>
        <v>971</v>
      </c>
      <c r="B984" s="19" t="e">
        <f>#REF!</f>
        <v>#REF!</v>
      </c>
      <c r="C984" s="20" t="e">
        <f>#REF!</f>
        <v>#REF!</v>
      </c>
      <c r="D984" s="16" t="e">
        <f>#REF!</f>
        <v>#REF!</v>
      </c>
      <c r="E984" s="21"/>
      <c r="F984" s="22"/>
      <c r="G984" s="23"/>
    </row>
    <row r="985" spans="1:7" ht="39.75" customHeight="1" x14ac:dyDescent="0.25">
      <c r="A985" s="13">
        <f t="shared" si="4"/>
        <v>972</v>
      </c>
      <c r="B985" s="14" t="e">
        <f>#REF!</f>
        <v>#REF!</v>
      </c>
      <c r="C985" s="15" t="e">
        <f>#REF!</f>
        <v>#REF!</v>
      </c>
      <c r="D985" s="16" t="e">
        <f>#REF!</f>
        <v>#REF!</v>
      </c>
      <c r="E985" s="17"/>
      <c r="F985" s="18"/>
      <c r="G985" s="8"/>
    </row>
    <row r="986" spans="1:7" ht="39.75" customHeight="1" x14ac:dyDescent="0.25">
      <c r="A986" s="13">
        <f t="shared" si="4"/>
        <v>973</v>
      </c>
      <c r="B986" s="19" t="e">
        <f>#REF!</f>
        <v>#REF!</v>
      </c>
      <c r="C986" s="20" t="e">
        <f>#REF!</f>
        <v>#REF!</v>
      </c>
      <c r="D986" s="16" t="e">
        <f>#REF!</f>
        <v>#REF!</v>
      </c>
      <c r="E986" s="21"/>
      <c r="F986" s="22"/>
      <c r="G986" s="23"/>
    </row>
    <row r="987" spans="1:7" ht="39.75" customHeight="1" x14ac:dyDescent="0.25">
      <c r="A987" s="13">
        <f t="shared" si="4"/>
        <v>974</v>
      </c>
      <c r="B987" s="14" t="e">
        <f>#REF!</f>
        <v>#REF!</v>
      </c>
      <c r="C987" s="15" t="e">
        <f>#REF!</f>
        <v>#REF!</v>
      </c>
      <c r="D987" s="16" t="e">
        <f>#REF!</f>
        <v>#REF!</v>
      </c>
      <c r="E987" s="17"/>
      <c r="F987" s="18"/>
      <c r="G987" s="8"/>
    </row>
    <row r="988" spans="1:7" ht="39.75" customHeight="1" x14ac:dyDescent="0.25">
      <c r="A988" s="13">
        <f t="shared" si="4"/>
        <v>975</v>
      </c>
      <c r="B988" s="19" t="e">
        <f>#REF!</f>
        <v>#REF!</v>
      </c>
      <c r="C988" s="20" t="e">
        <f>#REF!</f>
        <v>#REF!</v>
      </c>
      <c r="D988" s="16" t="e">
        <f>#REF!</f>
        <v>#REF!</v>
      </c>
      <c r="E988" s="21"/>
      <c r="F988" s="22"/>
      <c r="G988" s="23"/>
    </row>
    <row r="989" spans="1:7" ht="39.75" customHeight="1" x14ac:dyDescent="0.25">
      <c r="A989" s="13">
        <f t="shared" si="4"/>
        <v>976</v>
      </c>
      <c r="B989" s="14" t="e">
        <f>#REF!</f>
        <v>#REF!</v>
      </c>
      <c r="C989" s="15" t="e">
        <f>#REF!</f>
        <v>#REF!</v>
      </c>
      <c r="D989" s="16" t="e">
        <f>#REF!</f>
        <v>#REF!</v>
      </c>
      <c r="E989" s="17"/>
      <c r="F989" s="18"/>
      <c r="G989" s="8"/>
    </row>
    <row r="990" spans="1:7" ht="39.75" customHeight="1" x14ac:dyDescent="0.25">
      <c r="A990" s="13">
        <f t="shared" si="4"/>
        <v>977</v>
      </c>
      <c r="B990" s="19" t="e">
        <f>#REF!</f>
        <v>#REF!</v>
      </c>
      <c r="C990" s="20" t="e">
        <f>#REF!</f>
        <v>#REF!</v>
      </c>
      <c r="D990" s="16" t="e">
        <f>#REF!</f>
        <v>#REF!</v>
      </c>
      <c r="E990" s="21"/>
      <c r="F990" s="22"/>
      <c r="G990" s="23"/>
    </row>
    <row r="991" spans="1:7" ht="39.75" customHeight="1" x14ac:dyDescent="0.25">
      <c r="A991" s="13">
        <f t="shared" si="4"/>
        <v>978</v>
      </c>
      <c r="B991" s="14" t="e">
        <f>#REF!</f>
        <v>#REF!</v>
      </c>
      <c r="C991" s="15" t="e">
        <f>#REF!</f>
        <v>#REF!</v>
      </c>
      <c r="D991" s="16" t="e">
        <f>#REF!</f>
        <v>#REF!</v>
      </c>
      <c r="E991" s="17"/>
      <c r="F991" s="18"/>
      <c r="G991" s="8"/>
    </row>
    <row r="992" spans="1:7" ht="39.75" customHeight="1" x14ac:dyDescent="0.25">
      <c r="A992" s="13">
        <f t="shared" si="4"/>
        <v>979</v>
      </c>
      <c r="B992" s="19" t="e">
        <f>#REF!</f>
        <v>#REF!</v>
      </c>
      <c r="C992" s="20" t="e">
        <f>#REF!</f>
        <v>#REF!</v>
      </c>
      <c r="D992" s="16" t="e">
        <f>#REF!</f>
        <v>#REF!</v>
      </c>
      <c r="E992" s="21"/>
      <c r="F992" s="22"/>
      <c r="G992" s="23"/>
    </row>
    <row r="993" spans="1:7" ht="39.75" customHeight="1" x14ac:dyDescent="0.25">
      <c r="A993" s="13">
        <f t="shared" si="4"/>
        <v>980</v>
      </c>
      <c r="B993" s="14" t="e">
        <f>#REF!</f>
        <v>#REF!</v>
      </c>
      <c r="C993" s="15" t="e">
        <f>#REF!</f>
        <v>#REF!</v>
      </c>
      <c r="D993" s="16" t="e">
        <f>#REF!</f>
        <v>#REF!</v>
      </c>
      <c r="E993" s="17"/>
      <c r="F993" s="18"/>
      <c r="G993" s="8"/>
    </row>
    <row r="994" spans="1:7" ht="39.75" customHeight="1" x14ac:dyDescent="0.25">
      <c r="A994" s="13">
        <f t="shared" si="4"/>
        <v>981</v>
      </c>
      <c r="B994" s="19" t="e">
        <f>#REF!</f>
        <v>#REF!</v>
      </c>
      <c r="C994" s="20" t="e">
        <f>#REF!</f>
        <v>#REF!</v>
      </c>
      <c r="D994" s="16" t="e">
        <f>#REF!</f>
        <v>#REF!</v>
      </c>
      <c r="E994" s="21"/>
      <c r="F994" s="22"/>
      <c r="G994" s="23"/>
    </row>
    <row r="995" spans="1:7" ht="39.75" customHeight="1" x14ac:dyDescent="0.25">
      <c r="A995" s="13">
        <f t="shared" si="4"/>
        <v>982</v>
      </c>
      <c r="B995" s="14" t="e">
        <f>#REF!</f>
        <v>#REF!</v>
      </c>
      <c r="C995" s="15" t="e">
        <f>#REF!</f>
        <v>#REF!</v>
      </c>
      <c r="D995" s="16" t="e">
        <f>#REF!</f>
        <v>#REF!</v>
      </c>
      <c r="E995" s="17"/>
      <c r="F995" s="18"/>
      <c r="G995" s="8"/>
    </row>
    <row r="996" spans="1:7" ht="39.75" customHeight="1" x14ac:dyDescent="0.25">
      <c r="A996" s="13">
        <f t="shared" si="4"/>
        <v>983</v>
      </c>
      <c r="B996" s="19" t="e">
        <f>#REF!</f>
        <v>#REF!</v>
      </c>
      <c r="C996" s="20" t="e">
        <f>#REF!</f>
        <v>#REF!</v>
      </c>
      <c r="D996" s="16" t="e">
        <f>#REF!</f>
        <v>#REF!</v>
      </c>
      <c r="E996" s="21"/>
      <c r="F996" s="22"/>
      <c r="G996" s="23"/>
    </row>
    <row r="997" spans="1:7" ht="39.75" customHeight="1" x14ac:dyDescent="0.25">
      <c r="A997" s="13">
        <f t="shared" si="4"/>
        <v>984</v>
      </c>
      <c r="B997" s="14" t="e">
        <f>#REF!</f>
        <v>#REF!</v>
      </c>
      <c r="C997" s="15" t="e">
        <f>#REF!</f>
        <v>#REF!</v>
      </c>
      <c r="D997" s="16" t="e">
        <f>#REF!</f>
        <v>#REF!</v>
      </c>
      <c r="E997" s="17"/>
      <c r="F997" s="18"/>
      <c r="G997" s="8"/>
    </row>
    <row r="998" spans="1:7" ht="39.75" customHeight="1" x14ac:dyDescent="0.25">
      <c r="A998" s="13">
        <f t="shared" si="4"/>
        <v>985</v>
      </c>
      <c r="B998" s="19" t="e">
        <f>#REF!</f>
        <v>#REF!</v>
      </c>
      <c r="C998" s="20" t="e">
        <f>#REF!</f>
        <v>#REF!</v>
      </c>
      <c r="D998" s="16" t="e">
        <f>#REF!</f>
        <v>#REF!</v>
      </c>
      <c r="E998" s="21"/>
      <c r="F998" s="22"/>
      <c r="G998" s="23"/>
    </row>
    <row r="999" spans="1:7" ht="39.75" customHeight="1" x14ac:dyDescent="0.25">
      <c r="A999" s="13">
        <f t="shared" si="4"/>
        <v>986</v>
      </c>
      <c r="B999" s="14" t="e">
        <f>#REF!</f>
        <v>#REF!</v>
      </c>
      <c r="C999" s="15" t="e">
        <f>#REF!</f>
        <v>#REF!</v>
      </c>
      <c r="D999" s="16" t="e">
        <f>#REF!</f>
        <v>#REF!</v>
      </c>
      <c r="E999" s="17"/>
      <c r="F999" s="18"/>
      <c r="G999" s="8"/>
    </row>
    <row r="1000" spans="1:7" ht="39.75" customHeight="1" x14ac:dyDescent="0.25">
      <c r="A1000" s="13">
        <f t="shared" si="4"/>
        <v>987</v>
      </c>
      <c r="B1000" s="19" t="e">
        <f>#REF!</f>
        <v>#REF!</v>
      </c>
      <c r="C1000" s="20" t="e">
        <f>#REF!</f>
        <v>#REF!</v>
      </c>
      <c r="D1000" s="16" t="e">
        <f>#REF!</f>
        <v>#REF!</v>
      </c>
      <c r="E1000" s="21"/>
      <c r="F1000" s="22"/>
      <c r="G1000" s="23"/>
    </row>
    <row r="1001" spans="1:7" ht="39.75" customHeight="1" x14ac:dyDescent="0.25">
      <c r="A1001" s="13">
        <f t="shared" si="4"/>
        <v>988</v>
      </c>
      <c r="B1001" s="14" t="e">
        <f>#REF!</f>
        <v>#REF!</v>
      </c>
      <c r="C1001" s="15" t="e">
        <f>#REF!</f>
        <v>#REF!</v>
      </c>
      <c r="D1001" s="16" t="e">
        <f>#REF!</f>
        <v>#REF!</v>
      </c>
      <c r="E1001" s="17"/>
      <c r="F1001" s="18"/>
      <c r="G1001" s="8"/>
    </row>
    <row r="1002" spans="1:7" ht="39.75" customHeight="1" x14ac:dyDescent="0.25">
      <c r="A1002" s="13">
        <f t="shared" si="4"/>
        <v>989</v>
      </c>
      <c r="B1002" s="19" t="e">
        <f>#REF!</f>
        <v>#REF!</v>
      </c>
      <c r="C1002" s="20" t="e">
        <f>#REF!</f>
        <v>#REF!</v>
      </c>
      <c r="D1002" s="16" t="e">
        <f>#REF!</f>
        <v>#REF!</v>
      </c>
      <c r="E1002" s="21"/>
      <c r="F1002" s="22"/>
      <c r="G1002" s="23"/>
    </row>
    <row r="1003" spans="1:7" ht="39.75" customHeight="1" x14ac:dyDescent="0.25">
      <c r="A1003" s="13">
        <f t="shared" si="4"/>
        <v>990</v>
      </c>
      <c r="B1003" s="14" t="e">
        <f>#REF!</f>
        <v>#REF!</v>
      </c>
      <c r="C1003" s="15" t="e">
        <f>#REF!</f>
        <v>#REF!</v>
      </c>
      <c r="D1003" s="16" t="e">
        <f>#REF!</f>
        <v>#REF!</v>
      </c>
      <c r="E1003" s="17"/>
      <c r="F1003" s="18"/>
      <c r="G1003" s="8"/>
    </row>
    <row r="1004" spans="1:7" ht="39.75" customHeight="1" x14ac:dyDescent="0.25">
      <c r="A1004" s="13">
        <f t="shared" si="4"/>
        <v>991</v>
      </c>
      <c r="B1004" s="19" t="e">
        <f>#REF!</f>
        <v>#REF!</v>
      </c>
      <c r="C1004" s="20" t="e">
        <f>#REF!</f>
        <v>#REF!</v>
      </c>
      <c r="D1004" s="16" t="e">
        <f>#REF!</f>
        <v>#REF!</v>
      </c>
      <c r="E1004" s="21"/>
      <c r="F1004" s="22"/>
      <c r="G1004" s="23"/>
    </row>
    <row r="1005" spans="1:7" ht="39.75" customHeight="1" x14ac:dyDescent="0.25">
      <c r="A1005" s="13">
        <f t="shared" si="4"/>
        <v>992</v>
      </c>
      <c r="B1005" s="14" t="e">
        <f>#REF!</f>
        <v>#REF!</v>
      </c>
      <c r="C1005" s="15" t="e">
        <f>#REF!</f>
        <v>#REF!</v>
      </c>
      <c r="D1005" s="16" t="e">
        <f>#REF!</f>
        <v>#REF!</v>
      </c>
      <c r="E1005" s="17"/>
      <c r="F1005" s="18"/>
      <c r="G1005" s="8"/>
    </row>
    <row r="1006" spans="1:7" ht="39.75" customHeight="1" x14ac:dyDescent="0.25">
      <c r="A1006" s="13">
        <f t="shared" si="4"/>
        <v>993</v>
      </c>
      <c r="B1006" s="19" t="e">
        <f>#REF!</f>
        <v>#REF!</v>
      </c>
      <c r="C1006" s="20" t="e">
        <f>#REF!</f>
        <v>#REF!</v>
      </c>
      <c r="D1006" s="16" t="e">
        <f>#REF!</f>
        <v>#REF!</v>
      </c>
      <c r="E1006" s="21"/>
      <c r="F1006" s="22"/>
      <c r="G1006" s="23"/>
    </row>
    <row r="1007" spans="1:7" ht="39.75" customHeight="1" x14ac:dyDescent="0.25">
      <c r="A1007" s="13">
        <f t="shared" si="4"/>
        <v>994</v>
      </c>
      <c r="B1007" s="14" t="e">
        <f>#REF!</f>
        <v>#REF!</v>
      </c>
      <c r="C1007" s="15" t="e">
        <f>#REF!</f>
        <v>#REF!</v>
      </c>
      <c r="D1007" s="16" t="e">
        <f>#REF!</f>
        <v>#REF!</v>
      </c>
      <c r="E1007" s="17"/>
      <c r="F1007" s="18"/>
      <c r="G1007" s="8"/>
    </row>
    <row r="1008" spans="1:7" ht="39.75" customHeight="1" x14ac:dyDescent="0.25">
      <c r="A1008" s="13">
        <f t="shared" si="4"/>
        <v>995</v>
      </c>
      <c r="B1008" s="19" t="e">
        <f>#REF!</f>
        <v>#REF!</v>
      </c>
      <c r="C1008" s="20" t="e">
        <f>#REF!</f>
        <v>#REF!</v>
      </c>
      <c r="D1008" s="16" t="e">
        <f>#REF!</f>
        <v>#REF!</v>
      </c>
      <c r="E1008" s="21"/>
      <c r="F1008" s="22"/>
      <c r="G1008" s="23"/>
    </row>
    <row r="1009" spans="1:7" ht="39.75" customHeight="1" x14ac:dyDescent="0.25">
      <c r="A1009" s="13">
        <f t="shared" si="4"/>
        <v>996</v>
      </c>
      <c r="B1009" s="14" t="e">
        <f>#REF!</f>
        <v>#REF!</v>
      </c>
      <c r="C1009" s="15" t="e">
        <f>#REF!</f>
        <v>#REF!</v>
      </c>
      <c r="D1009" s="16" t="e">
        <f>#REF!</f>
        <v>#REF!</v>
      </c>
      <c r="E1009" s="17"/>
      <c r="F1009" s="18"/>
      <c r="G1009" s="8"/>
    </row>
    <row r="1010" spans="1:7" ht="39.75" customHeight="1" x14ac:dyDescent="0.25">
      <c r="A1010" s="13">
        <f t="shared" si="4"/>
        <v>997</v>
      </c>
      <c r="B1010" s="19" t="e">
        <f>#REF!</f>
        <v>#REF!</v>
      </c>
      <c r="C1010" s="20" t="e">
        <f>#REF!</f>
        <v>#REF!</v>
      </c>
      <c r="D1010" s="16" t="e">
        <f>#REF!</f>
        <v>#REF!</v>
      </c>
      <c r="E1010" s="21"/>
      <c r="F1010" s="22"/>
      <c r="G1010" s="23"/>
    </row>
    <row r="1011" spans="1:7" ht="39.75" customHeight="1" x14ac:dyDescent="0.25">
      <c r="A1011" s="13">
        <f t="shared" si="4"/>
        <v>998</v>
      </c>
      <c r="B1011" s="14" t="e">
        <f>#REF!</f>
        <v>#REF!</v>
      </c>
      <c r="C1011" s="15" t="e">
        <f>#REF!</f>
        <v>#REF!</v>
      </c>
      <c r="D1011" s="16" t="e">
        <f>#REF!</f>
        <v>#REF!</v>
      </c>
      <c r="E1011" s="17"/>
      <c r="F1011" s="18"/>
      <c r="G1011" s="8"/>
    </row>
    <row r="1012" spans="1:7" ht="39.75" customHeight="1" x14ac:dyDescent="0.25">
      <c r="A1012" s="13">
        <f t="shared" si="4"/>
        <v>999</v>
      </c>
      <c r="B1012" s="19" t="e">
        <f>#REF!</f>
        <v>#REF!</v>
      </c>
      <c r="C1012" s="20" t="e">
        <f>#REF!</f>
        <v>#REF!</v>
      </c>
      <c r="D1012" s="16" t="e">
        <f>#REF!</f>
        <v>#REF!</v>
      </c>
      <c r="E1012" s="21"/>
      <c r="F1012" s="22"/>
      <c r="G1012" s="23"/>
    </row>
    <row r="1013" spans="1:7" ht="39.75" customHeight="1" x14ac:dyDescent="0.25">
      <c r="A1013" s="13">
        <f t="shared" si="4"/>
        <v>1000</v>
      </c>
      <c r="B1013" s="14" t="e">
        <f>#REF!</f>
        <v>#REF!</v>
      </c>
      <c r="C1013" s="15" t="e">
        <f>#REF!</f>
        <v>#REF!</v>
      </c>
      <c r="D1013" s="16" t="e">
        <f>#REF!</f>
        <v>#REF!</v>
      </c>
      <c r="E1013" s="17"/>
      <c r="F1013" s="18"/>
      <c r="G1013" s="8"/>
    </row>
    <row r="1014" spans="1:7" ht="39.75" customHeight="1" x14ac:dyDescent="0.25">
      <c r="A1014" s="13">
        <f t="shared" si="4"/>
        <v>1001</v>
      </c>
      <c r="B1014" s="19" t="e">
        <f>#REF!</f>
        <v>#REF!</v>
      </c>
      <c r="C1014" s="20" t="e">
        <f>#REF!</f>
        <v>#REF!</v>
      </c>
      <c r="D1014" s="16" t="e">
        <f>#REF!</f>
        <v>#REF!</v>
      </c>
      <c r="E1014" s="21"/>
      <c r="F1014" s="22"/>
      <c r="G1014" s="23"/>
    </row>
  </sheetData>
  <mergeCells count="26">
    <mergeCell ref="AL8:AN8"/>
    <mergeCell ref="Y9:AA9"/>
    <mergeCell ref="AL10:AN10"/>
    <mergeCell ref="AH9:AK9"/>
    <mergeCell ref="AL9:AN9"/>
    <mergeCell ref="AH10:AK10"/>
    <mergeCell ref="Y8:AA8"/>
    <mergeCell ref="AB8:AG8"/>
    <mergeCell ref="AB9:AG10"/>
    <mergeCell ref="Y10:AA10"/>
    <mergeCell ref="AH8:AK8"/>
    <mergeCell ref="Y3:AN3"/>
    <mergeCell ref="Y4:AN4"/>
    <mergeCell ref="Y5:AN5"/>
    <mergeCell ref="Y6:AN6"/>
    <mergeCell ref="AB7:AG7"/>
    <mergeCell ref="AH7:AK7"/>
    <mergeCell ref="AL7:AN7"/>
    <mergeCell ref="Y7:AA7"/>
    <mergeCell ref="B13:D13"/>
    <mergeCell ref="E13:G13"/>
    <mergeCell ref="AH11:AK11"/>
    <mergeCell ref="AL11:AN11"/>
    <mergeCell ref="Y12:AN12"/>
    <mergeCell ref="Y11:AA11"/>
    <mergeCell ref="AB11:AF11"/>
  </mergeCells>
  <conditionalFormatting sqref="A1014:C1014 E1014:G1014">
    <cfRule type="expression" dxfId="23" priority="1">
      <formula>$H1015&gt;DATE(2020,5,31)</formula>
    </cfRule>
  </conditionalFormatting>
  <conditionalFormatting sqref="D15:D1014">
    <cfRule type="expression" dxfId="22" priority="2">
      <formula>NOT(ISBLANK($K15))</formula>
    </cfRule>
    <cfRule type="expression" dxfId="21" priority="3">
      <formula>NOT(ISBLANK($K15))</formula>
    </cfRule>
  </conditionalFormatting>
  <conditionalFormatting sqref="D16:D1014">
    <cfRule type="expression" dxfId="20" priority="4">
      <formula>NOT(ISBLANK($K16))</formula>
    </cfRule>
    <cfRule type="expression" dxfId="19" priority="5">
      <formula>NOT(ISBLANK($K16))</formula>
    </cfRule>
  </conditionalFormatting>
  <conditionalFormatting sqref="E2:G2">
    <cfRule type="expression" dxfId="18" priority="6">
      <formula>$AK3&gt;DATE(2020,5,31)</formula>
    </cfRule>
  </conditionalFormatting>
  <dataValidations count="2">
    <dataValidation type="date" operator="greaterThanOrEqual" allowBlank="1" showInputMessage="1" showErrorMessage="1" prompt="Use MM/DD/YYYY format.  Leave blank until date is needed. Date needs to be equal or greater than Column E (date referred). " sqref="F15:F1014" xr:uid="{00000000-0002-0000-0300-000000000000}">
      <formula1>E15</formula1>
    </dataValidation>
    <dataValidation type="date" operator="greaterThanOrEqual" allowBlank="1" showInputMessage="1" showErrorMessage="1" prompt="Use MM/DD/YYYY format.  Leave blank until date is needed. " sqref="E15:E1014" xr:uid="{00000000-0002-0000-0300-000002000000}">
      <formula1>C15</formula1>
    </dataValidation>
  </dataValidations>
  <pageMargins left="0.25" right="0.25" top="0.75" bottom="0.75" header="0" footer="0"/>
  <pageSetup paperSize="5"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Select an option from drop-down box. " xr:uid="{00000000-0002-0000-0300-000001000000}">
          <x14:formula1>
            <xm:f>'Pick List '!$E$132:$E$133</xm:f>
          </x14:formula1>
          <xm:sqref>G15:G1014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S1013"/>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6.85546875" customWidth="1"/>
    <col min="2" max="2" width="16.42578125" customWidth="1"/>
    <col min="3" max="3" width="14.7109375" customWidth="1"/>
    <col min="4" max="5" width="12.140625" customWidth="1"/>
    <col min="6" max="7" width="12.140625" hidden="1" customWidth="1"/>
    <col min="8" max="11" width="12.140625" customWidth="1"/>
    <col min="12" max="12" width="12.5703125" hidden="1" customWidth="1"/>
    <col min="13" max="13" width="12.7109375" customWidth="1"/>
    <col min="14" max="16" width="8.7109375" customWidth="1"/>
    <col min="17" max="17" width="10.85546875" customWidth="1"/>
    <col min="18" max="18" width="20" customWidth="1"/>
    <col min="19" max="19" width="8.7109375" hidden="1" customWidth="1"/>
    <col min="20" max="26" width="8.7109375" customWidth="1"/>
  </cols>
  <sheetData>
    <row r="1" spans="1:19" ht="60" customHeight="1" x14ac:dyDescent="0.25">
      <c r="A1" s="25" t="s">
        <v>34</v>
      </c>
      <c r="B1" s="2" t="s">
        <v>49</v>
      </c>
      <c r="C1" s="26" t="s">
        <v>87</v>
      </c>
      <c r="D1" s="27" t="s">
        <v>88</v>
      </c>
      <c r="E1" s="28" t="s">
        <v>89</v>
      </c>
      <c r="F1" s="27" t="s">
        <v>90</v>
      </c>
      <c r="G1" s="28" t="s">
        <v>91</v>
      </c>
      <c r="H1" s="27" t="s">
        <v>92</v>
      </c>
      <c r="I1" s="28" t="s">
        <v>93</v>
      </c>
      <c r="J1" s="27" t="s">
        <v>94</v>
      </c>
      <c r="K1" s="28" t="s">
        <v>95</v>
      </c>
      <c r="M1" s="518" t="s">
        <v>96</v>
      </c>
      <c r="N1" s="483"/>
      <c r="O1" s="483"/>
      <c r="P1" s="483"/>
      <c r="Q1" s="483"/>
      <c r="R1" s="484"/>
      <c r="S1" s="29"/>
    </row>
    <row r="2" spans="1:19" ht="15.75" x14ac:dyDescent="0.25">
      <c r="A2" s="520" t="s">
        <v>97</v>
      </c>
      <c r="B2" s="472"/>
      <c r="C2" s="472"/>
      <c r="D2" s="472"/>
      <c r="E2" s="472"/>
      <c r="F2" s="472"/>
      <c r="G2" s="472"/>
      <c r="H2" s="472"/>
      <c r="I2" s="472"/>
      <c r="J2" s="472"/>
      <c r="K2" s="472"/>
      <c r="L2" s="472"/>
      <c r="M2" s="472"/>
      <c r="N2" s="472"/>
      <c r="O2" s="472"/>
      <c r="P2" s="472"/>
      <c r="Q2" s="472"/>
      <c r="R2" s="472"/>
      <c r="S2" s="473"/>
    </row>
    <row r="3" spans="1:19" ht="15.75" x14ac:dyDescent="0.25">
      <c r="A3" s="521" t="s">
        <v>98</v>
      </c>
      <c r="B3" s="488"/>
      <c r="C3" s="488"/>
      <c r="D3" s="488"/>
      <c r="E3" s="488"/>
      <c r="F3" s="488"/>
      <c r="G3" s="488"/>
      <c r="H3" s="488"/>
      <c r="I3" s="488"/>
      <c r="J3" s="488"/>
      <c r="K3" s="488"/>
      <c r="L3" s="488"/>
      <c r="M3" s="488"/>
      <c r="N3" s="488"/>
      <c r="O3" s="488"/>
      <c r="P3" s="488"/>
      <c r="Q3" s="488"/>
      <c r="R3" s="488"/>
      <c r="S3" s="522"/>
    </row>
    <row r="4" spans="1:19" ht="15.75" x14ac:dyDescent="0.25">
      <c r="A4" s="523" t="s">
        <v>99</v>
      </c>
      <c r="B4" s="468"/>
      <c r="C4" s="468"/>
      <c r="D4" s="468"/>
      <c r="E4" s="468"/>
      <c r="F4" s="468"/>
      <c r="G4" s="468"/>
      <c r="H4" s="468"/>
      <c r="I4" s="468"/>
      <c r="J4" s="468"/>
      <c r="K4" s="468"/>
      <c r="L4" s="468"/>
      <c r="M4" s="468"/>
      <c r="N4" s="468"/>
      <c r="O4" s="468"/>
      <c r="P4" s="468"/>
      <c r="Q4" s="468"/>
      <c r="R4" s="468"/>
      <c r="S4" s="493"/>
    </row>
    <row r="5" spans="1:19" ht="18.75" customHeight="1" x14ac:dyDescent="0.25">
      <c r="A5" s="515" t="s">
        <v>100</v>
      </c>
      <c r="B5" s="483"/>
      <c r="C5" s="483"/>
      <c r="D5" s="483"/>
      <c r="E5" s="483"/>
      <c r="F5" s="483"/>
      <c r="G5" s="483"/>
      <c r="H5" s="483"/>
      <c r="I5" s="483"/>
      <c r="J5" s="483"/>
      <c r="K5" s="483"/>
      <c r="L5" s="483"/>
      <c r="M5" s="483"/>
      <c r="N5" s="483"/>
      <c r="O5" s="483"/>
      <c r="P5" s="483"/>
      <c r="Q5" s="483"/>
      <c r="R5" s="483"/>
      <c r="S5" s="484"/>
    </row>
    <row r="6" spans="1:19" ht="15" customHeight="1" x14ac:dyDescent="0.25">
      <c r="A6" s="524" t="s">
        <v>101</v>
      </c>
      <c r="B6" s="483"/>
      <c r="C6" s="483"/>
      <c r="D6" s="484"/>
      <c r="E6" s="491" t="s">
        <v>79</v>
      </c>
      <c r="F6" s="483"/>
      <c r="G6" s="483"/>
      <c r="H6" s="483"/>
      <c r="I6" s="483"/>
      <c r="J6" s="484"/>
      <c r="K6" s="519" t="s">
        <v>0</v>
      </c>
      <c r="L6" s="483"/>
      <c r="M6" s="483"/>
      <c r="N6" s="484"/>
      <c r="O6" s="491" t="s">
        <v>80</v>
      </c>
      <c r="P6" s="483"/>
      <c r="Q6" s="483"/>
      <c r="R6" s="483"/>
      <c r="S6" s="484"/>
    </row>
    <row r="7" spans="1:19" x14ac:dyDescent="0.25">
      <c r="A7" s="525" t="s">
        <v>102</v>
      </c>
      <c r="B7" s="483"/>
      <c r="C7" s="483"/>
      <c r="D7" s="484"/>
      <c r="E7" s="499" t="s">
        <v>81</v>
      </c>
      <c r="F7" s="483"/>
      <c r="G7" s="483"/>
      <c r="H7" s="483"/>
      <c r="I7" s="483"/>
      <c r="J7" s="484"/>
      <c r="K7" s="529" t="s">
        <v>51</v>
      </c>
      <c r="L7" s="483"/>
      <c r="M7" s="483"/>
      <c r="N7" s="484"/>
      <c r="O7" s="530" t="s">
        <v>82</v>
      </c>
      <c r="P7" s="483"/>
      <c r="Q7" s="483"/>
      <c r="R7" s="483"/>
      <c r="S7" s="484"/>
    </row>
    <row r="8" spans="1:19" ht="15" customHeight="1" x14ac:dyDescent="0.25">
      <c r="A8" s="526" t="s">
        <v>61</v>
      </c>
      <c r="B8" s="507"/>
      <c r="C8" s="507"/>
      <c r="D8" s="508"/>
      <c r="E8" s="506" t="s">
        <v>83</v>
      </c>
      <c r="F8" s="507"/>
      <c r="G8" s="507"/>
      <c r="H8" s="507"/>
      <c r="I8" s="507"/>
      <c r="J8" s="508"/>
      <c r="K8" s="525" t="s">
        <v>52</v>
      </c>
      <c r="L8" s="483"/>
      <c r="M8" s="483"/>
      <c r="N8" s="484"/>
      <c r="O8" s="499" t="s">
        <v>84</v>
      </c>
      <c r="P8" s="483"/>
      <c r="Q8" s="483"/>
      <c r="R8" s="483"/>
      <c r="S8" s="484"/>
    </row>
    <row r="9" spans="1:19" x14ac:dyDescent="0.25">
      <c r="A9" s="509"/>
      <c r="B9" s="510"/>
      <c r="C9" s="510"/>
      <c r="D9" s="511"/>
      <c r="E9" s="509"/>
      <c r="F9" s="510"/>
      <c r="G9" s="510"/>
      <c r="H9" s="510"/>
      <c r="I9" s="510"/>
      <c r="J9" s="511"/>
      <c r="K9" s="525" t="s">
        <v>53</v>
      </c>
      <c r="L9" s="483"/>
      <c r="M9" s="483"/>
      <c r="N9" s="484"/>
      <c r="O9" s="503" t="s">
        <v>85</v>
      </c>
      <c r="P9" s="483"/>
      <c r="Q9" s="483"/>
      <c r="R9" s="483"/>
      <c r="S9" s="484"/>
    </row>
    <row r="10" spans="1:19" x14ac:dyDescent="0.25">
      <c r="A10" s="519" t="s">
        <v>103</v>
      </c>
      <c r="B10" s="483"/>
      <c r="C10" s="483"/>
      <c r="D10" s="484"/>
      <c r="E10" s="527" t="s">
        <v>28</v>
      </c>
      <c r="F10" s="483"/>
      <c r="G10" s="483"/>
      <c r="H10" s="484"/>
      <c r="I10" s="528">
        <v>2021</v>
      </c>
      <c r="J10" s="484"/>
      <c r="K10" s="525" t="s">
        <v>53</v>
      </c>
      <c r="L10" s="483"/>
      <c r="M10" s="483"/>
      <c r="N10" s="484"/>
      <c r="O10" s="503" t="s">
        <v>86</v>
      </c>
      <c r="P10" s="483"/>
      <c r="Q10" s="483"/>
      <c r="R10" s="483"/>
      <c r="S10" s="484"/>
    </row>
    <row r="11" spans="1:19" ht="39.75" customHeight="1" x14ac:dyDescent="0.25">
      <c r="A11" s="515" t="s">
        <v>104</v>
      </c>
      <c r="B11" s="483"/>
      <c r="C11" s="483"/>
      <c r="D11" s="483"/>
      <c r="E11" s="483"/>
      <c r="F11" s="483"/>
      <c r="G11" s="483"/>
      <c r="H11" s="483"/>
      <c r="I11" s="483"/>
      <c r="J11" s="483"/>
      <c r="K11" s="483"/>
      <c r="L11" s="483"/>
      <c r="M11" s="483"/>
      <c r="N11" s="483"/>
      <c r="O11" s="483"/>
      <c r="P11" s="483"/>
      <c r="Q11" s="483"/>
      <c r="R11" s="483"/>
      <c r="S11" s="484"/>
    </row>
    <row r="12" spans="1:19" ht="49.5" customHeight="1" x14ac:dyDescent="0.25">
      <c r="A12" s="30" t="s">
        <v>34</v>
      </c>
      <c r="B12" s="516"/>
      <c r="C12" s="500"/>
      <c r="D12" s="517" t="s">
        <v>105</v>
      </c>
      <c r="E12" s="483"/>
      <c r="F12" s="483"/>
      <c r="G12" s="483"/>
      <c r="H12" s="483"/>
      <c r="I12" s="483"/>
      <c r="J12" s="483"/>
      <c r="K12" s="500"/>
      <c r="M12" s="518" t="s">
        <v>96</v>
      </c>
      <c r="N12" s="483"/>
      <c r="O12" s="483"/>
      <c r="P12" s="483"/>
      <c r="Q12" s="483"/>
      <c r="R12" s="484"/>
      <c r="S12" s="29"/>
    </row>
    <row r="13" spans="1:19" ht="60" customHeight="1" x14ac:dyDescent="0.25">
      <c r="A13" s="31" t="s">
        <v>34</v>
      </c>
      <c r="B13" s="2" t="s">
        <v>49</v>
      </c>
      <c r="C13" s="32" t="s">
        <v>106</v>
      </c>
      <c r="D13" s="33" t="s">
        <v>107</v>
      </c>
      <c r="E13" s="34" t="s">
        <v>89</v>
      </c>
      <c r="F13" s="35" t="s">
        <v>90</v>
      </c>
      <c r="G13" s="36" t="s">
        <v>91</v>
      </c>
      <c r="H13" s="35" t="s">
        <v>92</v>
      </c>
      <c r="I13" s="34" t="s">
        <v>93</v>
      </c>
      <c r="J13" s="35" t="s">
        <v>94</v>
      </c>
      <c r="K13" s="36" t="s">
        <v>95</v>
      </c>
      <c r="M13" s="514"/>
      <c r="N13" s="483"/>
      <c r="O13" s="483"/>
      <c r="P13" s="483"/>
      <c r="Q13" s="483"/>
      <c r="R13" s="484"/>
      <c r="S13" s="29"/>
    </row>
    <row r="14" spans="1:19" ht="39.75" customHeight="1" x14ac:dyDescent="0.25">
      <c r="A14" s="37">
        <f t="shared" ref="A14:A268" si="0">ROW(A1)</f>
        <v>1</v>
      </c>
      <c r="B14" s="38" t="e">
        <f>#REF!</f>
        <v>#REF!</v>
      </c>
      <c r="C14" s="39" t="e">
        <f>#REF!</f>
        <v>#REF!</v>
      </c>
      <c r="D14" s="40" t="e">
        <f>#REF!</f>
        <v>#REF!</v>
      </c>
      <c r="E14" s="34" t="s">
        <v>108</v>
      </c>
      <c r="F14" s="41" t="e">
        <f t="shared" ref="F14:F268" si="1">C14+30</f>
        <v>#REF!</v>
      </c>
      <c r="G14" s="36" t="s">
        <v>109</v>
      </c>
      <c r="H14" s="41" t="e">
        <f t="shared" ref="H14:H268" si="2">D14+180</f>
        <v>#REF!</v>
      </c>
      <c r="I14" s="34" t="s">
        <v>109</v>
      </c>
      <c r="J14" s="41">
        <v>0</v>
      </c>
      <c r="K14" s="36" t="s">
        <v>109</v>
      </c>
      <c r="L14" s="42">
        <v>0</v>
      </c>
      <c r="M14" s="514"/>
      <c r="N14" s="483"/>
      <c r="O14" s="483"/>
      <c r="P14" s="483"/>
      <c r="Q14" s="483"/>
      <c r="R14" s="484"/>
      <c r="S14" s="43">
        <v>0</v>
      </c>
    </row>
    <row r="15" spans="1:19" ht="39.75" customHeight="1" x14ac:dyDescent="0.25">
      <c r="A15" s="37">
        <f t="shared" si="0"/>
        <v>2</v>
      </c>
      <c r="B15" s="38" t="e">
        <f>#REF!</f>
        <v>#REF!</v>
      </c>
      <c r="C15" s="39" t="e">
        <f>#REF!</f>
        <v>#REF!</v>
      </c>
      <c r="D15" s="40" t="e">
        <f>#REF!</f>
        <v>#REF!</v>
      </c>
      <c r="E15" s="34"/>
      <c r="F15" s="44" t="e">
        <f t="shared" si="1"/>
        <v>#REF!</v>
      </c>
      <c r="G15" s="36" t="s">
        <v>108</v>
      </c>
      <c r="H15" s="41" t="e">
        <f t="shared" si="2"/>
        <v>#REF!</v>
      </c>
      <c r="I15" s="34"/>
      <c r="J15" s="41">
        <v>0</v>
      </c>
      <c r="K15" s="36"/>
      <c r="L15" s="42">
        <v>0</v>
      </c>
      <c r="M15" s="514" t="s">
        <v>110</v>
      </c>
      <c r="N15" s="483"/>
      <c r="O15" s="483"/>
      <c r="P15" s="483"/>
      <c r="Q15" s="483"/>
      <c r="R15" s="484"/>
      <c r="S15" s="43">
        <v>0</v>
      </c>
    </row>
    <row r="16" spans="1:19" ht="39.75" customHeight="1" x14ac:dyDescent="0.25">
      <c r="A16" s="37">
        <f t="shared" si="0"/>
        <v>3</v>
      </c>
      <c r="B16" s="38" t="e">
        <f>#REF!</f>
        <v>#REF!</v>
      </c>
      <c r="C16" s="39" t="e">
        <f>#REF!</f>
        <v>#REF!</v>
      </c>
      <c r="D16" s="40" t="e">
        <f>#REF!</f>
        <v>#REF!</v>
      </c>
      <c r="E16" s="34"/>
      <c r="F16" s="41" t="e">
        <f t="shared" si="1"/>
        <v>#REF!</v>
      </c>
      <c r="G16" s="36" t="s">
        <v>109</v>
      </c>
      <c r="H16" s="41" t="e">
        <f t="shared" si="2"/>
        <v>#REF!</v>
      </c>
      <c r="I16" s="34"/>
      <c r="J16" s="41">
        <v>0</v>
      </c>
      <c r="K16" s="36"/>
      <c r="L16" s="42">
        <v>0</v>
      </c>
      <c r="M16" s="514" t="s">
        <v>110</v>
      </c>
      <c r="N16" s="483"/>
      <c r="O16" s="483"/>
      <c r="P16" s="483"/>
      <c r="Q16" s="483"/>
      <c r="R16" s="484"/>
      <c r="S16" s="43">
        <v>0</v>
      </c>
    </row>
    <row r="17" spans="1:19" ht="39.75" customHeight="1" x14ac:dyDescent="0.25">
      <c r="A17" s="37">
        <f t="shared" si="0"/>
        <v>4</v>
      </c>
      <c r="B17" s="38" t="e">
        <f>#REF!</f>
        <v>#REF!</v>
      </c>
      <c r="C17" s="39" t="e">
        <f>#REF!</f>
        <v>#REF!</v>
      </c>
      <c r="D17" s="40" t="e">
        <f>#REF!</f>
        <v>#REF!</v>
      </c>
      <c r="E17" s="34"/>
      <c r="F17" s="44" t="e">
        <f t="shared" si="1"/>
        <v>#REF!</v>
      </c>
      <c r="G17" s="36" t="s">
        <v>108</v>
      </c>
      <c r="H17" s="41" t="e">
        <f t="shared" si="2"/>
        <v>#REF!</v>
      </c>
      <c r="I17" s="34"/>
      <c r="J17" s="41">
        <v>0</v>
      </c>
      <c r="K17" s="36"/>
      <c r="L17" s="42">
        <v>0</v>
      </c>
      <c r="M17" s="514" t="s">
        <v>110</v>
      </c>
      <c r="N17" s="483"/>
      <c r="O17" s="483"/>
      <c r="P17" s="483"/>
      <c r="Q17" s="483"/>
      <c r="R17" s="484"/>
      <c r="S17" s="43">
        <v>0</v>
      </c>
    </row>
    <row r="18" spans="1:19" ht="39.75" customHeight="1" x14ac:dyDescent="0.25">
      <c r="A18" s="37">
        <f t="shared" si="0"/>
        <v>5</v>
      </c>
      <c r="B18" s="38" t="e">
        <f>#REF!</f>
        <v>#REF!</v>
      </c>
      <c r="C18" s="39" t="e">
        <f>#REF!</f>
        <v>#REF!</v>
      </c>
      <c r="D18" s="40" t="e">
        <f>#REF!</f>
        <v>#REF!</v>
      </c>
      <c r="E18" s="34"/>
      <c r="F18" s="41" t="e">
        <f t="shared" si="1"/>
        <v>#REF!</v>
      </c>
      <c r="G18" s="36" t="s">
        <v>109</v>
      </c>
      <c r="H18" s="41" t="e">
        <f t="shared" si="2"/>
        <v>#REF!</v>
      </c>
      <c r="I18" s="34"/>
      <c r="J18" s="41">
        <v>0</v>
      </c>
      <c r="K18" s="36"/>
      <c r="L18" s="42">
        <v>0</v>
      </c>
      <c r="M18" s="514" t="s">
        <v>110</v>
      </c>
      <c r="N18" s="483"/>
      <c r="O18" s="483"/>
      <c r="P18" s="483"/>
      <c r="Q18" s="483"/>
      <c r="R18" s="484"/>
      <c r="S18" s="43">
        <v>0</v>
      </c>
    </row>
    <row r="19" spans="1:19" ht="39.75" customHeight="1" x14ac:dyDescent="0.25">
      <c r="A19" s="37">
        <f t="shared" si="0"/>
        <v>6</v>
      </c>
      <c r="B19" s="38" t="e">
        <f>#REF!</f>
        <v>#REF!</v>
      </c>
      <c r="C19" s="39" t="e">
        <f>#REF!</f>
        <v>#REF!</v>
      </c>
      <c r="D19" s="40" t="e">
        <f>#REF!</f>
        <v>#REF!</v>
      </c>
      <c r="E19" s="34"/>
      <c r="F19" s="44" t="e">
        <f t="shared" si="1"/>
        <v>#REF!</v>
      </c>
      <c r="G19" s="36" t="s">
        <v>108</v>
      </c>
      <c r="H19" s="41" t="e">
        <f t="shared" si="2"/>
        <v>#REF!</v>
      </c>
      <c r="I19" s="34"/>
      <c r="J19" s="41">
        <v>0</v>
      </c>
      <c r="K19" s="36"/>
      <c r="L19" s="42">
        <v>0</v>
      </c>
      <c r="M19" s="514" t="s">
        <v>110</v>
      </c>
      <c r="N19" s="483"/>
      <c r="O19" s="483"/>
      <c r="P19" s="483"/>
      <c r="Q19" s="483"/>
      <c r="R19" s="484"/>
      <c r="S19" s="43">
        <v>0</v>
      </c>
    </row>
    <row r="20" spans="1:19" ht="39.75" customHeight="1" x14ac:dyDescent="0.25">
      <c r="A20" s="37">
        <f t="shared" si="0"/>
        <v>7</v>
      </c>
      <c r="B20" s="38" t="e">
        <f>#REF!</f>
        <v>#REF!</v>
      </c>
      <c r="C20" s="39" t="e">
        <f>#REF!</f>
        <v>#REF!</v>
      </c>
      <c r="D20" s="40" t="e">
        <f>#REF!</f>
        <v>#REF!</v>
      </c>
      <c r="E20" s="34"/>
      <c r="F20" s="41" t="e">
        <f t="shared" si="1"/>
        <v>#REF!</v>
      </c>
      <c r="G20" s="36" t="s">
        <v>109</v>
      </c>
      <c r="H20" s="41" t="e">
        <f t="shared" si="2"/>
        <v>#REF!</v>
      </c>
      <c r="I20" s="34"/>
      <c r="J20" s="41">
        <v>0</v>
      </c>
      <c r="K20" s="36"/>
      <c r="L20" s="42">
        <v>0</v>
      </c>
      <c r="M20" s="514" t="s">
        <v>110</v>
      </c>
      <c r="N20" s="483"/>
      <c r="O20" s="483"/>
      <c r="P20" s="483"/>
      <c r="Q20" s="483"/>
      <c r="R20" s="484"/>
      <c r="S20" s="43">
        <v>0</v>
      </c>
    </row>
    <row r="21" spans="1:19" ht="39.75" customHeight="1" x14ac:dyDescent="0.25">
      <c r="A21" s="37">
        <f t="shared" si="0"/>
        <v>8</v>
      </c>
      <c r="B21" s="38" t="e">
        <f>#REF!</f>
        <v>#REF!</v>
      </c>
      <c r="C21" s="39" t="e">
        <f>#REF!</f>
        <v>#REF!</v>
      </c>
      <c r="D21" s="40" t="e">
        <f>#REF!</f>
        <v>#REF!</v>
      </c>
      <c r="E21" s="34"/>
      <c r="F21" s="44" t="e">
        <f t="shared" si="1"/>
        <v>#REF!</v>
      </c>
      <c r="G21" s="36" t="s">
        <v>108</v>
      </c>
      <c r="H21" s="41" t="e">
        <f t="shared" si="2"/>
        <v>#REF!</v>
      </c>
      <c r="I21" s="34"/>
      <c r="J21" s="41">
        <v>0</v>
      </c>
      <c r="K21" s="36"/>
      <c r="L21" s="42">
        <v>0</v>
      </c>
      <c r="M21" s="514" t="s">
        <v>110</v>
      </c>
      <c r="N21" s="483"/>
      <c r="O21" s="483"/>
      <c r="P21" s="483"/>
      <c r="Q21" s="483"/>
      <c r="R21" s="484"/>
      <c r="S21" s="43">
        <v>0</v>
      </c>
    </row>
    <row r="22" spans="1:19" ht="39.75" customHeight="1" x14ac:dyDescent="0.25">
      <c r="A22" s="37">
        <f t="shared" si="0"/>
        <v>9</v>
      </c>
      <c r="B22" s="38" t="e">
        <f>#REF!</f>
        <v>#REF!</v>
      </c>
      <c r="C22" s="39" t="e">
        <f>#REF!</f>
        <v>#REF!</v>
      </c>
      <c r="D22" s="40" t="e">
        <f>#REF!</f>
        <v>#REF!</v>
      </c>
      <c r="E22" s="34"/>
      <c r="F22" s="41" t="e">
        <f t="shared" si="1"/>
        <v>#REF!</v>
      </c>
      <c r="G22" s="36" t="s">
        <v>109</v>
      </c>
      <c r="H22" s="41" t="e">
        <f t="shared" si="2"/>
        <v>#REF!</v>
      </c>
      <c r="I22" s="34"/>
      <c r="J22" s="41">
        <v>0</v>
      </c>
      <c r="K22" s="36"/>
      <c r="L22" s="42">
        <v>0</v>
      </c>
      <c r="M22" s="514" t="s">
        <v>110</v>
      </c>
      <c r="N22" s="483"/>
      <c r="O22" s="483"/>
      <c r="P22" s="483"/>
      <c r="Q22" s="483"/>
      <c r="R22" s="484"/>
      <c r="S22" s="43">
        <v>0</v>
      </c>
    </row>
    <row r="23" spans="1:19" ht="39.75" customHeight="1" x14ac:dyDescent="0.25">
      <c r="A23" s="37">
        <f t="shared" si="0"/>
        <v>10</v>
      </c>
      <c r="B23" s="38" t="e">
        <f>#REF!</f>
        <v>#REF!</v>
      </c>
      <c r="C23" s="39" t="e">
        <f>#REF!</f>
        <v>#REF!</v>
      </c>
      <c r="D23" s="40" t="e">
        <f>#REF!</f>
        <v>#REF!</v>
      </c>
      <c r="E23" s="34"/>
      <c r="F23" s="44" t="e">
        <f t="shared" si="1"/>
        <v>#REF!</v>
      </c>
      <c r="G23" s="36" t="s">
        <v>108</v>
      </c>
      <c r="H23" s="41" t="e">
        <f t="shared" si="2"/>
        <v>#REF!</v>
      </c>
      <c r="I23" s="34"/>
      <c r="J23" s="41">
        <v>0</v>
      </c>
      <c r="K23" s="36"/>
      <c r="L23" s="42">
        <v>0</v>
      </c>
      <c r="M23" s="514" t="s">
        <v>110</v>
      </c>
      <c r="N23" s="483"/>
      <c r="O23" s="483"/>
      <c r="P23" s="483"/>
      <c r="Q23" s="483"/>
      <c r="R23" s="484"/>
      <c r="S23" s="43">
        <v>0</v>
      </c>
    </row>
    <row r="24" spans="1:19" ht="39.75" customHeight="1" x14ac:dyDescent="0.25">
      <c r="A24" s="37">
        <f t="shared" si="0"/>
        <v>11</v>
      </c>
      <c r="B24" s="38" t="e">
        <f>#REF!</f>
        <v>#REF!</v>
      </c>
      <c r="C24" s="39" t="e">
        <f>#REF!</f>
        <v>#REF!</v>
      </c>
      <c r="D24" s="40" t="e">
        <f>#REF!</f>
        <v>#REF!</v>
      </c>
      <c r="E24" s="34"/>
      <c r="F24" s="41" t="e">
        <f t="shared" si="1"/>
        <v>#REF!</v>
      </c>
      <c r="G24" s="36" t="s">
        <v>109</v>
      </c>
      <c r="H24" s="41" t="e">
        <f t="shared" si="2"/>
        <v>#REF!</v>
      </c>
      <c r="I24" s="34"/>
      <c r="J24" s="41">
        <v>0</v>
      </c>
      <c r="K24" s="36"/>
      <c r="L24" s="42">
        <v>0</v>
      </c>
      <c r="M24" s="514" t="s">
        <v>110</v>
      </c>
      <c r="N24" s="483"/>
      <c r="O24" s="483"/>
      <c r="P24" s="483"/>
      <c r="Q24" s="483"/>
      <c r="R24" s="484"/>
      <c r="S24" s="43">
        <v>0</v>
      </c>
    </row>
    <row r="25" spans="1:19" ht="39.75" customHeight="1" x14ac:dyDescent="0.25">
      <c r="A25" s="37">
        <f t="shared" si="0"/>
        <v>12</v>
      </c>
      <c r="B25" s="38" t="e">
        <f>#REF!</f>
        <v>#REF!</v>
      </c>
      <c r="C25" s="39" t="e">
        <f>#REF!</f>
        <v>#REF!</v>
      </c>
      <c r="D25" s="40" t="e">
        <f>#REF!</f>
        <v>#REF!</v>
      </c>
      <c r="E25" s="34"/>
      <c r="F25" s="44" t="e">
        <f t="shared" si="1"/>
        <v>#REF!</v>
      </c>
      <c r="G25" s="36" t="s">
        <v>108</v>
      </c>
      <c r="H25" s="41" t="e">
        <f t="shared" si="2"/>
        <v>#REF!</v>
      </c>
      <c r="I25" s="34"/>
      <c r="J25" s="41">
        <v>0</v>
      </c>
      <c r="K25" s="36"/>
      <c r="L25" s="42">
        <v>0</v>
      </c>
      <c r="M25" s="514" t="s">
        <v>110</v>
      </c>
      <c r="N25" s="483"/>
      <c r="O25" s="483"/>
      <c r="P25" s="483"/>
      <c r="Q25" s="483"/>
      <c r="R25" s="484"/>
      <c r="S25" s="43">
        <v>0</v>
      </c>
    </row>
    <row r="26" spans="1:19" ht="39.75" customHeight="1" x14ac:dyDescent="0.25">
      <c r="A26" s="37">
        <f t="shared" si="0"/>
        <v>13</v>
      </c>
      <c r="B26" s="38" t="e">
        <f>#REF!</f>
        <v>#REF!</v>
      </c>
      <c r="C26" s="39" t="e">
        <f>#REF!</f>
        <v>#REF!</v>
      </c>
      <c r="D26" s="40" t="e">
        <f>#REF!</f>
        <v>#REF!</v>
      </c>
      <c r="E26" s="34"/>
      <c r="F26" s="41" t="e">
        <f t="shared" si="1"/>
        <v>#REF!</v>
      </c>
      <c r="G26" s="36" t="s">
        <v>109</v>
      </c>
      <c r="H26" s="41" t="e">
        <f t="shared" si="2"/>
        <v>#REF!</v>
      </c>
      <c r="I26" s="34"/>
      <c r="J26" s="41">
        <v>0</v>
      </c>
      <c r="K26" s="36"/>
      <c r="L26" s="42">
        <v>0</v>
      </c>
      <c r="M26" s="514" t="s">
        <v>110</v>
      </c>
      <c r="N26" s="483"/>
      <c r="O26" s="483"/>
      <c r="P26" s="483"/>
      <c r="Q26" s="483"/>
      <c r="R26" s="484"/>
      <c r="S26" s="43">
        <v>0</v>
      </c>
    </row>
    <row r="27" spans="1:19" ht="39.75" customHeight="1" x14ac:dyDescent="0.25">
      <c r="A27" s="37">
        <f t="shared" si="0"/>
        <v>14</v>
      </c>
      <c r="B27" s="38" t="e">
        <f>#REF!</f>
        <v>#REF!</v>
      </c>
      <c r="C27" s="39" t="e">
        <f>#REF!</f>
        <v>#REF!</v>
      </c>
      <c r="D27" s="40" t="e">
        <f>#REF!</f>
        <v>#REF!</v>
      </c>
      <c r="E27" s="34"/>
      <c r="F27" s="44" t="e">
        <f t="shared" si="1"/>
        <v>#REF!</v>
      </c>
      <c r="G27" s="36" t="s">
        <v>108</v>
      </c>
      <c r="H27" s="41" t="e">
        <f t="shared" si="2"/>
        <v>#REF!</v>
      </c>
      <c r="I27" s="34"/>
      <c r="J27" s="41">
        <v>0</v>
      </c>
      <c r="K27" s="36"/>
      <c r="L27" s="42">
        <v>0</v>
      </c>
      <c r="M27" s="514" t="s">
        <v>110</v>
      </c>
      <c r="N27" s="483"/>
      <c r="O27" s="483"/>
      <c r="P27" s="483"/>
      <c r="Q27" s="483"/>
      <c r="R27" s="484"/>
      <c r="S27" s="43">
        <v>0</v>
      </c>
    </row>
    <row r="28" spans="1:19" ht="39.75" customHeight="1" x14ac:dyDescent="0.25">
      <c r="A28" s="37">
        <f t="shared" si="0"/>
        <v>15</v>
      </c>
      <c r="B28" s="38" t="e">
        <f>#REF!</f>
        <v>#REF!</v>
      </c>
      <c r="C28" s="39" t="e">
        <f>#REF!</f>
        <v>#REF!</v>
      </c>
      <c r="D28" s="40" t="e">
        <f>#REF!</f>
        <v>#REF!</v>
      </c>
      <c r="E28" s="34"/>
      <c r="F28" s="41" t="e">
        <f t="shared" si="1"/>
        <v>#REF!</v>
      </c>
      <c r="G28" s="36" t="s">
        <v>109</v>
      </c>
      <c r="H28" s="41" t="e">
        <f t="shared" si="2"/>
        <v>#REF!</v>
      </c>
      <c r="I28" s="34"/>
      <c r="J28" s="41">
        <v>0</v>
      </c>
      <c r="K28" s="36"/>
      <c r="L28" s="42">
        <v>0</v>
      </c>
      <c r="M28" s="514" t="s">
        <v>110</v>
      </c>
      <c r="N28" s="483"/>
      <c r="O28" s="483"/>
      <c r="P28" s="483"/>
      <c r="Q28" s="483"/>
      <c r="R28" s="484"/>
      <c r="S28" s="43">
        <v>0</v>
      </c>
    </row>
    <row r="29" spans="1:19" ht="39.75" customHeight="1" x14ac:dyDescent="0.25">
      <c r="A29" s="37">
        <f t="shared" si="0"/>
        <v>16</v>
      </c>
      <c r="B29" s="38" t="e">
        <f>#REF!</f>
        <v>#REF!</v>
      </c>
      <c r="C29" s="39" t="e">
        <f>#REF!</f>
        <v>#REF!</v>
      </c>
      <c r="D29" s="40" t="e">
        <f>#REF!</f>
        <v>#REF!</v>
      </c>
      <c r="E29" s="34"/>
      <c r="F29" s="44" t="e">
        <f t="shared" si="1"/>
        <v>#REF!</v>
      </c>
      <c r="G29" s="36" t="s">
        <v>108</v>
      </c>
      <c r="H29" s="41" t="e">
        <f t="shared" si="2"/>
        <v>#REF!</v>
      </c>
      <c r="I29" s="34"/>
      <c r="J29" s="41">
        <v>0</v>
      </c>
      <c r="K29" s="36"/>
      <c r="L29" s="42">
        <v>0</v>
      </c>
      <c r="M29" s="514" t="s">
        <v>110</v>
      </c>
      <c r="N29" s="483"/>
      <c r="O29" s="483"/>
      <c r="P29" s="483"/>
      <c r="Q29" s="483"/>
      <c r="R29" s="484"/>
      <c r="S29" s="43">
        <v>0</v>
      </c>
    </row>
    <row r="30" spans="1:19" ht="39.75" customHeight="1" x14ac:dyDescent="0.25">
      <c r="A30" s="37">
        <f t="shared" si="0"/>
        <v>17</v>
      </c>
      <c r="B30" s="38" t="e">
        <f>#REF!</f>
        <v>#REF!</v>
      </c>
      <c r="C30" s="39" t="e">
        <f>#REF!</f>
        <v>#REF!</v>
      </c>
      <c r="D30" s="40" t="e">
        <f>#REF!</f>
        <v>#REF!</v>
      </c>
      <c r="E30" s="34"/>
      <c r="F30" s="41" t="e">
        <f t="shared" si="1"/>
        <v>#REF!</v>
      </c>
      <c r="G30" s="36" t="s">
        <v>109</v>
      </c>
      <c r="H30" s="41" t="e">
        <f t="shared" si="2"/>
        <v>#REF!</v>
      </c>
      <c r="I30" s="34"/>
      <c r="J30" s="41">
        <v>0</v>
      </c>
      <c r="K30" s="36"/>
      <c r="L30" s="42">
        <v>0</v>
      </c>
      <c r="M30" s="514" t="s">
        <v>110</v>
      </c>
      <c r="N30" s="483"/>
      <c r="O30" s="483"/>
      <c r="P30" s="483"/>
      <c r="Q30" s="483"/>
      <c r="R30" s="484"/>
      <c r="S30" s="43">
        <v>0</v>
      </c>
    </row>
    <row r="31" spans="1:19" ht="39.75" customHeight="1" x14ac:dyDescent="0.25">
      <c r="A31" s="37">
        <f t="shared" si="0"/>
        <v>18</v>
      </c>
      <c r="B31" s="38" t="e">
        <f>#REF!</f>
        <v>#REF!</v>
      </c>
      <c r="C31" s="39" t="e">
        <f>#REF!</f>
        <v>#REF!</v>
      </c>
      <c r="D31" s="40" t="e">
        <f>#REF!</f>
        <v>#REF!</v>
      </c>
      <c r="E31" s="34"/>
      <c r="F31" s="44" t="e">
        <f t="shared" si="1"/>
        <v>#REF!</v>
      </c>
      <c r="G31" s="36" t="s">
        <v>108</v>
      </c>
      <c r="H31" s="41" t="e">
        <f t="shared" si="2"/>
        <v>#REF!</v>
      </c>
      <c r="I31" s="34"/>
      <c r="J31" s="41">
        <v>0</v>
      </c>
      <c r="K31" s="36"/>
      <c r="L31" s="42">
        <v>0</v>
      </c>
      <c r="M31" s="514" t="s">
        <v>110</v>
      </c>
      <c r="N31" s="483"/>
      <c r="O31" s="483"/>
      <c r="P31" s="483"/>
      <c r="Q31" s="483"/>
      <c r="R31" s="484"/>
      <c r="S31" s="43">
        <v>0</v>
      </c>
    </row>
    <row r="32" spans="1:19" ht="39.75" customHeight="1" x14ac:dyDescent="0.25">
      <c r="A32" s="37">
        <f t="shared" si="0"/>
        <v>19</v>
      </c>
      <c r="B32" s="38" t="e">
        <f>#REF!</f>
        <v>#REF!</v>
      </c>
      <c r="C32" s="39" t="e">
        <f>#REF!</f>
        <v>#REF!</v>
      </c>
      <c r="D32" s="40" t="e">
        <f>#REF!</f>
        <v>#REF!</v>
      </c>
      <c r="E32" s="34"/>
      <c r="F32" s="41" t="e">
        <f t="shared" si="1"/>
        <v>#REF!</v>
      </c>
      <c r="G32" s="36" t="s">
        <v>109</v>
      </c>
      <c r="H32" s="41" t="e">
        <f t="shared" si="2"/>
        <v>#REF!</v>
      </c>
      <c r="I32" s="34"/>
      <c r="J32" s="41">
        <v>0</v>
      </c>
      <c r="K32" s="36"/>
      <c r="L32" s="42">
        <v>0</v>
      </c>
      <c r="M32" s="514" t="s">
        <v>110</v>
      </c>
      <c r="N32" s="483"/>
      <c r="O32" s="483"/>
      <c r="P32" s="483"/>
      <c r="Q32" s="483"/>
      <c r="R32" s="484"/>
      <c r="S32" s="43">
        <v>0</v>
      </c>
    </row>
    <row r="33" spans="1:19" ht="39.75" customHeight="1" x14ac:dyDescent="0.25">
      <c r="A33" s="37">
        <f t="shared" si="0"/>
        <v>20</v>
      </c>
      <c r="B33" s="38" t="e">
        <f>#REF!</f>
        <v>#REF!</v>
      </c>
      <c r="C33" s="39" t="e">
        <f>#REF!</f>
        <v>#REF!</v>
      </c>
      <c r="D33" s="40" t="e">
        <f>#REF!</f>
        <v>#REF!</v>
      </c>
      <c r="E33" s="34"/>
      <c r="F33" s="44" t="e">
        <f t="shared" si="1"/>
        <v>#REF!</v>
      </c>
      <c r="G33" s="36" t="s">
        <v>108</v>
      </c>
      <c r="H33" s="41" t="e">
        <f t="shared" si="2"/>
        <v>#REF!</v>
      </c>
      <c r="I33" s="34"/>
      <c r="J33" s="41">
        <v>0</v>
      </c>
      <c r="K33" s="36"/>
      <c r="L33" s="42">
        <v>0</v>
      </c>
      <c r="M33" s="514" t="s">
        <v>110</v>
      </c>
      <c r="N33" s="483"/>
      <c r="O33" s="483"/>
      <c r="P33" s="483"/>
      <c r="Q33" s="483"/>
      <c r="R33" s="484"/>
      <c r="S33" s="43">
        <v>0</v>
      </c>
    </row>
    <row r="34" spans="1:19" ht="39.75" customHeight="1" x14ac:dyDescent="0.25">
      <c r="A34" s="37">
        <f t="shared" si="0"/>
        <v>21</v>
      </c>
      <c r="B34" s="38" t="e">
        <f>#REF!</f>
        <v>#REF!</v>
      </c>
      <c r="C34" s="39" t="e">
        <f>#REF!</f>
        <v>#REF!</v>
      </c>
      <c r="D34" s="40" t="e">
        <f>#REF!</f>
        <v>#REF!</v>
      </c>
      <c r="E34" s="34"/>
      <c r="F34" s="41" t="e">
        <f t="shared" si="1"/>
        <v>#REF!</v>
      </c>
      <c r="G34" s="36" t="s">
        <v>109</v>
      </c>
      <c r="H34" s="41" t="e">
        <f t="shared" si="2"/>
        <v>#REF!</v>
      </c>
      <c r="I34" s="34"/>
      <c r="J34" s="41">
        <v>0</v>
      </c>
      <c r="K34" s="36"/>
      <c r="L34" s="42">
        <v>0</v>
      </c>
      <c r="M34" s="514" t="s">
        <v>110</v>
      </c>
      <c r="N34" s="483"/>
      <c r="O34" s="483"/>
      <c r="P34" s="483"/>
      <c r="Q34" s="483"/>
      <c r="R34" s="484"/>
      <c r="S34" s="43">
        <v>0</v>
      </c>
    </row>
    <row r="35" spans="1:19" ht="39.75" customHeight="1" x14ac:dyDescent="0.25">
      <c r="A35" s="37">
        <f t="shared" si="0"/>
        <v>22</v>
      </c>
      <c r="B35" s="38" t="e">
        <f>#REF!</f>
        <v>#REF!</v>
      </c>
      <c r="C35" s="39" t="e">
        <f>#REF!</f>
        <v>#REF!</v>
      </c>
      <c r="D35" s="40" t="e">
        <f>#REF!</f>
        <v>#REF!</v>
      </c>
      <c r="E35" s="34"/>
      <c r="F35" s="44" t="e">
        <f t="shared" si="1"/>
        <v>#REF!</v>
      </c>
      <c r="G35" s="36" t="s">
        <v>108</v>
      </c>
      <c r="H35" s="41" t="e">
        <f t="shared" si="2"/>
        <v>#REF!</v>
      </c>
      <c r="I35" s="34"/>
      <c r="J35" s="41">
        <v>0</v>
      </c>
      <c r="K35" s="36"/>
      <c r="L35" s="42">
        <v>0</v>
      </c>
      <c r="M35" s="514" t="s">
        <v>110</v>
      </c>
      <c r="N35" s="483"/>
      <c r="O35" s="483"/>
      <c r="P35" s="483"/>
      <c r="Q35" s="483"/>
      <c r="R35" s="484"/>
      <c r="S35" s="43">
        <v>0</v>
      </c>
    </row>
    <row r="36" spans="1:19" ht="39.75" customHeight="1" x14ac:dyDescent="0.25">
      <c r="A36" s="37">
        <f t="shared" si="0"/>
        <v>23</v>
      </c>
      <c r="B36" s="38" t="e">
        <f>#REF!</f>
        <v>#REF!</v>
      </c>
      <c r="C36" s="39" t="e">
        <f>#REF!</f>
        <v>#REF!</v>
      </c>
      <c r="D36" s="40" t="e">
        <f>#REF!</f>
        <v>#REF!</v>
      </c>
      <c r="E36" s="34"/>
      <c r="F36" s="41" t="e">
        <f t="shared" si="1"/>
        <v>#REF!</v>
      </c>
      <c r="G36" s="36" t="s">
        <v>109</v>
      </c>
      <c r="H36" s="41" t="e">
        <f t="shared" si="2"/>
        <v>#REF!</v>
      </c>
      <c r="I36" s="34"/>
      <c r="J36" s="41">
        <v>0</v>
      </c>
      <c r="K36" s="36"/>
      <c r="L36" s="42">
        <v>0</v>
      </c>
      <c r="M36" s="514" t="s">
        <v>110</v>
      </c>
      <c r="N36" s="483"/>
      <c r="O36" s="483"/>
      <c r="P36" s="483"/>
      <c r="Q36" s="483"/>
      <c r="R36" s="484"/>
      <c r="S36" s="43">
        <v>0</v>
      </c>
    </row>
    <row r="37" spans="1:19" ht="39.75" customHeight="1" x14ac:dyDescent="0.25">
      <c r="A37" s="37">
        <f t="shared" si="0"/>
        <v>24</v>
      </c>
      <c r="B37" s="38" t="e">
        <f>#REF!</f>
        <v>#REF!</v>
      </c>
      <c r="C37" s="39" t="e">
        <f>#REF!</f>
        <v>#REF!</v>
      </c>
      <c r="D37" s="40" t="e">
        <f>#REF!</f>
        <v>#REF!</v>
      </c>
      <c r="E37" s="34"/>
      <c r="F37" s="44" t="e">
        <f t="shared" si="1"/>
        <v>#REF!</v>
      </c>
      <c r="G37" s="36" t="s">
        <v>108</v>
      </c>
      <c r="H37" s="41" t="e">
        <f t="shared" si="2"/>
        <v>#REF!</v>
      </c>
      <c r="I37" s="34"/>
      <c r="J37" s="41">
        <v>0</v>
      </c>
      <c r="K37" s="36"/>
      <c r="L37" s="42">
        <v>0</v>
      </c>
      <c r="M37" s="514" t="s">
        <v>110</v>
      </c>
      <c r="N37" s="483"/>
      <c r="O37" s="483"/>
      <c r="P37" s="483"/>
      <c r="Q37" s="483"/>
      <c r="R37" s="484"/>
      <c r="S37" s="43">
        <v>0</v>
      </c>
    </row>
    <row r="38" spans="1:19" ht="39.75" customHeight="1" x14ac:dyDescent="0.25">
      <c r="A38" s="37">
        <f t="shared" si="0"/>
        <v>25</v>
      </c>
      <c r="B38" s="38" t="e">
        <f>#REF!</f>
        <v>#REF!</v>
      </c>
      <c r="C38" s="39" t="e">
        <f>#REF!</f>
        <v>#REF!</v>
      </c>
      <c r="D38" s="40" t="e">
        <f>#REF!</f>
        <v>#REF!</v>
      </c>
      <c r="E38" s="34"/>
      <c r="F38" s="41" t="e">
        <f t="shared" si="1"/>
        <v>#REF!</v>
      </c>
      <c r="G38" s="36" t="s">
        <v>109</v>
      </c>
      <c r="H38" s="41" t="e">
        <f t="shared" si="2"/>
        <v>#REF!</v>
      </c>
      <c r="I38" s="34"/>
      <c r="J38" s="41">
        <v>0</v>
      </c>
      <c r="K38" s="36"/>
      <c r="L38" s="42">
        <v>0</v>
      </c>
      <c r="M38" s="514" t="s">
        <v>110</v>
      </c>
      <c r="N38" s="483"/>
      <c r="O38" s="483"/>
      <c r="P38" s="483"/>
      <c r="Q38" s="483"/>
      <c r="R38" s="484"/>
      <c r="S38" s="43">
        <v>0</v>
      </c>
    </row>
    <row r="39" spans="1:19" ht="39.75" customHeight="1" x14ac:dyDescent="0.25">
      <c r="A39" s="37">
        <f t="shared" si="0"/>
        <v>26</v>
      </c>
      <c r="B39" s="38" t="e">
        <f>#REF!</f>
        <v>#REF!</v>
      </c>
      <c r="C39" s="39" t="e">
        <f>#REF!</f>
        <v>#REF!</v>
      </c>
      <c r="D39" s="40" t="e">
        <f>#REF!</f>
        <v>#REF!</v>
      </c>
      <c r="E39" s="34"/>
      <c r="F39" s="44" t="e">
        <f t="shared" si="1"/>
        <v>#REF!</v>
      </c>
      <c r="G39" s="36" t="s">
        <v>108</v>
      </c>
      <c r="H39" s="41" t="e">
        <f t="shared" si="2"/>
        <v>#REF!</v>
      </c>
      <c r="I39" s="34"/>
      <c r="J39" s="41">
        <v>0</v>
      </c>
      <c r="K39" s="36"/>
      <c r="L39" s="42">
        <v>0</v>
      </c>
      <c r="M39" s="514" t="s">
        <v>110</v>
      </c>
      <c r="N39" s="483"/>
      <c r="O39" s="483"/>
      <c r="P39" s="483"/>
      <c r="Q39" s="483"/>
      <c r="R39" s="484"/>
      <c r="S39" s="43">
        <v>0</v>
      </c>
    </row>
    <row r="40" spans="1:19" ht="39.75" customHeight="1" x14ac:dyDescent="0.25">
      <c r="A40" s="37">
        <f t="shared" si="0"/>
        <v>27</v>
      </c>
      <c r="B40" s="38" t="e">
        <f>#REF!</f>
        <v>#REF!</v>
      </c>
      <c r="C40" s="39" t="e">
        <f>#REF!</f>
        <v>#REF!</v>
      </c>
      <c r="D40" s="40" t="e">
        <f>#REF!</f>
        <v>#REF!</v>
      </c>
      <c r="E40" s="34"/>
      <c r="F40" s="41" t="e">
        <f t="shared" si="1"/>
        <v>#REF!</v>
      </c>
      <c r="G40" s="36" t="s">
        <v>109</v>
      </c>
      <c r="H40" s="41" t="e">
        <f t="shared" si="2"/>
        <v>#REF!</v>
      </c>
      <c r="I40" s="34"/>
      <c r="J40" s="41">
        <v>0</v>
      </c>
      <c r="K40" s="36"/>
      <c r="L40" s="42">
        <v>0</v>
      </c>
      <c r="M40" s="514" t="s">
        <v>110</v>
      </c>
      <c r="N40" s="483"/>
      <c r="O40" s="483"/>
      <c r="P40" s="483"/>
      <c r="Q40" s="483"/>
      <c r="R40" s="484"/>
      <c r="S40" s="43">
        <v>0</v>
      </c>
    </row>
    <row r="41" spans="1:19" ht="39.75" customHeight="1" x14ac:dyDescent="0.25">
      <c r="A41" s="37">
        <f t="shared" si="0"/>
        <v>28</v>
      </c>
      <c r="B41" s="38" t="e">
        <f>#REF!</f>
        <v>#REF!</v>
      </c>
      <c r="C41" s="39" t="e">
        <f>#REF!</f>
        <v>#REF!</v>
      </c>
      <c r="D41" s="40" t="e">
        <f>#REF!</f>
        <v>#REF!</v>
      </c>
      <c r="E41" s="34"/>
      <c r="F41" s="44" t="e">
        <f t="shared" si="1"/>
        <v>#REF!</v>
      </c>
      <c r="G41" s="36" t="s">
        <v>108</v>
      </c>
      <c r="H41" s="41" t="e">
        <f t="shared" si="2"/>
        <v>#REF!</v>
      </c>
      <c r="I41" s="34"/>
      <c r="J41" s="41">
        <v>0</v>
      </c>
      <c r="K41" s="36"/>
      <c r="L41" s="42">
        <v>0</v>
      </c>
      <c r="M41" s="514" t="s">
        <v>110</v>
      </c>
      <c r="N41" s="483"/>
      <c r="O41" s="483"/>
      <c r="P41" s="483"/>
      <c r="Q41" s="483"/>
      <c r="R41" s="484"/>
      <c r="S41" s="43">
        <v>0</v>
      </c>
    </row>
    <row r="42" spans="1:19" ht="39.75" customHeight="1" x14ac:dyDescent="0.25">
      <c r="A42" s="37">
        <f t="shared" si="0"/>
        <v>29</v>
      </c>
      <c r="B42" s="38" t="e">
        <f>#REF!</f>
        <v>#REF!</v>
      </c>
      <c r="C42" s="39" t="e">
        <f>#REF!</f>
        <v>#REF!</v>
      </c>
      <c r="D42" s="40" t="e">
        <f>#REF!</f>
        <v>#REF!</v>
      </c>
      <c r="E42" s="34"/>
      <c r="F42" s="41" t="e">
        <f t="shared" si="1"/>
        <v>#REF!</v>
      </c>
      <c r="G42" s="36" t="s">
        <v>109</v>
      </c>
      <c r="H42" s="41" t="e">
        <f t="shared" si="2"/>
        <v>#REF!</v>
      </c>
      <c r="I42" s="34"/>
      <c r="J42" s="41">
        <v>0</v>
      </c>
      <c r="K42" s="36"/>
      <c r="L42" s="42">
        <v>0</v>
      </c>
      <c r="M42" s="514" t="s">
        <v>110</v>
      </c>
      <c r="N42" s="483"/>
      <c r="O42" s="483"/>
      <c r="P42" s="483"/>
      <c r="Q42" s="483"/>
      <c r="R42" s="484"/>
      <c r="S42" s="43">
        <v>0</v>
      </c>
    </row>
    <row r="43" spans="1:19" ht="39.75" customHeight="1" x14ac:dyDescent="0.25">
      <c r="A43" s="37">
        <f t="shared" si="0"/>
        <v>30</v>
      </c>
      <c r="B43" s="38" t="e">
        <f>#REF!</f>
        <v>#REF!</v>
      </c>
      <c r="C43" s="39" t="e">
        <f>#REF!</f>
        <v>#REF!</v>
      </c>
      <c r="D43" s="40" t="e">
        <f>#REF!</f>
        <v>#REF!</v>
      </c>
      <c r="E43" s="34"/>
      <c r="F43" s="44" t="e">
        <f t="shared" si="1"/>
        <v>#REF!</v>
      </c>
      <c r="G43" s="36" t="s">
        <v>108</v>
      </c>
      <c r="H43" s="41" t="e">
        <f t="shared" si="2"/>
        <v>#REF!</v>
      </c>
      <c r="I43" s="34"/>
      <c r="J43" s="41">
        <v>0</v>
      </c>
      <c r="K43" s="36"/>
      <c r="L43" s="42">
        <v>0</v>
      </c>
      <c r="M43" s="514" t="s">
        <v>110</v>
      </c>
      <c r="N43" s="483"/>
      <c r="O43" s="483"/>
      <c r="P43" s="483"/>
      <c r="Q43" s="483"/>
      <c r="R43" s="484"/>
      <c r="S43" s="43">
        <v>0</v>
      </c>
    </row>
    <row r="44" spans="1:19" ht="39.75" customHeight="1" x14ac:dyDescent="0.25">
      <c r="A44" s="37">
        <f t="shared" si="0"/>
        <v>31</v>
      </c>
      <c r="B44" s="38" t="e">
        <f>#REF!</f>
        <v>#REF!</v>
      </c>
      <c r="C44" s="39" t="e">
        <f>#REF!</f>
        <v>#REF!</v>
      </c>
      <c r="D44" s="40" t="e">
        <f>#REF!</f>
        <v>#REF!</v>
      </c>
      <c r="E44" s="34"/>
      <c r="F44" s="41" t="e">
        <f t="shared" si="1"/>
        <v>#REF!</v>
      </c>
      <c r="G44" s="36" t="s">
        <v>109</v>
      </c>
      <c r="H44" s="41" t="e">
        <f t="shared" si="2"/>
        <v>#REF!</v>
      </c>
      <c r="I44" s="34"/>
      <c r="J44" s="41">
        <v>0</v>
      </c>
      <c r="K44" s="36"/>
      <c r="L44" s="42">
        <v>0</v>
      </c>
      <c r="M44" s="514" t="s">
        <v>110</v>
      </c>
      <c r="N44" s="483"/>
      <c r="O44" s="483"/>
      <c r="P44" s="483"/>
      <c r="Q44" s="483"/>
      <c r="R44" s="484"/>
      <c r="S44" s="43">
        <v>0</v>
      </c>
    </row>
    <row r="45" spans="1:19" ht="39.75" customHeight="1" x14ac:dyDescent="0.25">
      <c r="A45" s="37">
        <f t="shared" si="0"/>
        <v>32</v>
      </c>
      <c r="B45" s="38" t="e">
        <f>#REF!</f>
        <v>#REF!</v>
      </c>
      <c r="C45" s="39" t="e">
        <f>#REF!</f>
        <v>#REF!</v>
      </c>
      <c r="D45" s="40" t="e">
        <f>#REF!</f>
        <v>#REF!</v>
      </c>
      <c r="E45" s="34"/>
      <c r="F45" s="44" t="e">
        <f t="shared" si="1"/>
        <v>#REF!</v>
      </c>
      <c r="G45" s="36" t="s">
        <v>108</v>
      </c>
      <c r="H45" s="41" t="e">
        <f t="shared" si="2"/>
        <v>#REF!</v>
      </c>
      <c r="I45" s="34"/>
      <c r="J45" s="41">
        <v>0</v>
      </c>
      <c r="K45" s="36"/>
      <c r="L45" s="42">
        <v>0</v>
      </c>
      <c r="M45" s="514" t="s">
        <v>110</v>
      </c>
      <c r="N45" s="483"/>
      <c r="O45" s="483"/>
      <c r="P45" s="483"/>
      <c r="Q45" s="483"/>
      <c r="R45" s="484"/>
      <c r="S45" s="43">
        <v>0</v>
      </c>
    </row>
    <row r="46" spans="1:19" ht="39.75" customHeight="1" x14ac:dyDescent="0.25">
      <c r="A46" s="37">
        <f t="shared" si="0"/>
        <v>33</v>
      </c>
      <c r="B46" s="38" t="e">
        <f>#REF!</f>
        <v>#REF!</v>
      </c>
      <c r="C46" s="39" t="e">
        <f>#REF!</f>
        <v>#REF!</v>
      </c>
      <c r="D46" s="40" t="e">
        <f>#REF!</f>
        <v>#REF!</v>
      </c>
      <c r="E46" s="34"/>
      <c r="F46" s="41" t="e">
        <f t="shared" si="1"/>
        <v>#REF!</v>
      </c>
      <c r="G46" s="36" t="s">
        <v>109</v>
      </c>
      <c r="H46" s="41" t="e">
        <f t="shared" si="2"/>
        <v>#REF!</v>
      </c>
      <c r="I46" s="34"/>
      <c r="J46" s="41">
        <v>0</v>
      </c>
      <c r="K46" s="36"/>
      <c r="L46" s="42">
        <v>0</v>
      </c>
      <c r="M46" s="514" t="s">
        <v>110</v>
      </c>
      <c r="N46" s="483"/>
      <c r="O46" s="483"/>
      <c r="P46" s="483"/>
      <c r="Q46" s="483"/>
      <c r="R46" s="484"/>
      <c r="S46" s="43">
        <v>0</v>
      </c>
    </row>
    <row r="47" spans="1:19" ht="39.75" customHeight="1" x14ac:dyDescent="0.25">
      <c r="A47" s="37">
        <f t="shared" si="0"/>
        <v>34</v>
      </c>
      <c r="B47" s="38" t="e">
        <f>#REF!</f>
        <v>#REF!</v>
      </c>
      <c r="C47" s="39" t="e">
        <f>#REF!</f>
        <v>#REF!</v>
      </c>
      <c r="D47" s="40" t="e">
        <f>#REF!</f>
        <v>#REF!</v>
      </c>
      <c r="E47" s="34"/>
      <c r="F47" s="44" t="e">
        <f t="shared" si="1"/>
        <v>#REF!</v>
      </c>
      <c r="G47" s="36" t="s">
        <v>108</v>
      </c>
      <c r="H47" s="41" t="e">
        <f t="shared" si="2"/>
        <v>#REF!</v>
      </c>
      <c r="I47" s="34"/>
      <c r="J47" s="41">
        <v>0</v>
      </c>
      <c r="K47" s="36"/>
      <c r="L47" s="42">
        <v>0</v>
      </c>
      <c r="M47" s="514" t="s">
        <v>110</v>
      </c>
      <c r="N47" s="483"/>
      <c r="O47" s="483"/>
      <c r="P47" s="483"/>
      <c r="Q47" s="483"/>
      <c r="R47" s="484"/>
      <c r="S47" s="43">
        <v>0</v>
      </c>
    </row>
    <row r="48" spans="1:19" ht="39.75" customHeight="1" x14ac:dyDescent="0.25">
      <c r="A48" s="37">
        <f t="shared" si="0"/>
        <v>35</v>
      </c>
      <c r="B48" s="38" t="e">
        <f>#REF!</f>
        <v>#REF!</v>
      </c>
      <c r="C48" s="39" t="e">
        <f>#REF!</f>
        <v>#REF!</v>
      </c>
      <c r="D48" s="40" t="e">
        <f>#REF!</f>
        <v>#REF!</v>
      </c>
      <c r="E48" s="34"/>
      <c r="F48" s="41" t="e">
        <f t="shared" si="1"/>
        <v>#REF!</v>
      </c>
      <c r="G48" s="36" t="s">
        <v>109</v>
      </c>
      <c r="H48" s="41" t="e">
        <f t="shared" si="2"/>
        <v>#REF!</v>
      </c>
      <c r="I48" s="34"/>
      <c r="J48" s="41">
        <v>0</v>
      </c>
      <c r="K48" s="36"/>
      <c r="L48" s="42">
        <v>0</v>
      </c>
      <c r="M48" s="514" t="s">
        <v>110</v>
      </c>
      <c r="N48" s="483"/>
      <c r="O48" s="483"/>
      <c r="P48" s="483"/>
      <c r="Q48" s="483"/>
      <c r="R48" s="484"/>
      <c r="S48" s="43">
        <v>0</v>
      </c>
    </row>
    <row r="49" spans="1:19" ht="39.75" customHeight="1" x14ac:dyDescent="0.25">
      <c r="A49" s="37">
        <f t="shared" si="0"/>
        <v>36</v>
      </c>
      <c r="B49" s="38" t="e">
        <f>#REF!</f>
        <v>#REF!</v>
      </c>
      <c r="C49" s="39" t="e">
        <f>#REF!</f>
        <v>#REF!</v>
      </c>
      <c r="D49" s="40" t="e">
        <f>#REF!</f>
        <v>#REF!</v>
      </c>
      <c r="E49" s="34"/>
      <c r="F49" s="44" t="e">
        <f t="shared" si="1"/>
        <v>#REF!</v>
      </c>
      <c r="G49" s="36" t="s">
        <v>108</v>
      </c>
      <c r="H49" s="41" t="e">
        <f t="shared" si="2"/>
        <v>#REF!</v>
      </c>
      <c r="I49" s="34"/>
      <c r="J49" s="41">
        <v>0</v>
      </c>
      <c r="K49" s="36"/>
      <c r="L49" s="42">
        <v>0</v>
      </c>
      <c r="M49" s="514" t="s">
        <v>110</v>
      </c>
      <c r="N49" s="483"/>
      <c r="O49" s="483"/>
      <c r="P49" s="483"/>
      <c r="Q49" s="483"/>
      <c r="R49" s="484"/>
      <c r="S49" s="43">
        <v>0</v>
      </c>
    </row>
    <row r="50" spans="1:19" ht="39.75" customHeight="1" x14ac:dyDescent="0.25">
      <c r="A50" s="37">
        <f t="shared" si="0"/>
        <v>37</v>
      </c>
      <c r="B50" s="38" t="e">
        <f>#REF!</f>
        <v>#REF!</v>
      </c>
      <c r="C50" s="39" t="e">
        <f>#REF!</f>
        <v>#REF!</v>
      </c>
      <c r="D50" s="40" t="e">
        <f>#REF!</f>
        <v>#REF!</v>
      </c>
      <c r="E50" s="34"/>
      <c r="F50" s="41" t="e">
        <f t="shared" si="1"/>
        <v>#REF!</v>
      </c>
      <c r="G50" s="36" t="s">
        <v>109</v>
      </c>
      <c r="H50" s="41" t="e">
        <f t="shared" si="2"/>
        <v>#REF!</v>
      </c>
      <c r="I50" s="34"/>
      <c r="J50" s="41">
        <v>0</v>
      </c>
      <c r="K50" s="36"/>
      <c r="L50" s="42">
        <v>0</v>
      </c>
      <c r="M50" s="514" t="s">
        <v>110</v>
      </c>
      <c r="N50" s="483"/>
      <c r="O50" s="483"/>
      <c r="P50" s="483"/>
      <c r="Q50" s="483"/>
      <c r="R50" s="484"/>
      <c r="S50" s="43">
        <v>0</v>
      </c>
    </row>
    <row r="51" spans="1:19" ht="39.75" customHeight="1" x14ac:dyDescent="0.25">
      <c r="A51" s="37">
        <f t="shared" si="0"/>
        <v>38</v>
      </c>
      <c r="B51" s="38" t="e">
        <f>#REF!</f>
        <v>#REF!</v>
      </c>
      <c r="C51" s="39" t="e">
        <f>#REF!</f>
        <v>#REF!</v>
      </c>
      <c r="D51" s="40" t="e">
        <f>#REF!</f>
        <v>#REF!</v>
      </c>
      <c r="E51" s="34"/>
      <c r="F51" s="44" t="e">
        <f t="shared" si="1"/>
        <v>#REF!</v>
      </c>
      <c r="G51" s="36" t="s">
        <v>108</v>
      </c>
      <c r="H51" s="41" t="e">
        <f t="shared" si="2"/>
        <v>#REF!</v>
      </c>
      <c r="I51" s="34"/>
      <c r="J51" s="41">
        <v>0</v>
      </c>
      <c r="K51" s="36"/>
      <c r="L51" s="42">
        <v>0</v>
      </c>
      <c r="M51" s="514" t="s">
        <v>110</v>
      </c>
      <c r="N51" s="483"/>
      <c r="O51" s="483"/>
      <c r="P51" s="483"/>
      <c r="Q51" s="483"/>
      <c r="R51" s="484"/>
      <c r="S51" s="43">
        <v>0</v>
      </c>
    </row>
    <row r="52" spans="1:19" ht="39.75" customHeight="1" x14ac:dyDescent="0.25">
      <c r="A52" s="37">
        <f t="shared" si="0"/>
        <v>39</v>
      </c>
      <c r="B52" s="38" t="e">
        <f>#REF!</f>
        <v>#REF!</v>
      </c>
      <c r="C52" s="39" t="e">
        <f>#REF!</f>
        <v>#REF!</v>
      </c>
      <c r="D52" s="40" t="e">
        <f>#REF!</f>
        <v>#REF!</v>
      </c>
      <c r="E52" s="34"/>
      <c r="F52" s="41" t="e">
        <f t="shared" si="1"/>
        <v>#REF!</v>
      </c>
      <c r="G52" s="36" t="s">
        <v>109</v>
      </c>
      <c r="H52" s="41" t="e">
        <f t="shared" si="2"/>
        <v>#REF!</v>
      </c>
      <c r="I52" s="34"/>
      <c r="J52" s="41">
        <v>0</v>
      </c>
      <c r="K52" s="36"/>
      <c r="L52" s="42">
        <v>0</v>
      </c>
      <c r="M52" s="514" t="s">
        <v>110</v>
      </c>
      <c r="N52" s="483"/>
      <c r="O52" s="483"/>
      <c r="P52" s="483"/>
      <c r="Q52" s="483"/>
      <c r="R52" s="484"/>
      <c r="S52" s="43">
        <v>0</v>
      </c>
    </row>
    <row r="53" spans="1:19" ht="39.75" customHeight="1" x14ac:dyDescent="0.25">
      <c r="A53" s="37">
        <f t="shared" si="0"/>
        <v>40</v>
      </c>
      <c r="B53" s="38" t="e">
        <f>#REF!</f>
        <v>#REF!</v>
      </c>
      <c r="C53" s="39" t="e">
        <f>#REF!</f>
        <v>#REF!</v>
      </c>
      <c r="D53" s="40" t="e">
        <f>#REF!</f>
        <v>#REF!</v>
      </c>
      <c r="E53" s="34"/>
      <c r="F53" s="44" t="e">
        <f t="shared" si="1"/>
        <v>#REF!</v>
      </c>
      <c r="G53" s="36" t="s">
        <v>108</v>
      </c>
      <c r="H53" s="41" t="e">
        <f t="shared" si="2"/>
        <v>#REF!</v>
      </c>
      <c r="I53" s="34"/>
      <c r="J53" s="41">
        <v>0</v>
      </c>
      <c r="K53" s="36"/>
      <c r="L53" s="42">
        <v>0</v>
      </c>
      <c r="M53" s="514" t="s">
        <v>110</v>
      </c>
      <c r="N53" s="483"/>
      <c r="O53" s="483"/>
      <c r="P53" s="483"/>
      <c r="Q53" s="483"/>
      <c r="R53" s="484"/>
      <c r="S53" s="43">
        <v>0</v>
      </c>
    </row>
    <row r="54" spans="1:19" ht="39.75" customHeight="1" x14ac:dyDescent="0.25">
      <c r="A54" s="37">
        <f t="shared" si="0"/>
        <v>41</v>
      </c>
      <c r="B54" s="38" t="e">
        <f>#REF!</f>
        <v>#REF!</v>
      </c>
      <c r="C54" s="39" t="e">
        <f>#REF!</f>
        <v>#REF!</v>
      </c>
      <c r="D54" s="40" t="e">
        <f>#REF!</f>
        <v>#REF!</v>
      </c>
      <c r="E54" s="34"/>
      <c r="F54" s="41" t="e">
        <f t="shared" si="1"/>
        <v>#REF!</v>
      </c>
      <c r="G54" s="36" t="s">
        <v>109</v>
      </c>
      <c r="H54" s="41" t="e">
        <f t="shared" si="2"/>
        <v>#REF!</v>
      </c>
      <c r="I54" s="34"/>
      <c r="J54" s="41">
        <v>0</v>
      </c>
      <c r="K54" s="36"/>
      <c r="L54" s="42">
        <v>0</v>
      </c>
      <c r="M54" s="514" t="s">
        <v>110</v>
      </c>
      <c r="N54" s="483"/>
      <c r="O54" s="483"/>
      <c r="P54" s="483"/>
      <c r="Q54" s="483"/>
      <c r="R54" s="484"/>
      <c r="S54" s="43">
        <v>0</v>
      </c>
    </row>
    <row r="55" spans="1:19" ht="39.75" customHeight="1" x14ac:dyDescent="0.25">
      <c r="A55" s="37">
        <f t="shared" si="0"/>
        <v>42</v>
      </c>
      <c r="B55" s="38" t="e">
        <f>#REF!</f>
        <v>#REF!</v>
      </c>
      <c r="C55" s="39" t="e">
        <f>#REF!</f>
        <v>#REF!</v>
      </c>
      <c r="D55" s="40" t="e">
        <f>#REF!</f>
        <v>#REF!</v>
      </c>
      <c r="E55" s="34"/>
      <c r="F55" s="44" t="e">
        <f t="shared" si="1"/>
        <v>#REF!</v>
      </c>
      <c r="G55" s="36" t="s">
        <v>108</v>
      </c>
      <c r="H55" s="41" t="e">
        <f t="shared" si="2"/>
        <v>#REF!</v>
      </c>
      <c r="I55" s="34"/>
      <c r="J55" s="41">
        <v>0</v>
      </c>
      <c r="K55" s="36"/>
      <c r="L55" s="42">
        <v>0</v>
      </c>
      <c r="M55" s="514" t="s">
        <v>110</v>
      </c>
      <c r="N55" s="483"/>
      <c r="O55" s="483"/>
      <c r="P55" s="483"/>
      <c r="Q55" s="483"/>
      <c r="R55" s="484"/>
      <c r="S55" s="43">
        <v>0</v>
      </c>
    </row>
    <row r="56" spans="1:19" ht="39.75" customHeight="1" x14ac:dyDescent="0.25">
      <c r="A56" s="37">
        <f t="shared" si="0"/>
        <v>43</v>
      </c>
      <c r="B56" s="38" t="e">
        <f>#REF!</f>
        <v>#REF!</v>
      </c>
      <c r="C56" s="39" t="e">
        <f>#REF!</f>
        <v>#REF!</v>
      </c>
      <c r="D56" s="40" t="e">
        <f>#REF!</f>
        <v>#REF!</v>
      </c>
      <c r="E56" s="34"/>
      <c r="F56" s="41" t="e">
        <f t="shared" si="1"/>
        <v>#REF!</v>
      </c>
      <c r="G56" s="36" t="s">
        <v>109</v>
      </c>
      <c r="H56" s="41" t="e">
        <f t="shared" si="2"/>
        <v>#REF!</v>
      </c>
      <c r="I56" s="34"/>
      <c r="J56" s="41">
        <v>0</v>
      </c>
      <c r="K56" s="36"/>
      <c r="L56" s="42">
        <v>0</v>
      </c>
      <c r="M56" s="514" t="s">
        <v>110</v>
      </c>
      <c r="N56" s="483"/>
      <c r="O56" s="483"/>
      <c r="P56" s="483"/>
      <c r="Q56" s="483"/>
      <c r="R56" s="484"/>
      <c r="S56" s="43">
        <v>0</v>
      </c>
    </row>
    <row r="57" spans="1:19" ht="39.75" customHeight="1" x14ac:dyDescent="0.25">
      <c r="A57" s="37">
        <f t="shared" si="0"/>
        <v>44</v>
      </c>
      <c r="B57" s="38" t="e">
        <f>#REF!</f>
        <v>#REF!</v>
      </c>
      <c r="C57" s="39" t="e">
        <f>#REF!</f>
        <v>#REF!</v>
      </c>
      <c r="D57" s="40" t="e">
        <f>#REF!</f>
        <v>#REF!</v>
      </c>
      <c r="E57" s="34"/>
      <c r="F57" s="44" t="e">
        <f t="shared" si="1"/>
        <v>#REF!</v>
      </c>
      <c r="G57" s="36" t="s">
        <v>108</v>
      </c>
      <c r="H57" s="41" t="e">
        <f t="shared" si="2"/>
        <v>#REF!</v>
      </c>
      <c r="I57" s="34"/>
      <c r="J57" s="41">
        <v>0</v>
      </c>
      <c r="K57" s="36"/>
      <c r="L57" s="42">
        <v>0</v>
      </c>
      <c r="M57" s="514" t="s">
        <v>110</v>
      </c>
      <c r="N57" s="483"/>
      <c r="O57" s="483"/>
      <c r="P57" s="483"/>
      <c r="Q57" s="483"/>
      <c r="R57" s="484"/>
      <c r="S57" s="43">
        <v>0</v>
      </c>
    </row>
    <row r="58" spans="1:19" ht="39.75" customHeight="1" x14ac:dyDescent="0.25">
      <c r="A58" s="37">
        <f t="shared" si="0"/>
        <v>45</v>
      </c>
      <c r="B58" s="38" t="e">
        <f>#REF!</f>
        <v>#REF!</v>
      </c>
      <c r="C58" s="39" t="e">
        <f>#REF!</f>
        <v>#REF!</v>
      </c>
      <c r="D58" s="40" t="e">
        <f>#REF!</f>
        <v>#REF!</v>
      </c>
      <c r="E58" s="34"/>
      <c r="F58" s="41" t="e">
        <f t="shared" si="1"/>
        <v>#REF!</v>
      </c>
      <c r="G58" s="36" t="s">
        <v>109</v>
      </c>
      <c r="H58" s="41" t="e">
        <f t="shared" si="2"/>
        <v>#REF!</v>
      </c>
      <c r="I58" s="34"/>
      <c r="J58" s="41">
        <v>0</v>
      </c>
      <c r="K58" s="36"/>
      <c r="L58" s="42">
        <v>0</v>
      </c>
      <c r="M58" s="514" t="s">
        <v>110</v>
      </c>
      <c r="N58" s="483"/>
      <c r="O58" s="483"/>
      <c r="P58" s="483"/>
      <c r="Q58" s="483"/>
      <c r="R58" s="484"/>
      <c r="S58" s="43">
        <v>0</v>
      </c>
    </row>
    <row r="59" spans="1:19" ht="39.75" customHeight="1" x14ac:dyDescent="0.25">
      <c r="A59" s="37">
        <f t="shared" si="0"/>
        <v>46</v>
      </c>
      <c r="B59" s="38" t="e">
        <f>#REF!</f>
        <v>#REF!</v>
      </c>
      <c r="C59" s="39" t="e">
        <f>#REF!</f>
        <v>#REF!</v>
      </c>
      <c r="D59" s="40" t="e">
        <f>#REF!</f>
        <v>#REF!</v>
      </c>
      <c r="E59" s="34"/>
      <c r="F59" s="44" t="e">
        <f t="shared" si="1"/>
        <v>#REF!</v>
      </c>
      <c r="G59" s="36" t="s">
        <v>108</v>
      </c>
      <c r="H59" s="41" t="e">
        <f t="shared" si="2"/>
        <v>#REF!</v>
      </c>
      <c r="I59" s="34"/>
      <c r="J59" s="41">
        <v>0</v>
      </c>
      <c r="K59" s="36"/>
      <c r="L59" s="42">
        <v>0</v>
      </c>
      <c r="M59" s="514" t="s">
        <v>110</v>
      </c>
      <c r="N59" s="483"/>
      <c r="O59" s="483"/>
      <c r="P59" s="483"/>
      <c r="Q59" s="483"/>
      <c r="R59" s="484"/>
      <c r="S59" s="43">
        <v>0</v>
      </c>
    </row>
    <row r="60" spans="1:19" ht="39.75" customHeight="1" x14ac:dyDescent="0.25">
      <c r="A60" s="37">
        <f t="shared" si="0"/>
        <v>47</v>
      </c>
      <c r="B60" s="38" t="e">
        <f>#REF!</f>
        <v>#REF!</v>
      </c>
      <c r="C60" s="39" t="e">
        <f>#REF!</f>
        <v>#REF!</v>
      </c>
      <c r="D60" s="40" t="e">
        <f>#REF!</f>
        <v>#REF!</v>
      </c>
      <c r="E60" s="34"/>
      <c r="F60" s="41" t="e">
        <f t="shared" si="1"/>
        <v>#REF!</v>
      </c>
      <c r="G60" s="36" t="s">
        <v>109</v>
      </c>
      <c r="H60" s="41" t="e">
        <f t="shared" si="2"/>
        <v>#REF!</v>
      </c>
      <c r="I60" s="34"/>
      <c r="J60" s="41">
        <v>0</v>
      </c>
      <c r="K60" s="36"/>
      <c r="L60" s="42">
        <v>0</v>
      </c>
      <c r="M60" s="514" t="s">
        <v>110</v>
      </c>
      <c r="N60" s="483"/>
      <c r="O60" s="483"/>
      <c r="P60" s="483"/>
      <c r="Q60" s="483"/>
      <c r="R60" s="484"/>
      <c r="S60" s="43">
        <v>0</v>
      </c>
    </row>
    <row r="61" spans="1:19" ht="39.75" customHeight="1" x14ac:dyDescent="0.25">
      <c r="A61" s="37">
        <f t="shared" si="0"/>
        <v>48</v>
      </c>
      <c r="B61" s="38" t="e">
        <f>#REF!</f>
        <v>#REF!</v>
      </c>
      <c r="C61" s="39" t="e">
        <f>#REF!</f>
        <v>#REF!</v>
      </c>
      <c r="D61" s="40" t="e">
        <f>#REF!</f>
        <v>#REF!</v>
      </c>
      <c r="E61" s="34"/>
      <c r="F61" s="44" t="e">
        <f t="shared" si="1"/>
        <v>#REF!</v>
      </c>
      <c r="G61" s="36" t="s">
        <v>108</v>
      </c>
      <c r="H61" s="41" t="e">
        <f t="shared" si="2"/>
        <v>#REF!</v>
      </c>
      <c r="I61" s="34"/>
      <c r="J61" s="41">
        <v>0</v>
      </c>
      <c r="K61" s="36"/>
      <c r="L61" s="42">
        <v>0</v>
      </c>
      <c r="M61" s="514" t="s">
        <v>110</v>
      </c>
      <c r="N61" s="483"/>
      <c r="O61" s="483"/>
      <c r="P61" s="483"/>
      <c r="Q61" s="483"/>
      <c r="R61" s="484"/>
      <c r="S61" s="43">
        <v>0</v>
      </c>
    </row>
    <row r="62" spans="1:19" ht="39.75" customHeight="1" x14ac:dyDescent="0.25">
      <c r="A62" s="37">
        <f t="shared" si="0"/>
        <v>49</v>
      </c>
      <c r="B62" s="38" t="e">
        <f>#REF!</f>
        <v>#REF!</v>
      </c>
      <c r="C62" s="39" t="e">
        <f>#REF!</f>
        <v>#REF!</v>
      </c>
      <c r="D62" s="40" t="e">
        <f>#REF!</f>
        <v>#REF!</v>
      </c>
      <c r="E62" s="34"/>
      <c r="F62" s="41" t="e">
        <f t="shared" si="1"/>
        <v>#REF!</v>
      </c>
      <c r="G62" s="36" t="s">
        <v>109</v>
      </c>
      <c r="H62" s="41" t="e">
        <f t="shared" si="2"/>
        <v>#REF!</v>
      </c>
      <c r="I62" s="34"/>
      <c r="J62" s="41">
        <v>0</v>
      </c>
      <c r="K62" s="36"/>
      <c r="L62" s="42">
        <v>0</v>
      </c>
      <c r="M62" s="514" t="s">
        <v>110</v>
      </c>
      <c r="N62" s="483"/>
      <c r="O62" s="483"/>
      <c r="P62" s="483"/>
      <c r="Q62" s="483"/>
      <c r="R62" s="484"/>
      <c r="S62" s="43">
        <v>0</v>
      </c>
    </row>
    <row r="63" spans="1:19" ht="39.75" customHeight="1" x14ac:dyDescent="0.25">
      <c r="A63" s="37">
        <f t="shared" si="0"/>
        <v>50</v>
      </c>
      <c r="B63" s="38" t="e">
        <f>#REF!</f>
        <v>#REF!</v>
      </c>
      <c r="C63" s="39" t="e">
        <f>#REF!</f>
        <v>#REF!</v>
      </c>
      <c r="D63" s="40" t="e">
        <f>#REF!</f>
        <v>#REF!</v>
      </c>
      <c r="E63" s="34"/>
      <c r="F63" s="44" t="e">
        <f t="shared" si="1"/>
        <v>#REF!</v>
      </c>
      <c r="G63" s="36" t="s">
        <v>108</v>
      </c>
      <c r="H63" s="41" t="e">
        <f t="shared" si="2"/>
        <v>#REF!</v>
      </c>
      <c r="I63" s="34"/>
      <c r="J63" s="41">
        <v>0</v>
      </c>
      <c r="K63" s="36"/>
      <c r="L63" s="42">
        <v>0</v>
      </c>
      <c r="M63" s="514" t="s">
        <v>110</v>
      </c>
      <c r="N63" s="483"/>
      <c r="O63" s="483"/>
      <c r="P63" s="483"/>
      <c r="Q63" s="483"/>
      <c r="R63" s="484"/>
      <c r="S63" s="43">
        <v>0</v>
      </c>
    </row>
    <row r="64" spans="1:19" ht="39.75" customHeight="1" x14ac:dyDescent="0.25">
      <c r="A64" s="37">
        <f t="shared" si="0"/>
        <v>51</v>
      </c>
      <c r="B64" s="38" t="e">
        <f>#REF!</f>
        <v>#REF!</v>
      </c>
      <c r="C64" s="39" t="e">
        <f>#REF!</f>
        <v>#REF!</v>
      </c>
      <c r="D64" s="40" t="e">
        <f>#REF!</f>
        <v>#REF!</v>
      </c>
      <c r="E64" s="34"/>
      <c r="F64" s="41" t="e">
        <f t="shared" si="1"/>
        <v>#REF!</v>
      </c>
      <c r="G64" s="36" t="s">
        <v>109</v>
      </c>
      <c r="H64" s="41" t="e">
        <f t="shared" si="2"/>
        <v>#REF!</v>
      </c>
      <c r="I64" s="34"/>
      <c r="J64" s="41">
        <v>0</v>
      </c>
      <c r="K64" s="36"/>
      <c r="L64" s="42">
        <v>0</v>
      </c>
      <c r="M64" s="514" t="s">
        <v>110</v>
      </c>
      <c r="N64" s="483"/>
      <c r="O64" s="483"/>
      <c r="P64" s="483"/>
      <c r="Q64" s="483"/>
      <c r="R64" s="484"/>
      <c r="S64" s="43">
        <v>0</v>
      </c>
    </row>
    <row r="65" spans="1:19" ht="39.75" customHeight="1" x14ac:dyDescent="0.25">
      <c r="A65" s="37">
        <f t="shared" si="0"/>
        <v>52</v>
      </c>
      <c r="B65" s="38" t="e">
        <f>#REF!</f>
        <v>#REF!</v>
      </c>
      <c r="C65" s="39" t="e">
        <f>#REF!</f>
        <v>#REF!</v>
      </c>
      <c r="D65" s="40" t="e">
        <f>#REF!</f>
        <v>#REF!</v>
      </c>
      <c r="E65" s="34"/>
      <c r="F65" s="44" t="e">
        <f t="shared" si="1"/>
        <v>#REF!</v>
      </c>
      <c r="G65" s="36" t="s">
        <v>108</v>
      </c>
      <c r="H65" s="41" t="e">
        <f t="shared" si="2"/>
        <v>#REF!</v>
      </c>
      <c r="I65" s="34"/>
      <c r="J65" s="41">
        <v>0</v>
      </c>
      <c r="K65" s="36"/>
      <c r="L65" s="42">
        <v>0</v>
      </c>
      <c r="M65" s="514" t="s">
        <v>110</v>
      </c>
      <c r="N65" s="483"/>
      <c r="O65" s="483"/>
      <c r="P65" s="483"/>
      <c r="Q65" s="483"/>
      <c r="R65" s="484"/>
      <c r="S65" s="43">
        <v>0</v>
      </c>
    </row>
    <row r="66" spans="1:19" ht="39.75" customHeight="1" x14ac:dyDescent="0.25">
      <c r="A66" s="37">
        <f t="shared" si="0"/>
        <v>53</v>
      </c>
      <c r="B66" s="38" t="e">
        <f>#REF!</f>
        <v>#REF!</v>
      </c>
      <c r="C66" s="39" t="e">
        <f>#REF!</f>
        <v>#REF!</v>
      </c>
      <c r="D66" s="40" t="e">
        <f>#REF!</f>
        <v>#REF!</v>
      </c>
      <c r="E66" s="34"/>
      <c r="F66" s="41" t="e">
        <f t="shared" si="1"/>
        <v>#REF!</v>
      </c>
      <c r="G66" s="36" t="s">
        <v>109</v>
      </c>
      <c r="H66" s="41" t="e">
        <f t="shared" si="2"/>
        <v>#REF!</v>
      </c>
      <c r="I66" s="34"/>
      <c r="J66" s="41">
        <v>0</v>
      </c>
      <c r="K66" s="36"/>
      <c r="L66" s="42">
        <v>0</v>
      </c>
      <c r="M66" s="514" t="s">
        <v>110</v>
      </c>
      <c r="N66" s="483"/>
      <c r="O66" s="483"/>
      <c r="P66" s="483"/>
      <c r="Q66" s="483"/>
      <c r="R66" s="484"/>
      <c r="S66" s="43">
        <v>0</v>
      </c>
    </row>
    <row r="67" spans="1:19" ht="39.75" customHeight="1" x14ac:dyDescent="0.25">
      <c r="A67" s="37">
        <f t="shared" si="0"/>
        <v>54</v>
      </c>
      <c r="B67" s="38" t="e">
        <f>#REF!</f>
        <v>#REF!</v>
      </c>
      <c r="C67" s="39" t="e">
        <f>#REF!</f>
        <v>#REF!</v>
      </c>
      <c r="D67" s="40" t="e">
        <f>#REF!</f>
        <v>#REF!</v>
      </c>
      <c r="E67" s="34"/>
      <c r="F67" s="44" t="e">
        <f t="shared" si="1"/>
        <v>#REF!</v>
      </c>
      <c r="G67" s="36" t="s">
        <v>108</v>
      </c>
      <c r="H67" s="41" t="e">
        <f t="shared" si="2"/>
        <v>#REF!</v>
      </c>
      <c r="I67" s="34"/>
      <c r="J67" s="41">
        <v>0</v>
      </c>
      <c r="K67" s="36"/>
      <c r="L67" s="42">
        <v>0</v>
      </c>
      <c r="M67" s="514" t="s">
        <v>110</v>
      </c>
      <c r="N67" s="483"/>
      <c r="O67" s="483"/>
      <c r="P67" s="483"/>
      <c r="Q67" s="483"/>
      <c r="R67" s="484"/>
      <c r="S67" s="43">
        <v>0</v>
      </c>
    </row>
    <row r="68" spans="1:19" ht="39.75" customHeight="1" x14ac:dyDescent="0.25">
      <c r="A68" s="37">
        <f t="shared" si="0"/>
        <v>55</v>
      </c>
      <c r="B68" s="38" t="e">
        <f>#REF!</f>
        <v>#REF!</v>
      </c>
      <c r="C68" s="39" t="e">
        <f>#REF!</f>
        <v>#REF!</v>
      </c>
      <c r="D68" s="40" t="e">
        <f>#REF!</f>
        <v>#REF!</v>
      </c>
      <c r="E68" s="34"/>
      <c r="F68" s="41" t="e">
        <f t="shared" si="1"/>
        <v>#REF!</v>
      </c>
      <c r="G68" s="36" t="s">
        <v>109</v>
      </c>
      <c r="H68" s="41" t="e">
        <f t="shared" si="2"/>
        <v>#REF!</v>
      </c>
      <c r="I68" s="34"/>
      <c r="J68" s="41">
        <v>0</v>
      </c>
      <c r="K68" s="36"/>
      <c r="L68" s="42">
        <v>0</v>
      </c>
      <c r="M68" s="514" t="s">
        <v>110</v>
      </c>
      <c r="N68" s="483"/>
      <c r="O68" s="483"/>
      <c r="P68" s="483"/>
      <c r="Q68" s="483"/>
      <c r="R68" s="484"/>
      <c r="S68" s="43">
        <v>0</v>
      </c>
    </row>
    <row r="69" spans="1:19" ht="39.75" customHeight="1" x14ac:dyDescent="0.25">
      <c r="A69" s="37">
        <f t="shared" si="0"/>
        <v>56</v>
      </c>
      <c r="B69" s="38" t="e">
        <f>#REF!</f>
        <v>#REF!</v>
      </c>
      <c r="C69" s="39" t="e">
        <f>#REF!</f>
        <v>#REF!</v>
      </c>
      <c r="D69" s="40" t="e">
        <f>#REF!</f>
        <v>#REF!</v>
      </c>
      <c r="E69" s="34"/>
      <c r="F69" s="44" t="e">
        <f t="shared" si="1"/>
        <v>#REF!</v>
      </c>
      <c r="G69" s="36" t="s">
        <v>108</v>
      </c>
      <c r="H69" s="41" t="e">
        <f t="shared" si="2"/>
        <v>#REF!</v>
      </c>
      <c r="I69" s="34"/>
      <c r="J69" s="41">
        <v>0</v>
      </c>
      <c r="K69" s="36"/>
      <c r="L69" s="42">
        <v>0</v>
      </c>
      <c r="M69" s="514" t="s">
        <v>110</v>
      </c>
      <c r="N69" s="483"/>
      <c r="O69" s="483"/>
      <c r="P69" s="483"/>
      <c r="Q69" s="483"/>
      <c r="R69" s="484"/>
      <c r="S69" s="43">
        <v>0</v>
      </c>
    </row>
    <row r="70" spans="1:19" ht="39.75" customHeight="1" x14ac:dyDescent="0.25">
      <c r="A70" s="37">
        <f t="shared" si="0"/>
        <v>57</v>
      </c>
      <c r="B70" s="38" t="e">
        <f>#REF!</f>
        <v>#REF!</v>
      </c>
      <c r="C70" s="39" t="e">
        <f>#REF!</f>
        <v>#REF!</v>
      </c>
      <c r="D70" s="40" t="e">
        <f>#REF!</f>
        <v>#REF!</v>
      </c>
      <c r="E70" s="34"/>
      <c r="F70" s="41" t="e">
        <f t="shared" si="1"/>
        <v>#REF!</v>
      </c>
      <c r="G70" s="36" t="s">
        <v>109</v>
      </c>
      <c r="H70" s="41" t="e">
        <f t="shared" si="2"/>
        <v>#REF!</v>
      </c>
      <c r="I70" s="34"/>
      <c r="J70" s="41">
        <v>0</v>
      </c>
      <c r="K70" s="36"/>
      <c r="L70" s="42">
        <v>0</v>
      </c>
      <c r="M70" s="514" t="s">
        <v>110</v>
      </c>
      <c r="N70" s="483"/>
      <c r="O70" s="483"/>
      <c r="P70" s="483"/>
      <c r="Q70" s="483"/>
      <c r="R70" s="484"/>
      <c r="S70" s="43">
        <v>0</v>
      </c>
    </row>
    <row r="71" spans="1:19" ht="39.75" customHeight="1" x14ac:dyDescent="0.25">
      <c r="A71" s="37">
        <f t="shared" si="0"/>
        <v>58</v>
      </c>
      <c r="B71" s="38" t="e">
        <f>#REF!</f>
        <v>#REF!</v>
      </c>
      <c r="C71" s="39" t="e">
        <f>#REF!</f>
        <v>#REF!</v>
      </c>
      <c r="D71" s="40" t="e">
        <f>#REF!</f>
        <v>#REF!</v>
      </c>
      <c r="E71" s="34"/>
      <c r="F71" s="44" t="e">
        <f t="shared" si="1"/>
        <v>#REF!</v>
      </c>
      <c r="G71" s="36" t="s">
        <v>108</v>
      </c>
      <c r="H71" s="41" t="e">
        <f t="shared" si="2"/>
        <v>#REF!</v>
      </c>
      <c r="I71" s="34"/>
      <c r="J71" s="41">
        <v>0</v>
      </c>
      <c r="K71" s="36"/>
      <c r="L71" s="42">
        <v>0</v>
      </c>
      <c r="M71" s="514" t="s">
        <v>110</v>
      </c>
      <c r="N71" s="483"/>
      <c r="O71" s="483"/>
      <c r="P71" s="483"/>
      <c r="Q71" s="483"/>
      <c r="R71" s="484"/>
      <c r="S71" s="43">
        <v>0</v>
      </c>
    </row>
    <row r="72" spans="1:19" ht="39.75" customHeight="1" x14ac:dyDescent="0.25">
      <c r="A72" s="37">
        <f t="shared" si="0"/>
        <v>59</v>
      </c>
      <c r="B72" s="38" t="e">
        <f>#REF!</f>
        <v>#REF!</v>
      </c>
      <c r="C72" s="39" t="e">
        <f>#REF!</f>
        <v>#REF!</v>
      </c>
      <c r="D72" s="40" t="e">
        <f>#REF!</f>
        <v>#REF!</v>
      </c>
      <c r="E72" s="34"/>
      <c r="F72" s="41" t="e">
        <f t="shared" si="1"/>
        <v>#REF!</v>
      </c>
      <c r="G72" s="36" t="s">
        <v>109</v>
      </c>
      <c r="H72" s="41" t="e">
        <f t="shared" si="2"/>
        <v>#REF!</v>
      </c>
      <c r="I72" s="34"/>
      <c r="J72" s="41">
        <v>0</v>
      </c>
      <c r="K72" s="36"/>
      <c r="L72" s="42">
        <v>0</v>
      </c>
      <c r="M72" s="514" t="s">
        <v>110</v>
      </c>
      <c r="N72" s="483"/>
      <c r="O72" s="483"/>
      <c r="P72" s="483"/>
      <c r="Q72" s="483"/>
      <c r="R72" s="484"/>
      <c r="S72" s="43">
        <v>0</v>
      </c>
    </row>
    <row r="73" spans="1:19" ht="39.75" customHeight="1" x14ac:dyDescent="0.25">
      <c r="A73" s="37">
        <f t="shared" si="0"/>
        <v>60</v>
      </c>
      <c r="B73" s="38" t="e">
        <f>#REF!</f>
        <v>#REF!</v>
      </c>
      <c r="C73" s="39" t="e">
        <f>#REF!</f>
        <v>#REF!</v>
      </c>
      <c r="D73" s="40" t="e">
        <f>#REF!</f>
        <v>#REF!</v>
      </c>
      <c r="E73" s="34"/>
      <c r="F73" s="44" t="e">
        <f t="shared" si="1"/>
        <v>#REF!</v>
      </c>
      <c r="G73" s="36" t="s">
        <v>108</v>
      </c>
      <c r="H73" s="41" t="e">
        <f t="shared" si="2"/>
        <v>#REF!</v>
      </c>
      <c r="I73" s="34"/>
      <c r="J73" s="41">
        <v>0</v>
      </c>
      <c r="K73" s="36"/>
      <c r="L73" s="42">
        <v>0</v>
      </c>
      <c r="M73" s="514" t="s">
        <v>110</v>
      </c>
      <c r="N73" s="483"/>
      <c r="O73" s="483"/>
      <c r="P73" s="483"/>
      <c r="Q73" s="483"/>
      <c r="R73" s="484"/>
      <c r="S73" s="43">
        <v>0</v>
      </c>
    </row>
    <row r="74" spans="1:19" ht="39.75" customHeight="1" x14ac:dyDescent="0.25">
      <c r="A74" s="37">
        <f t="shared" si="0"/>
        <v>61</v>
      </c>
      <c r="B74" s="38" t="e">
        <f>#REF!</f>
        <v>#REF!</v>
      </c>
      <c r="C74" s="39" t="e">
        <f>#REF!</f>
        <v>#REF!</v>
      </c>
      <c r="D74" s="40" t="e">
        <f>#REF!</f>
        <v>#REF!</v>
      </c>
      <c r="E74" s="34"/>
      <c r="F74" s="41" t="e">
        <f t="shared" si="1"/>
        <v>#REF!</v>
      </c>
      <c r="G74" s="36" t="s">
        <v>109</v>
      </c>
      <c r="H74" s="41" t="e">
        <f t="shared" si="2"/>
        <v>#REF!</v>
      </c>
      <c r="I74" s="34"/>
      <c r="J74" s="41">
        <v>0</v>
      </c>
      <c r="K74" s="36"/>
      <c r="L74" s="42">
        <v>0</v>
      </c>
      <c r="M74" s="514" t="s">
        <v>110</v>
      </c>
      <c r="N74" s="483"/>
      <c r="O74" s="483"/>
      <c r="P74" s="483"/>
      <c r="Q74" s="483"/>
      <c r="R74" s="484"/>
      <c r="S74" s="43">
        <v>0</v>
      </c>
    </row>
    <row r="75" spans="1:19" ht="39.75" customHeight="1" x14ac:dyDescent="0.25">
      <c r="A75" s="37">
        <f t="shared" si="0"/>
        <v>62</v>
      </c>
      <c r="B75" s="38" t="e">
        <f>#REF!</f>
        <v>#REF!</v>
      </c>
      <c r="C75" s="39" t="e">
        <f>#REF!</f>
        <v>#REF!</v>
      </c>
      <c r="D75" s="40" t="e">
        <f>#REF!</f>
        <v>#REF!</v>
      </c>
      <c r="E75" s="34"/>
      <c r="F75" s="44" t="e">
        <f t="shared" si="1"/>
        <v>#REF!</v>
      </c>
      <c r="G75" s="36" t="s">
        <v>108</v>
      </c>
      <c r="H75" s="41" t="e">
        <f t="shared" si="2"/>
        <v>#REF!</v>
      </c>
      <c r="I75" s="34"/>
      <c r="J75" s="41">
        <v>0</v>
      </c>
      <c r="K75" s="36"/>
      <c r="L75" s="42">
        <v>0</v>
      </c>
      <c r="M75" s="514" t="s">
        <v>110</v>
      </c>
      <c r="N75" s="483"/>
      <c r="O75" s="483"/>
      <c r="P75" s="483"/>
      <c r="Q75" s="483"/>
      <c r="R75" s="484"/>
      <c r="S75" s="43">
        <v>0</v>
      </c>
    </row>
    <row r="76" spans="1:19" ht="39.75" customHeight="1" x14ac:dyDescent="0.25">
      <c r="A76" s="37">
        <f t="shared" si="0"/>
        <v>63</v>
      </c>
      <c r="B76" s="38" t="e">
        <f>#REF!</f>
        <v>#REF!</v>
      </c>
      <c r="C76" s="39" t="e">
        <f>#REF!</f>
        <v>#REF!</v>
      </c>
      <c r="D76" s="40" t="e">
        <f>#REF!</f>
        <v>#REF!</v>
      </c>
      <c r="E76" s="34"/>
      <c r="F76" s="41" t="e">
        <f t="shared" si="1"/>
        <v>#REF!</v>
      </c>
      <c r="G76" s="36" t="s">
        <v>109</v>
      </c>
      <c r="H76" s="41" t="e">
        <f t="shared" si="2"/>
        <v>#REF!</v>
      </c>
      <c r="I76" s="34"/>
      <c r="J76" s="41">
        <v>0</v>
      </c>
      <c r="K76" s="36"/>
      <c r="L76" s="42">
        <v>0</v>
      </c>
      <c r="M76" s="514" t="s">
        <v>110</v>
      </c>
      <c r="N76" s="483"/>
      <c r="O76" s="483"/>
      <c r="P76" s="483"/>
      <c r="Q76" s="483"/>
      <c r="R76" s="484"/>
      <c r="S76" s="43">
        <v>0</v>
      </c>
    </row>
    <row r="77" spans="1:19" ht="39.75" customHeight="1" x14ac:dyDescent="0.25">
      <c r="A77" s="37">
        <f t="shared" si="0"/>
        <v>64</v>
      </c>
      <c r="B77" s="38" t="e">
        <f>#REF!</f>
        <v>#REF!</v>
      </c>
      <c r="C77" s="39" t="e">
        <f>#REF!</f>
        <v>#REF!</v>
      </c>
      <c r="D77" s="40" t="e">
        <f>#REF!</f>
        <v>#REF!</v>
      </c>
      <c r="E77" s="34"/>
      <c r="F77" s="44" t="e">
        <f t="shared" si="1"/>
        <v>#REF!</v>
      </c>
      <c r="G77" s="36" t="s">
        <v>108</v>
      </c>
      <c r="H77" s="41" t="e">
        <f t="shared" si="2"/>
        <v>#REF!</v>
      </c>
      <c r="I77" s="34"/>
      <c r="J77" s="41">
        <v>0</v>
      </c>
      <c r="K77" s="36"/>
      <c r="L77" s="42">
        <v>0</v>
      </c>
      <c r="M77" s="514" t="s">
        <v>110</v>
      </c>
      <c r="N77" s="483"/>
      <c r="O77" s="483"/>
      <c r="P77" s="483"/>
      <c r="Q77" s="483"/>
      <c r="R77" s="484"/>
      <c r="S77" s="43">
        <v>0</v>
      </c>
    </row>
    <row r="78" spans="1:19" ht="39.75" customHeight="1" x14ac:dyDescent="0.25">
      <c r="A78" s="37">
        <f t="shared" si="0"/>
        <v>65</v>
      </c>
      <c r="B78" s="38" t="e">
        <f>#REF!</f>
        <v>#REF!</v>
      </c>
      <c r="C78" s="39" t="e">
        <f>#REF!</f>
        <v>#REF!</v>
      </c>
      <c r="D78" s="40" t="e">
        <f>#REF!</f>
        <v>#REF!</v>
      </c>
      <c r="E78" s="34"/>
      <c r="F78" s="41" t="e">
        <f t="shared" si="1"/>
        <v>#REF!</v>
      </c>
      <c r="G78" s="36" t="s">
        <v>109</v>
      </c>
      <c r="H78" s="41" t="e">
        <f t="shared" si="2"/>
        <v>#REF!</v>
      </c>
      <c r="I78" s="34"/>
      <c r="J78" s="41">
        <v>0</v>
      </c>
      <c r="K78" s="36"/>
      <c r="L78" s="42">
        <v>0</v>
      </c>
      <c r="M78" s="514" t="s">
        <v>110</v>
      </c>
      <c r="N78" s="483"/>
      <c r="O78" s="483"/>
      <c r="P78" s="483"/>
      <c r="Q78" s="483"/>
      <c r="R78" s="484"/>
      <c r="S78" s="43">
        <v>0</v>
      </c>
    </row>
    <row r="79" spans="1:19" ht="39.75" customHeight="1" x14ac:dyDescent="0.25">
      <c r="A79" s="37">
        <f t="shared" si="0"/>
        <v>66</v>
      </c>
      <c r="B79" s="38" t="e">
        <f>#REF!</f>
        <v>#REF!</v>
      </c>
      <c r="C79" s="39" t="e">
        <f>#REF!</f>
        <v>#REF!</v>
      </c>
      <c r="D79" s="40" t="e">
        <f>#REF!</f>
        <v>#REF!</v>
      </c>
      <c r="E79" s="34"/>
      <c r="F79" s="44" t="e">
        <f t="shared" si="1"/>
        <v>#REF!</v>
      </c>
      <c r="G79" s="36" t="s">
        <v>108</v>
      </c>
      <c r="H79" s="41" t="e">
        <f t="shared" si="2"/>
        <v>#REF!</v>
      </c>
      <c r="I79" s="34"/>
      <c r="J79" s="41">
        <v>0</v>
      </c>
      <c r="K79" s="36"/>
      <c r="L79" s="42">
        <v>0</v>
      </c>
      <c r="M79" s="514" t="s">
        <v>110</v>
      </c>
      <c r="N79" s="483"/>
      <c r="O79" s="483"/>
      <c r="P79" s="483"/>
      <c r="Q79" s="483"/>
      <c r="R79" s="484"/>
      <c r="S79" s="43">
        <v>0</v>
      </c>
    </row>
    <row r="80" spans="1:19" ht="39.75" customHeight="1" x14ac:dyDescent="0.25">
      <c r="A80" s="37">
        <f t="shared" si="0"/>
        <v>67</v>
      </c>
      <c r="B80" s="38" t="e">
        <f>#REF!</f>
        <v>#REF!</v>
      </c>
      <c r="C80" s="39" t="e">
        <f>#REF!</f>
        <v>#REF!</v>
      </c>
      <c r="D80" s="40" t="e">
        <f>#REF!</f>
        <v>#REF!</v>
      </c>
      <c r="E80" s="34"/>
      <c r="F80" s="41" t="e">
        <f t="shared" si="1"/>
        <v>#REF!</v>
      </c>
      <c r="G80" s="36" t="s">
        <v>109</v>
      </c>
      <c r="H80" s="41" t="e">
        <f t="shared" si="2"/>
        <v>#REF!</v>
      </c>
      <c r="I80" s="34"/>
      <c r="J80" s="41">
        <v>0</v>
      </c>
      <c r="K80" s="36"/>
      <c r="L80" s="42">
        <v>0</v>
      </c>
      <c r="M80" s="514" t="s">
        <v>110</v>
      </c>
      <c r="N80" s="483"/>
      <c r="O80" s="483"/>
      <c r="P80" s="483"/>
      <c r="Q80" s="483"/>
      <c r="R80" s="484"/>
      <c r="S80" s="43">
        <v>0</v>
      </c>
    </row>
    <row r="81" spans="1:19" ht="39.75" customHeight="1" x14ac:dyDescent="0.25">
      <c r="A81" s="37">
        <f t="shared" si="0"/>
        <v>68</v>
      </c>
      <c r="B81" s="38" t="e">
        <f>#REF!</f>
        <v>#REF!</v>
      </c>
      <c r="C81" s="39" t="e">
        <f>#REF!</f>
        <v>#REF!</v>
      </c>
      <c r="D81" s="40" t="e">
        <f>#REF!</f>
        <v>#REF!</v>
      </c>
      <c r="E81" s="34"/>
      <c r="F81" s="44" t="e">
        <f t="shared" si="1"/>
        <v>#REF!</v>
      </c>
      <c r="G81" s="36" t="s">
        <v>108</v>
      </c>
      <c r="H81" s="41" t="e">
        <f t="shared" si="2"/>
        <v>#REF!</v>
      </c>
      <c r="I81" s="34"/>
      <c r="J81" s="41">
        <v>0</v>
      </c>
      <c r="K81" s="36"/>
      <c r="L81" s="42">
        <v>0</v>
      </c>
      <c r="M81" s="514" t="s">
        <v>110</v>
      </c>
      <c r="N81" s="483"/>
      <c r="O81" s="483"/>
      <c r="P81" s="483"/>
      <c r="Q81" s="483"/>
      <c r="R81" s="484"/>
      <c r="S81" s="43">
        <v>0</v>
      </c>
    </row>
    <row r="82" spans="1:19" ht="39.75" customHeight="1" x14ac:dyDescent="0.25">
      <c r="A82" s="37">
        <f t="shared" si="0"/>
        <v>69</v>
      </c>
      <c r="B82" s="38" t="e">
        <f>#REF!</f>
        <v>#REF!</v>
      </c>
      <c r="C82" s="39" t="e">
        <f>#REF!</f>
        <v>#REF!</v>
      </c>
      <c r="D82" s="40" t="e">
        <f>#REF!</f>
        <v>#REF!</v>
      </c>
      <c r="E82" s="34"/>
      <c r="F82" s="41" t="e">
        <f t="shared" si="1"/>
        <v>#REF!</v>
      </c>
      <c r="G82" s="36" t="s">
        <v>109</v>
      </c>
      <c r="H82" s="41" t="e">
        <f t="shared" si="2"/>
        <v>#REF!</v>
      </c>
      <c r="I82" s="34"/>
      <c r="J82" s="41">
        <v>0</v>
      </c>
      <c r="K82" s="36"/>
      <c r="L82" s="42">
        <v>0</v>
      </c>
      <c r="M82" s="514" t="s">
        <v>110</v>
      </c>
      <c r="N82" s="483"/>
      <c r="O82" s="483"/>
      <c r="P82" s="483"/>
      <c r="Q82" s="483"/>
      <c r="R82" s="484"/>
      <c r="S82" s="43">
        <v>0</v>
      </c>
    </row>
    <row r="83" spans="1:19" ht="39.75" customHeight="1" x14ac:dyDescent="0.25">
      <c r="A83" s="37">
        <f t="shared" si="0"/>
        <v>70</v>
      </c>
      <c r="B83" s="38" t="e">
        <f>#REF!</f>
        <v>#REF!</v>
      </c>
      <c r="C83" s="39" t="e">
        <f>#REF!</f>
        <v>#REF!</v>
      </c>
      <c r="D83" s="40" t="e">
        <f>#REF!</f>
        <v>#REF!</v>
      </c>
      <c r="E83" s="34"/>
      <c r="F83" s="44" t="e">
        <f t="shared" si="1"/>
        <v>#REF!</v>
      </c>
      <c r="G83" s="36" t="s">
        <v>108</v>
      </c>
      <c r="H83" s="41" t="e">
        <f t="shared" si="2"/>
        <v>#REF!</v>
      </c>
      <c r="I83" s="34"/>
      <c r="J83" s="41">
        <v>0</v>
      </c>
      <c r="K83" s="36"/>
      <c r="L83" s="42">
        <v>0</v>
      </c>
      <c r="M83" s="514" t="s">
        <v>110</v>
      </c>
      <c r="N83" s="483"/>
      <c r="O83" s="483"/>
      <c r="P83" s="483"/>
      <c r="Q83" s="483"/>
      <c r="R83" s="484"/>
      <c r="S83" s="43">
        <v>0</v>
      </c>
    </row>
    <row r="84" spans="1:19" ht="39.75" customHeight="1" x14ac:dyDescent="0.25">
      <c r="A84" s="37">
        <f t="shared" si="0"/>
        <v>71</v>
      </c>
      <c r="B84" s="38" t="e">
        <f>#REF!</f>
        <v>#REF!</v>
      </c>
      <c r="C84" s="39" t="e">
        <f>#REF!</f>
        <v>#REF!</v>
      </c>
      <c r="D84" s="40" t="e">
        <f>#REF!</f>
        <v>#REF!</v>
      </c>
      <c r="E84" s="34"/>
      <c r="F84" s="41" t="e">
        <f t="shared" si="1"/>
        <v>#REF!</v>
      </c>
      <c r="G84" s="36" t="s">
        <v>109</v>
      </c>
      <c r="H84" s="41" t="e">
        <f t="shared" si="2"/>
        <v>#REF!</v>
      </c>
      <c r="I84" s="34"/>
      <c r="J84" s="41">
        <v>0</v>
      </c>
      <c r="K84" s="36"/>
      <c r="L84" s="42">
        <v>0</v>
      </c>
      <c r="M84" s="514" t="s">
        <v>110</v>
      </c>
      <c r="N84" s="483"/>
      <c r="O84" s="483"/>
      <c r="P84" s="483"/>
      <c r="Q84" s="483"/>
      <c r="R84" s="484"/>
      <c r="S84" s="43">
        <v>0</v>
      </c>
    </row>
    <row r="85" spans="1:19" ht="39.75" customHeight="1" x14ac:dyDescent="0.25">
      <c r="A85" s="37">
        <f t="shared" si="0"/>
        <v>72</v>
      </c>
      <c r="B85" s="38" t="e">
        <f>#REF!</f>
        <v>#REF!</v>
      </c>
      <c r="C85" s="39" t="e">
        <f>#REF!</f>
        <v>#REF!</v>
      </c>
      <c r="D85" s="40" t="e">
        <f>#REF!</f>
        <v>#REF!</v>
      </c>
      <c r="E85" s="34"/>
      <c r="F85" s="44" t="e">
        <f t="shared" si="1"/>
        <v>#REF!</v>
      </c>
      <c r="G85" s="36" t="s">
        <v>108</v>
      </c>
      <c r="H85" s="41" t="e">
        <f t="shared" si="2"/>
        <v>#REF!</v>
      </c>
      <c r="I85" s="34"/>
      <c r="J85" s="41">
        <v>0</v>
      </c>
      <c r="K85" s="36"/>
      <c r="L85" s="42">
        <v>0</v>
      </c>
      <c r="M85" s="514" t="s">
        <v>110</v>
      </c>
      <c r="N85" s="483"/>
      <c r="O85" s="483"/>
      <c r="P85" s="483"/>
      <c r="Q85" s="483"/>
      <c r="R85" s="484"/>
      <c r="S85" s="43">
        <v>0</v>
      </c>
    </row>
    <row r="86" spans="1:19" ht="39.75" customHeight="1" x14ac:dyDescent="0.25">
      <c r="A86" s="37">
        <f t="shared" si="0"/>
        <v>73</v>
      </c>
      <c r="B86" s="38" t="e">
        <f>#REF!</f>
        <v>#REF!</v>
      </c>
      <c r="C86" s="39" t="e">
        <f>#REF!</f>
        <v>#REF!</v>
      </c>
      <c r="D86" s="40" t="e">
        <f>#REF!</f>
        <v>#REF!</v>
      </c>
      <c r="E86" s="34"/>
      <c r="F86" s="41" t="e">
        <f t="shared" si="1"/>
        <v>#REF!</v>
      </c>
      <c r="G86" s="36" t="s">
        <v>109</v>
      </c>
      <c r="H86" s="41" t="e">
        <f t="shared" si="2"/>
        <v>#REF!</v>
      </c>
      <c r="I86" s="34"/>
      <c r="J86" s="41">
        <v>0</v>
      </c>
      <c r="K86" s="36"/>
      <c r="L86" s="42">
        <v>0</v>
      </c>
      <c r="M86" s="514" t="s">
        <v>110</v>
      </c>
      <c r="N86" s="483"/>
      <c r="O86" s="483"/>
      <c r="P86" s="483"/>
      <c r="Q86" s="483"/>
      <c r="R86" s="484"/>
      <c r="S86" s="43">
        <v>0</v>
      </c>
    </row>
    <row r="87" spans="1:19" ht="39.75" customHeight="1" x14ac:dyDescent="0.25">
      <c r="A87" s="37">
        <f t="shared" si="0"/>
        <v>74</v>
      </c>
      <c r="B87" s="38" t="e">
        <f>#REF!</f>
        <v>#REF!</v>
      </c>
      <c r="C87" s="39" t="e">
        <f>#REF!</f>
        <v>#REF!</v>
      </c>
      <c r="D87" s="40" t="e">
        <f>#REF!</f>
        <v>#REF!</v>
      </c>
      <c r="E87" s="34"/>
      <c r="F87" s="44" t="e">
        <f t="shared" si="1"/>
        <v>#REF!</v>
      </c>
      <c r="G87" s="36" t="s">
        <v>108</v>
      </c>
      <c r="H87" s="41" t="e">
        <f t="shared" si="2"/>
        <v>#REF!</v>
      </c>
      <c r="I87" s="34"/>
      <c r="J87" s="41">
        <v>0</v>
      </c>
      <c r="K87" s="36"/>
      <c r="L87" s="42">
        <v>0</v>
      </c>
      <c r="M87" s="514" t="s">
        <v>110</v>
      </c>
      <c r="N87" s="483"/>
      <c r="O87" s="483"/>
      <c r="P87" s="483"/>
      <c r="Q87" s="483"/>
      <c r="R87" s="484"/>
      <c r="S87" s="43">
        <v>0</v>
      </c>
    </row>
    <row r="88" spans="1:19" ht="39.75" customHeight="1" x14ac:dyDescent="0.25">
      <c r="A88" s="37">
        <f t="shared" si="0"/>
        <v>75</v>
      </c>
      <c r="B88" s="38" t="e">
        <f>#REF!</f>
        <v>#REF!</v>
      </c>
      <c r="C88" s="39" t="e">
        <f>#REF!</f>
        <v>#REF!</v>
      </c>
      <c r="D88" s="40" t="e">
        <f>#REF!</f>
        <v>#REF!</v>
      </c>
      <c r="E88" s="34"/>
      <c r="F88" s="41" t="e">
        <f t="shared" si="1"/>
        <v>#REF!</v>
      </c>
      <c r="G88" s="36" t="s">
        <v>109</v>
      </c>
      <c r="H88" s="41" t="e">
        <f t="shared" si="2"/>
        <v>#REF!</v>
      </c>
      <c r="I88" s="34"/>
      <c r="J88" s="41">
        <v>0</v>
      </c>
      <c r="K88" s="36"/>
      <c r="L88" s="42">
        <v>0</v>
      </c>
      <c r="M88" s="514" t="s">
        <v>110</v>
      </c>
      <c r="N88" s="483"/>
      <c r="O88" s="483"/>
      <c r="P88" s="483"/>
      <c r="Q88" s="483"/>
      <c r="R88" s="484"/>
      <c r="S88" s="43">
        <v>0</v>
      </c>
    </row>
    <row r="89" spans="1:19" ht="39.75" customHeight="1" x14ac:dyDescent="0.25">
      <c r="A89" s="37">
        <f t="shared" si="0"/>
        <v>76</v>
      </c>
      <c r="B89" s="38" t="e">
        <f>#REF!</f>
        <v>#REF!</v>
      </c>
      <c r="C89" s="39" t="e">
        <f>#REF!</f>
        <v>#REF!</v>
      </c>
      <c r="D89" s="40" t="e">
        <f>#REF!</f>
        <v>#REF!</v>
      </c>
      <c r="E89" s="34"/>
      <c r="F89" s="44" t="e">
        <f t="shared" si="1"/>
        <v>#REF!</v>
      </c>
      <c r="G89" s="36" t="s">
        <v>108</v>
      </c>
      <c r="H89" s="41" t="e">
        <f t="shared" si="2"/>
        <v>#REF!</v>
      </c>
      <c r="I89" s="34"/>
      <c r="J89" s="41">
        <v>0</v>
      </c>
      <c r="K89" s="36"/>
      <c r="L89" s="42">
        <v>0</v>
      </c>
      <c r="M89" s="514" t="s">
        <v>110</v>
      </c>
      <c r="N89" s="483"/>
      <c r="O89" s="483"/>
      <c r="P89" s="483"/>
      <c r="Q89" s="483"/>
      <c r="R89" s="484"/>
      <c r="S89" s="43">
        <v>0</v>
      </c>
    </row>
    <row r="90" spans="1:19" ht="39.75" customHeight="1" x14ac:dyDescent="0.25">
      <c r="A90" s="37">
        <f t="shared" si="0"/>
        <v>77</v>
      </c>
      <c r="B90" s="38" t="e">
        <f>#REF!</f>
        <v>#REF!</v>
      </c>
      <c r="C90" s="39" t="e">
        <f>#REF!</f>
        <v>#REF!</v>
      </c>
      <c r="D90" s="40" t="e">
        <f>#REF!</f>
        <v>#REF!</v>
      </c>
      <c r="E90" s="34"/>
      <c r="F90" s="41" t="e">
        <f t="shared" si="1"/>
        <v>#REF!</v>
      </c>
      <c r="G90" s="36" t="s">
        <v>109</v>
      </c>
      <c r="H90" s="41" t="e">
        <f t="shared" si="2"/>
        <v>#REF!</v>
      </c>
      <c r="I90" s="34"/>
      <c r="J90" s="41">
        <v>0</v>
      </c>
      <c r="K90" s="36"/>
      <c r="L90" s="42">
        <v>0</v>
      </c>
      <c r="M90" s="514" t="s">
        <v>110</v>
      </c>
      <c r="N90" s="483"/>
      <c r="O90" s="483"/>
      <c r="P90" s="483"/>
      <c r="Q90" s="483"/>
      <c r="R90" s="484"/>
      <c r="S90" s="43">
        <v>0</v>
      </c>
    </row>
    <row r="91" spans="1:19" ht="39.75" customHeight="1" x14ac:dyDescent="0.25">
      <c r="A91" s="37">
        <f t="shared" si="0"/>
        <v>78</v>
      </c>
      <c r="B91" s="38" t="e">
        <f>#REF!</f>
        <v>#REF!</v>
      </c>
      <c r="C91" s="39" t="e">
        <f>#REF!</f>
        <v>#REF!</v>
      </c>
      <c r="D91" s="40" t="e">
        <f>#REF!</f>
        <v>#REF!</v>
      </c>
      <c r="E91" s="34"/>
      <c r="F91" s="44" t="e">
        <f t="shared" si="1"/>
        <v>#REF!</v>
      </c>
      <c r="G91" s="36" t="s">
        <v>108</v>
      </c>
      <c r="H91" s="41" t="e">
        <f t="shared" si="2"/>
        <v>#REF!</v>
      </c>
      <c r="I91" s="34"/>
      <c r="J91" s="41">
        <v>0</v>
      </c>
      <c r="K91" s="36"/>
      <c r="L91" s="42">
        <v>0</v>
      </c>
      <c r="M91" s="514" t="s">
        <v>110</v>
      </c>
      <c r="N91" s="483"/>
      <c r="O91" s="483"/>
      <c r="P91" s="483"/>
      <c r="Q91" s="483"/>
      <c r="R91" s="484"/>
      <c r="S91" s="43">
        <v>0</v>
      </c>
    </row>
    <row r="92" spans="1:19" ht="39.75" customHeight="1" x14ac:dyDescent="0.25">
      <c r="A92" s="37">
        <f t="shared" si="0"/>
        <v>79</v>
      </c>
      <c r="B92" s="38" t="e">
        <f>#REF!</f>
        <v>#REF!</v>
      </c>
      <c r="C92" s="39" t="e">
        <f>#REF!</f>
        <v>#REF!</v>
      </c>
      <c r="D92" s="40" t="e">
        <f>#REF!</f>
        <v>#REF!</v>
      </c>
      <c r="E92" s="34"/>
      <c r="F92" s="41" t="e">
        <f t="shared" si="1"/>
        <v>#REF!</v>
      </c>
      <c r="G92" s="36" t="s">
        <v>109</v>
      </c>
      <c r="H92" s="41" t="e">
        <f t="shared" si="2"/>
        <v>#REF!</v>
      </c>
      <c r="I92" s="34"/>
      <c r="J92" s="41">
        <v>0</v>
      </c>
      <c r="K92" s="36"/>
      <c r="L92" s="42">
        <v>0</v>
      </c>
      <c r="M92" s="514" t="s">
        <v>110</v>
      </c>
      <c r="N92" s="483"/>
      <c r="O92" s="483"/>
      <c r="P92" s="483"/>
      <c r="Q92" s="483"/>
      <c r="R92" s="484"/>
      <c r="S92" s="43">
        <v>0</v>
      </c>
    </row>
    <row r="93" spans="1:19" ht="39.75" customHeight="1" x14ac:dyDescent="0.25">
      <c r="A93" s="37">
        <f t="shared" si="0"/>
        <v>80</v>
      </c>
      <c r="B93" s="38" t="e">
        <f>#REF!</f>
        <v>#REF!</v>
      </c>
      <c r="C93" s="39" t="e">
        <f>#REF!</f>
        <v>#REF!</v>
      </c>
      <c r="D93" s="40" t="e">
        <f>#REF!</f>
        <v>#REF!</v>
      </c>
      <c r="E93" s="34"/>
      <c r="F93" s="44" t="e">
        <f t="shared" si="1"/>
        <v>#REF!</v>
      </c>
      <c r="G93" s="36" t="s">
        <v>108</v>
      </c>
      <c r="H93" s="41" t="e">
        <f t="shared" si="2"/>
        <v>#REF!</v>
      </c>
      <c r="I93" s="34"/>
      <c r="J93" s="41">
        <v>0</v>
      </c>
      <c r="K93" s="36"/>
      <c r="L93" s="42">
        <v>0</v>
      </c>
      <c r="M93" s="514" t="s">
        <v>110</v>
      </c>
      <c r="N93" s="483"/>
      <c r="O93" s="483"/>
      <c r="P93" s="483"/>
      <c r="Q93" s="483"/>
      <c r="R93" s="484"/>
      <c r="S93" s="43">
        <v>0</v>
      </c>
    </row>
    <row r="94" spans="1:19" ht="39.75" customHeight="1" x14ac:dyDescent="0.25">
      <c r="A94" s="37">
        <f t="shared" si="0"/>
        <v>81</v>
      </c>
      <c r="B94" s="38" t="e">
        <f>#REF!</f>
        <v>#REF!</v>
      </c>
      <c r="C94" s="39" t="e">
        <f>#REF!</f>
        <v>#REF!</v>
      </c>
      <c r="D94" s="40" t="e">
        <f>#REF!</f>
        <v>#REF!</v>
      </c>
      <c r="E94" s="34"/>
      <c r="F94" s="41" t="e">
        <f t="shared" si="1"/>
        <v>#REF!</v>
      </c>
      <c r="G94" s="36" t="s">
        <v>109</v>
      </c>
      <c r="H94" s="41" t="e">
        <f t="shared" si="2"/>
        <v>#REF!</v>
      </c>
      <c r="I94" s="34"/>
      <c r="J94" s="41">
        <v>0</v>
      </c>
      <c r="K94" s="36"/>
      <c r="L94" s="42">
        <v>0</v>
      </c>
      <c r="M94" s="514" t="s">
        <v>110</v>
      </c>
      <c r="N94" s="483"/>
      <c r="O94" s="483"/>
      <c r="P94" s="483"/>
      <c r="Q94" s="483"/>
      <c r="R94" s="484"/>
      <c r="S94" s="43">
        <v>0</v>
      </c>
    </row>
    <row r="95" spans="1:19" ht="39.75" customHeight="1" x14ac:dyDescent="0.25">
      <c r="A95" s="37">
        <f t="shared" si="0"/>
        <v>82</v>
      </c>
      <c r="B95" s="38" t="e">
        <f>#REF!</f>
        <v>#REF!</v>
      </c>
      <c r="C95" s="39" t="e">
        <f>#REF!</f>
        <v>#REF!</v>
      </c>
      <c r="D95" s="40" t="e">
        <f>#REF!</f>
        <v>#REF!</v>
      </c>
      <c r="E95" s="34"/>
      <c r="F95" s="44" t="e">
        <f t="shared" si="1"/>
        <v>#REF!</v>
      </c>
      <c r="G95" s="36" t="s">
        <v>108</v>
      </c>
      <c r="H95" s="41" t="e">
        <f t="shared" si="2"/>
        <v>#REF!</v>
      </c>
      <c r="I95" s="34"/>
      <c r="J95" s="41">
        <v>0</v>
      </c>
      <c r="K95" s="36"/>
      <c r="L95" s="42">
        <v>0</v>
      </c>
      <c r="M95" s="514" t="s">
        <v>110</v>
      </c>
      <c r="N95" s="483"/>
      <c r="O95" s="483"/>
      <c r="P95" s="483"/>
      <c r="Q95" s="483"/>
      <c r="R95" s="484"/>
      <c r="S95" s="43">
        <v>0</v>
      </c>
    </row>
    <row r="96" spans="1:19" ht="39.75" customHeight="1" x14ac:dyDescent="0.25">
      <c r="A96" s="37">
        <f t="shared" si="0"/>
        <v>83</v>
      </c>
      <c r="B96" s="38" t="e">
        <f>#REF!</f>
        <v>#REF!</v>
      </c>
      <c r="C96" s="39" t="e">
        <f>#REF!</f>
        <v>#REF!</v>
      </c>
      <c r="D96" s="40" t="e">
        <f>#REF!</f>
        <v>#REF!</v>
      </c>
      <c r="E96" s="34"/>
      <c r="F96" s="41" t="e">
        <f t="shared" si="1"/>
        <v>#REF!</v>
      </c>
      <c r="G96" s="36" t="s">
        <v>109</v>
      </c>
      <c r="H96" s="41" t="e">
        <f t="shared" si="2"/>
        <v>#REF!</v>
      </c>
      <c r="I96" s="34"/>
      <c r="J96" s="41">
        <v>0</v>
      </c>
      <c r="K96" s="36"/>
      <c r="L96" s="42">
        <v>0</v>
      </c>
      <c r="M96" s="514" t="s">
        <v>110</v>
      </c>
      <c r="N96" s="483"/>
      <c r="O96" s="483"/>
      <c r="P96" s="483"/>
      <c r="Q96" s="483"/>
      <c r="R96" s="484"/>
      <c r="S96" s="43">
        <v>0</v>
      </c>
    </row>
    <row r="97" spans="1:19" ht="39.75" customHeight="1" x14ac:dyDescent="0.25">
      <c r="A97" s="37">
        <f t="shared" si="0"/>
        <v>84</v>
      </c>
      <c r="B97" s="38" t="e">
        <f>#REF!</f>
        <v>#REF!</v>
      </c>
      <c r="C97" s="39" t="e">
        <f>#REF!</f>
        <v>#REF!</v>
      </c>
      <c r="D97" s="40" t="e">
        <f>#REF!</f>
        <v>#REF!</v>
      </c>
      <c r="E97" s="34"/>
      <c r="F97" s="44" t="e">
        <f t="shared" si="1"/>
        <v>#REF!</v>
      </c>
      <c r="G97" s="36" t="s">
        <v>108</v>
      </c>
      <c r="H97" s="41" t="e">
        <f t="shared" si="2"/>
        <v>#REF!</v>
      </c>
      <c r="I97" s="34"/>
      <c r="J97" s="41">
        <v>0</v>
      </c>
      <c r="K97" s="36"/>
      <c r="L97" s="42">
        <v>0</v>
      </c>
      <c r="M97" s="514" t="s">
        <v>110</v>
      </c>
      <c r="N97" s="483"/>
      <c r="O97" s="483"/>
      <c r="P97" s="483"/>
      <c r="Q97" s="483"/>
      <c r="R97" s="484"/>
      <c r="S97" s="43">
        <v>0</v>
      </c>
    </row>
    <row r="98" spans="1:19" ht="39.75" customHeight="1" x14ac:dyDescent="0.25">
      <c r="A98" s="37">
        <f t="shared" si="0"/>
        <v>85</v>
      </c>
      <c r="B98" s="38" t="e">
        <f>#REF!</f>
        <v>#REF!</v>
      </c>
      <c r="C98" s="39" t="e">
        <f>#REF!</f>
        <v>#REF!</v>
      </c>
      <c r="D98" s="40" t="e">
        <f>#REF!</f>
        <v>#REF!</v>
      </c>
      <c r="E98" s="34"/>
      <c r="F98" s="41" t="e">
        <f t="shared" si="1"/>
        <v>#REF!</v>
      </c>
      <c r="G98" s="36" t="s">
        <v>109</v>
      </c>
      <c r="H98" s="41" t="e">
        <f t="shared" si="2"/>
        <v>#REF!</v>
      </c>
      <c r="I98" s="34"/>
      <c r="J98" s="41">
        <v>0</v>
      </c>
      <c r="K98" s="36"/>
      <c r="L98" s="42">
        <v>0</v>
      </c>
      <c r="M98" s="514" t="s">
        <v>110</v>
      </c>
      <c r="N98" s="483"/>
      <c r="O98" s="483"/>
      <c r="P98" s="483"/>
      <c r="Q98" s="483"/>
      <c r="R98" s="484"/>
      <c r="S98" s="43">
        <v>0</v>
      </c>
    </row>
    <row r="99" spans="1:19" ht="39.75" customHeight="1" x14ac:dyDescent="0.25">
      <c r="A99" s="37">
        <f t="shared" si="0"/>
        <v>86</v>
      </c>
      <c r="B99" s="38" t="e">
        <f>#REF!</f>
        <v>#REF!</v>
      </c>
      <c r="C99" s="39" t="e">
        <f>#REF!</f>
        <v>#REF!</v>
      </c>
      <c r="D99" s="40" t="e">
        <f>#REF!</f>
        <v>#REF!</v>
      </c>
      <c r="E99" s="34"/>
      <c r="F99" s="44" t="e">
        <f t="shared" si="1"/>
        <v>#REF!</v>
      </c>
      <c r="G99" s="36" t="s">
        <v>108</v>
      </c>
      <c r="H99" s="41" t="e">
        <f t="shared" si="2"/>
        <v>#REF!</v>
      </c>
      <c r="I99" s="34"/>
      <c r="J99" s="41">
        <v>0</v>
      </c>
      <c r="K99" s="36"/>
      <c r="L99" s="42">
        <v>0</v>
      </c>
      <c r="M99" s="514" t="s">
        <v>110</v>
      </c>
      <c r="N99" s="483"/>
      <c r="O99" s="483"/>
      <c r="P99" s="483"/>
      <c r="Q99" s="483"/>
      <c r="R99" s="484"/>
      <c r="S99" s="43">
        <v>0</v>
      </c>
    </row>
    <row r="100" spans="1:19" ht="39.75" customHeight="1" x14ac:dyDescent="0.25">
      <c r="A100" s="37">
        <f t="shared" si="0"/>
        <v>87</v>
      </c>
      <c r="B100" s="38" t="e">
        <f>#REF!</f>
        <v>#REF!</v>
      </c>
      <c r="C100" s="39" t="e">
        <f>#REF!</f>
        <v>#REF!</v>
      </c>
      <c r="D100" s="40" t="e">
        <f>#REF!</f>
        <v>#REF!</v>
      </c>
      <c r="E100" s="34"/>
      <c r="F100" s="41" t="e">
        <f t="shared" si="1"/>
        <v>#REF!</v>
      </c>
      <c r="G100" s="36" t="s">
        <v>109</v>
      </c>
      <c r="H100" s="41" t="e">
        <f t="shared" si="2"/>
        <v>#REF!</v>
      </c>
      <c r="I100" s="34"/>
      <c r="J100" s="41">
        <v>0</v>
      </c>
      <c r="K100" s="36"/>
      <c r="L100" s="42">
        <v>0</v>
      </c>
      <c r="M100" s="514" t="s">
        <v>110</v>
      </c>
      <c r="N100" s="483"/>
      <c r="O100" s="483"/>
      <c r="P100" s="483"/>
      <c r="Q100" s="483"/>
      <c r="R100" s="484"/>
      <c r="S100" s="43">
        <v>0</v>
      </c>
    </row>
    <row r="101" spans="1:19" ht="39.75" customHeight="1" x14ac:dyDescent="0.25">
      <c r="A101" s="37">
        <f t="shared" si="0"/>
        <v>88</v>
      </c>
      <c r="B101" s="38" t="e">
        <f>#REF!</f>
        <v>#REF!</v>
      </c>
      <c r="C101" s="39" t="e">
        <f>#REF!</f>
        <v>#REF!</v>
      </c>
      <c r="D101" s="40" t="e">
        <f>#REF!</f>
        <v>#REF!</v>
      </c>
      <c r="E101" s="34"/>
      <c r="F101" s="44" t="e">
        <f t="shared" si="1"/>
        <v>#REF!</v>
      </c>
      <c r="G101" s="36" t="s">
        <v>108</v>
      </c>
      <c r="H101" s="41" t="e">
        <f t="shared" si="2"/>
        <v>#REF!</v>
      </c>
      <c r="I101" s="34"/>
      <c r="J101" s="41">
        <v>0</v>
      </c>
      <c r="K101" s="36"/>
      <c r="L101" s="42">
        <v>0</v>
      </c>
      <c r="M101" s="514" t="s">
        <v>110</v>
      </c>
      <c r="N101" s="483"/>
      <c r="O101" s="483"/>
      <c r="P101" s="483"/>
      <c r="Q101" s="483"/>
      <c r="R101" s="484"/>
      <c r="S101" s="43">
        <v>0</v>
      </c>
    </row>
    <row r="102" spans="1:19" ht="39.75" customHeight="1" x14ac:dyDescent="0.25">
      <c r="A102" s="37">
        <f t="shared" si="0"/>
        <v>89</v>
      </c>
      <c r="B102" s="38" t="e">
        <f>#REF!</f>
        <v>#REF!</v>
      </c>
      <c r="C102" s="39" t="e">
        <f>#REF!</f>
        <v>#REF!</v>
      </c>
      <c r="D102" s="40" t="e">
        <f>#REF!</f>
        <v>#REF!</v>
      </c>
      <c r="E102" s="34"/>
      <c r="F102" s="41" t="e">
        <f t="shared" si="1"/>
        <v>#REF!</v>
      </c>
      <c r="G102" s="36" t="s">
        <v>109</v>
      </c>
      <c r="H102" s="41" t="e">
        <f t="shared" si="2"/>
        <v>#REF!</v>
      </c>
      <c r="I102" s="34"/>
      <c r="J102" s="41">
        <v>0</v>
      </c>
      <c r="K102" s="36"/>
      <c r="L102" s="42">
        <v>0</v>
      </c>
      <c r="M102" s="514" t="s">
        <v>110</v>
      </c>
      <c r="N102" s="483"/>
      <c r="O102" s="483"/>
      <c r="P102" s="483"/>
      <c r="Q102" s="483"/>
      <c r="R102" s="484"/>
      <c r="S102" s="43">
        <v>0</v>
      </c>
    </row>
    <row r="103" spans="1:19" ht="39.75" customHeight="1" x14ac:dyDescent="0.25">
      <c r="A103" s="37">
        <f t="shared" si="0"/>
        <v>90</v>
      </c>
      <c r="B103" s="38" t="e">
        <f>#REF!</f>
        <v>#REF!</v>
      </c>
      <c r="C103" s="39" t="e">
        <f>#REF!</f>
        <v>#REF!</v>
      </c>
      <c r="D103" s="40" t="e">
        <f>#REF!</f>
        <v>#REF!</v>
      </c>
      <c r="E103" s="34"/>
      <c r="F103" s="44" t="e">
        <f t="shared" si="1"/>
        <v>#REF!</v>
      </c>
      <c r="G103" s="36" t="s">
        <v>108</v>
      </c>
      <c r="H103" s="41" t="e">
        <f t="shared" si="2"/>
        <v>#REF!</v>
      </c>
      <c r="I103" s="34"/>
      <c r="J103" s="41">
        <v>0</v>
      </c>
      <c r="K103" s="36"/>
      <c r="L103" s="42">
        <v>0</v>
      </c>
      <c r="M103" s="514" t="s">
        <v>110</v>
      </c>
      <c r="N103" s="483"/>
      <c r="O103" s="483"/>
      <c r="P103" s="483"/>
      <c r="Q103" s="483"/>
      <c r="R103" s="484"/>
      <c r="S103" s="43">
        <v>0</v>
      </c>
    </row>
    <row r="104" spans="1:19" ht="39.75" customHeight="1" x14ac:dyDescent="0.25">
      <c r="A104" s="37">
        <f t="shared" si="0"/>
        <v>91</v>
      </c>
      <c r="B104" s="38" t="e">
        <f>#REF!</f>
        <v>#REF!</v>
      </c>
      <c r="C104" s="39" t="e">
        <f>#REF!</f>
        <v>#REF!</v>
      </c>
      <c r="D104" s="40" t="e">
        <f>#REF!</f>
        <v>#REF!</v>
      </c>
      <c r="E104" s="34"/>
      <c r="F104" s="41" t="e">
        <f t="shared" si="1"/>
        <v>#REF!</v>
      </c>
      <c r="G104" s="36" t="s">
        <v>109</v>
      </c>
      <c r="H104" s="41" t="e">
        <f t="shared" si="2"/>
        <v>#REF!</v>
      </c>
      <c r="I104" s="34"/>
      <c r="J104" s="41">
        <v>0</v>
      </c>
      <c r="K104" s="36"/>
      <c r="L104" s="42">
        <v>0</v>
      </c>
      <c r="M104" s="514" t="s">
        <v>110</v>
      </c>
      <c r="N104" s="483"/>
      <c r="O104" s="483"/>
      <c r="P104" s="483"/>
      <c r="Q104" s="483"/>
      <c r="R104" s="484"/>
      <c r="S104" s="43">
        <v>0</v>
      </c>
    </row>
    <row r="105" spans="1:19" ht="39.75" customHeight="1" x14ac:dyDescent="0.25">
      <c r="A105" s="37">
        <f t="shared" si="0"/>
        <v>92</v>
      </c>
      <c r="B105" s="38" t="e">
        <f>#REF!</f>
        <v>#REF!</v>
      </c>
      <c r="C105" s="39" t="e">
        <f>#REF!</f>
        <v>#REF!</v>
      </c>
      <c r="D105" s="40" t="e">
        <f>#REF!</f>
        <v>#REF!</v>
      </c>
      <c r="E105" s="34"/>
      <c r="F105" s="44" t="e">
        <f t="shared" si="1"/>
        <v>#REF!</v>
      </c>
      <c r="G105" s="36" t="s">
        <v>108</v>
      </c>
      <c r="H105" s="41" t="e">
        <f t="shared" si="2"/>
        <v>#REF!</v>
      </c>
      <c r="I105" s="34"/>
      <c r="J105" s="41">
        <v>0</v>
      </c>
      <c r="K105" s="36"/>
      <c r="L105" s="42">
        <v>0</v>
      </c>
      <c r="M105" s="514" t="s">
        <v>110</v>
      </c>
      <c r="N105" s="483"/>
      <c r="O105" s="483"/>
      <c r="P105" s="483"/>
      <c r="Q105" s="483"/>
      <c r="R105" s="484"/>
      <c r="S105" s="43">
        <v>0</v>
      </c>
    </row>
    <row r="106" spans="1:19" ht="39.75" customHeight="1" x14ac:dyDescent="0.25">
      <c r="A106" s="37">
        <f t="shared" si="0"/>
        <v>93</v>
      </c>
      <c r="B106" s="38" t="e">
        <f>#REF!</f>
        <v>#REF!</v>
      </c>
      <c r="C106" s="39" t="e">
        <f>#REF!</f>
        <v>#REF!</v>
      </c>
      <c r="D106" s="40" t="e">
        <f>#REF!</f>
        <v>#REF!</v>
      </c>
      <c r="E106" s="34"/>
      <c r="F106" s="41" t="e">
        <f t="shared" si="1"/>
        <v>#REF!</v>
      </c>
      <c r="G106" s="36" t="s">
        <v>109</v>
      </c>
      <c r="H106" s="41" t="e">
        <f t="shared" si="2"/>
        <v>#REF!</v>
      </c>
      <c r="I106" s="34"/>
      <c r="J106" s="41">
        <v>0</v>
      </c>
      <c r="K106" s="36"/>
      <c r="L106" s="42">
        <v>0</v>
      </c>
      <c r="M106" s="514" t="s">
        <v>110</v>
      </c>
      <c r="N106" s="483"/>
      <c r="O106" s="483"/>
      <c r="P106" s="483"/>
      <c r="Q106" s="483"/>
      <c r="R106" s="484"/>
      <c r="S106" s="43">
        <v>0</v>
      </c>
    </row>
    <row r="107" spans="1:19" ht="39.75" customHeight="1" x14ac:dyDescent="0.25">
      <c r="A107" s="37">
        <f t="shared" si="0"/>
        <v>94</v>
      </c>
      <c r="B107" s="38" t="e">
        <f>#REF!</f>
        <v>#REF!</v>
      </c>
      <c r="C107" s="39" t="e">
        <f>#REF!</f>
        <v>#REF!</v>
      </c>
      <c r="D107" s="40" t="e">
        <f>#REF!</f>
        <v>#REF!</v>
      </c>
      <c r="E107" s="34"/>
      <c r="F107" s="44" t="e">
        <f t="shared" si="1"/>
        <v>#REF!</v>
      </c>
      <c r="G107" s="36" t="s">
        <v>108</v>
      </c>
      <c r="H107" s="41" t="e">
        <f t="shared" si="2"/>
        <v>#REF!</v>
      </c>
      <c r="I107" s="34"/>
      <c r="J107" s="41">
        <v>0</v>
      </c>
      <c r="K107" s="36"/>
      <c r="L107" s="42">
        <v>0</v>
      </c>
      <c r="M107" s="514" t="s">
        <v>110</v>
      </c>
      <c r="N107" s="483"/>
      <c r="O107" s="483"/>
      <c r="P107" s="483"/>
      <c r="Q107" s="483"/>
      <c r="R107" s="484"/>
      <c r="S107" s="43">
        <v>0</v>
      </c>
    </row>
    <row r="108" spans="1:19" ht="39.75" customHeight="1" x14ac:dyDescent="0.25">
      <c r="A108" s="37">
        <f t="shared" si="0"/>
        <v>95</v>
      </c>
      <c r="B108" s="38" t="e">
        <f>#REF!</f>
        <v>#REF!</v>
      </c>
      <c r="C108" s="39" t="e">
        <f>#REF!</f>
        <v>#REF!</v>
      </c>
      <c r="D108" s="40" t="e">
        <f>#REF!</f>
        <v>#REF!</v>
      </c>
      <c r="E108" s="34"/>
      <c r="F108" s="41" t="e">
        <f t="shared" si="1"/>
        <v>#REF!</v>
      </c>
      <c r="G108" s="36" t="s">
        <v>109</v>
      </c>
      <c r="H108" s="41" t="e">
        <f t="shared" si="2"/>
        <v>#REF!</v>
      </c>
      <c r="I108" s="34"/>
      <c r="J108" s="41">
        <v>0</v>
      </c>
      <c r="K108" s="36"/>
      <c r="L108" s="42">
        <v>0</v>
      </c>
      <c r="M108" s="514" t="s">
        <v>110</v>
      </c>
      <c r="N108" s="483"/>
      <c r="O108" s="483"/>
      <c r="P108" s="483"/>
      <c r="Q108" s="483"/>
      <c r="R108" s="484"/>
      <c r="S108" s="43">
        <v>0</v>
      </c>
    </row>
    <row r="109" spans="1:19" ht="39.75" customHeight="1" x14ac:dyDescent="0.25">
      <c r="A109" s="37">
        <f t="shared" si="0"/>
        <v>96</v>
      </c>
      <c r="B109" s="38" t="e">
        <f>#REF!</f>
        <v>#REF!</v>
      </c>
      <c r="C109" s="39" t="e">
        <f>#REF!</f>
        <v>#REF!</v>
      </c>
      <c r="D109" s="40" t="e">
        <f>#REF!</f>
        <v>#REF!</v>
      </c>
      <c r="E109" s="34"/>
      <c r="F109" s="44" t="e">
        <f t="shared" si="1"/>
        <v>#REF!</v>
      </c>
      <c r="G109" s="36" t="s">
        <v>108</v>
      </c>
      <c r="H109" s="41" t="e">
        <f t="shared" si="2"/>
        <v>#REF!</v>
      </c>
      <c r="I109" s="34"/>
      <c r="J109" s="41">
        <v>0</v>
      </c>
      <c r="K109" s="36"/>
      <c r="L109" s="42">
        <v>0</v>
      </c>
      <c r="M109" s="514" t="s">
        <v>110</v>
      </c>
      <c r="N109" s="483"/>
      <c r="O109" s="483"/>
      <c r="P109" s="483"/>
      <c r="Q109" s="483"/>
      <c r="R109" s="484"/>
      <c r="S109" s="43">
        <v>0</v>
      </c>
    </row>
    <row r="110" spans="1:19" ht="39.75" customHeight="1" x14ac:dyDescent="0.25">
      <c r="A110" s="37">
        <f t="shared" si="0"/>
        <v>97</v>
      </c>
      <c r="B110" s="38" t="e">
        <f>#REF!</f>
        <v>#REF!</v>
      </c>
      <c r="C110" s="39" t="e">
        <f>#REF!</f>
        <v>#REF!</v>
      </c>
      <c r="D110" s="40" t="e">
        <f>#REF!</f>
        <v>#REF!</v>
      </c>
      <c r="E110" s="34"/>
      <c r="F110" s="41" t="e">
        <f t="shared" si="1"/>
        <v>#REF!</v>
      </c>
      <c r="G110" s="36" t="s">
        <v>109</v>
      </c>
      <c r="H110" s="41" t="e">
        <f t="shared" si="2"/>
        <v>#REF!</v>
      </c>
      <c r="I110" s="34"/>
      <c r="J110" s="41">
        <v>0</v>
      </c>
      <c r="K110" s="36"/>
      <c r="L110" s="42">
        <v>0</v>
      </c>
      <c r="M110" s="514" t="s">
        <v>110</v>
      </c>
      <c r="N110" s="483"/>
      <c r="O110" s="483"/>
      <c r="P110" s="483"/>
      <c r="Q110" s="483"/>
      <c r="R110" s="484"/>
      <c r="S110" s="43">
        <v>0</v>
      </c>
    </row>
    <row r="111" spans="1:19" ht="39.75" customHeight="1" x14ac:dyDescent="0.25">
      <c r="A111" s="37">
        <f t="shared" si="0"/>
        <v>98</v>
      </c>
      <c r="B111" s="38" t="e">
        <f>#REF!</f>
        <v>#REF!</v>
      </c>
      <c r="C111" s="39" t="e">
        <f>#REF!</f>
        <v>#REF!</v>
      </c>
      <c r="D111" s="40" t="e">
        <f>#REF!</f>
        <v>#REF!</v>
      </c>
      <c r="E111" s="34"/>
      <c r="F111" s="44" t="e">
        <f t="shared" si="1"/>
        <v>#REF!</v>
      </c>
      <c r="G111" s="36" t="s">
        <v>108</v>
      </c>
      <c r="H111" s="41" t="e">
        <f t="shared" si="2"/>
        <v>#REF!</v>
      </c>
      <c r="I111" s="34"/>
      <c r="J111" s="41">
        <v>0</v>
      </c>
      <c r="K111" s="36"/>
      <c r="L111" s="42">
        <v>0</v>
      </c>
      <c r="M111" s="514" t="s">
        <v>110</v>
      </c>
      <c r="N111" s="483"/>
      <c r="O111" s="483"/>
      <c r="P111" s="483"/>
      <c r="Q111" s="483"/>
      <c r="R111" s="484"/>
      <c r="S111" s="43">
        <v>0</v>
      </c>
    </row>
    <row r="112" spans="1:19" ht="39.75" customHeight="1" x14ac:dyDescent="0.25">
      <c r="A112" s="37">
        <f t="shared" si="0"/>
        <v>99</v>
      </c>
      <c r="B112" s="38" t="e">
        <f>#REF!</f>
        <v>#REF!</v>
      </c>
      <c r="C112" s="39" t="e">
        <f>#REF!</f>
        <v>#REF!</v>
      </c>
      <c r="D112" s="40" t="e">
        <f>#REF!</f>
        <v>#REF!</v>
      </c>
      <c r="E112" s="34"/>
      <c r="F112" s="41" t="e">
        <f t="shared" si="1"/>
        <v>#REF!</v>
      </c>
      <c r="G112" s="36" t="s">
        <v>109</v>
      </c>
      <c r="H112" s="41" t="e">
        <f t="shared" si="2"/>
        <v>#REF!</v>
      </c>
      <c r="I112" s="34"/>
      <c r="J112" s="41">
        <v>0</v>
      </c>
      <c r="K112" s="36"/>
      <c r="L112" s="42">
        <v>0</v>
      </c>
      <c r="M112" s="514" t="s">
        <v>110</v>
      </c>
      <c r="N112" s="483"/>
      <c r="O112" s="483"/>
      <c r="P112" s="483"/>
      <c r="Q112" s="483"/>
      <c r="R112" s="484"/>
      <c r="S112" s="43">
        <v>0</v>
      </c>
    </row>
    <row r="113" spans="1:19" ht="39.75" customHeight="1" x14ac:dyDescent="0.25">
      <c r="A113" s="37">
        <f t="shared" si="0"/>
        <v>100</v>
      </c>
      <c r="B113" s="38" t="e">
        <f>#REF!</f>
        <v>#REF!</v>
      </c>
      <c r="C113" s="39" t="e">
        <f>#REF!</f>
        <v>#REF!</v>
      </c>
      <c r="D113" s="40" t="e">
        <f>#REF!</f>
        <v>#REF!</v>
      </c>
      <c r="E113" s="34"/>
      <c r="F113" s="44" t="e">
        <f t="shared" si="1"/>
        <v>#REF!</v>
      </c>
      <c r="G113" s="36" t="s">
        <v>108</v>
      </c>
      <c r="H113" s="41" t="e">
        <f t="shared" si="2"/>
        <v>#REF!</v>
      </c>
      <c r="I113" s="34"/>
      <c r="J113" s="41">
        <v>0</v>
      </c>
      <c r="K113" s="36"/>
      <c r="L113" s="42">
        <v>0</v>
      </c>
      <c r="M113" s="514" t="s">
        <v>110</v>
      </c>
      <c r="N113" s="483"/>
      <c r="O113" s="483"/>
      <c r="P113" s="483"/>
      <c r="Q113" s="483"/>
      <c r="R113" s="484"/>
      <c r="S113" s="43">
        <v>0</v>
      </c>
    </row>
    <row r="114" spans="1:19" ht="39.75" customHeight="1" x14ac:dyDescent="0.25">
      <c r="A114" s="37">
        <f t="shared" si="0"/>
        <v>101</v>
      </c>
      <c r="B114" s="38" t="e">
        <f>#REF!</f>
        <v>#REF!</v>
      </c>
      <c r="C114" s="39" t="e">
        <f>#REF!</f>
        <v>#REF!</v>
      </c>
      <c r="D114" s="40" t="e">
        <f>#REF!</f>
        <v>#REF!</v>
      </c>
      <c r="E114" s="34"/>
      <c r="F114" s="41" t="e">
        <f t="shared" si="1"/>
        <v>#REF!</v>
      </c>
      <c r="G114" s="36" t="s">
        <v>109</v>
      </c>
      <c r="H114" s="41" t="e">
        <f t="shared" si="2"/>
        <v>#REF!</v>
      </c>
      <c r="I114" s="34"/>
      <c r="J114" s="41">
        <v>0</v>
      </c>
      <c r="K114" s="36"/>
      <c r="L114" s="42">
        <v>0</v>
      </c>
      <c r="M114" s="514" t="s">
        <v>110</v>
      </c>
      <c r="N114" s="483"/>
      <c r="O114" s="483"/>
      <c r="P114" s="483"/>
      <c r="Q114" s="483"/>
      <c r="R114" s="484"/>
      <c r="S114" s="43">
        <v>0</v>
      </c>
    </row>
    <row r="115" spans="1:19" ht="39.75" customHeight="1" x14ac:dyDescent="0.25">
      <c r="A115" s="37">
        <f t="shared" si="0"/>
        <v>102</v>
      </c>
      <c r="B115" s="38" t="e">
        <f>#REF!</f>
        <v>#REF!</v>
      </c>
      <c r="C115" s="39" t="e">
        <f>#REF!</f>
        <v>#REF!</v>
      </c>
      <c r="D115" s="40" t="e">
        <f>#REF!</f>
        <v>#REF!</v>
      </c>
      <c r="E115" s="34"/>
      <c r="F115" s="44" t="e">
        <f t="shared" si="1"/>
        <v>#REF!</v>
      </c>
      <c r="G115" s="36" t="s">
        <v>108</v>
      </c>
      <c r="H115" s="41" t="e">
        <f t="shared" si="2"/>
        <v>#REF!</v>
      </c>
      <c r="I115" s="34"/>
      <c r="J115" s="41">
        <v>0</v>
      </c>
      <c r="K115" s="36"/>
      <c r="L115" s="42">
        <v>0</v>
      </c>
      <c r="M115" s="514" t="s">
        <v>110</v>
      </c>
      <c r="N115" s="483"/>
      <c r="O115" s="483"/>
      <c r="P115" s="483"/>
      <c r="Q115" s="483"/>
      <c r="R115" s="484"/>
      <c r="S115" s="43">
        <v>0</v>
      </c>
    </row>
    <row r="116" spans="1:19" ht="39.75" customHeight="1" x14ac:dyDescent="0.25">
      <c r="A116" s="37">
        <f t="shared" si="0"/>
        <v>103</v>
      </c>
      <c r="B116" s="38" t="e">
        <f>#REF!</f>
        <v>#REF!</v>
      </c>
      <c r="C116" s="39" t="e">
        <f>#REF!</f>
        <v>#REF!</v>
      </c>
      <c r="D116" s="40" t="e">
        <f>#REF!</f>
        <v>#REF!</v>
      </c>
      <c r="E116" s="34"/>
      <c r="F116" s="41" t="e">
        <f t="shared" si="1"/>
        <v>#REF!</v>
      </c>
      <c r="G116" s="36" t="s">
        <v>109</v>
      </c>
      <c r="H116" s="41" t="e">
        <f t="shared" si="2"/>
        <v>#REF!</v>
      </c>
      <c r="I116" s="34"/>
      <c r="J116" s="41">
        <v>0</v>
      </c>
      <c r="K116" s="36"/>
      <c r="L116" s="42">
        <v>0</v>
      </c>
      <c r="M116" s="514" t="s">
        <v>110</v>
      </c>
      <c r="N116" s="483"/>
      <c r="O116" s="483"/>
      <c r="P116" s="483"/>
      <c r="Q116" s="483"/>
      <c r="R116" s="484"/>
      <c r="S116" s="43">
        <v>0</v>
      </c>
    </row>
    <row r="117" spans="1:19" ht="39.75" customHeight="1" x14ac:dyDescent="0.25">
      <c r="A117" s="37">
        <f t="shared" si="0"/>
        <v>104</v>
      </c>
      <c r="B117" s="38" t="e">
        <f>#REF!</f>
        <v>#REF!</v>
      </c>
      <c r="C117" s="39" t="e">
        <f>#REF!</f>
        <v>#REF!</v>
      </c>
      <c r="D117" s="40" t="e">
        <f>#REF!</f>
        <v>#REF!</v>
      </c>
      <c r="E117" s="34"/>
      <c r="F117" s="44" t="e">
        <f t="shared" si="1"/>
        <v>#REF!</v>
      </c>
      <c r="G117" s="36" t="s">
        <v>108</v>
      </c>
      <c r="H117" s="41" t="e">
        <f t="shared" si="2"/>
        <v>#REF!</v>
      </c>
      <c r="I117" s="34"/>
      <c r="J117" s="41">
        <v>0</v>
      </c>
      <c r="K117" s="36"/>
      <c r="L117" s="42">
        <v>0</v>
      </c>
      <c r="M117" s="514" t="s">
        <v>110</v>
      </c>
      <c r="N117" s="483"/>
      <c r="O117" s="483"/>
      <c r="P117" s="483"/>
      <c r="Q117" s="483"/>
      <c r="R117" s="484"/>
      <c r="S117" s="43">
        <v>0</v>
      </c>
    </row>
    <row r="118" spans="1:19" ht="39.75" customHeight="1" x14ac:dyDescent="0.25">
      <c r="A118" s="37">
        <f t="shared" si="0"/>
        <v>105</v>
      </c>
      <c r="B118" s="38" t="e">
        <f>#REF!</f>
        <v>#REF!</v>
      </c>
      <c r="C118" s="39" t="e">
        <f>#REF!</f>
        <v>#REF!</v>
      </c>
      <c r="D118" s="40" t="e">
        <f>#REF!</f>
        <v>#REF!</v>
      </c>
      <c r="E118" s="34"/>
      <c r="F118" s="41" t="e">
        <f t="shared" si="1"/>
        <v>#REF!</v>
      </c>
      <c r="G118" s="36" t="s">
        <v>109</v>
      </c>
      <c r="H118" s="41" t="e">
        <f t="shared" si="2"/>
        <v>#REF!</v>
      </c>
      <c r="I118" s="34"/>
      <c r="J118" s="41">
        <v>0</v>
      </c>
      <c r="K118" s="36"/>
      <c r="L118" s="42">
        <v>0</v>
      </c>
      <c r="M118" s="514" t="s">
        <v>110</v>
      </c>
      <c r="N118" s="483"/>
      <c r="O118" s="483"/>
      <c r="P118" s="483"/>
      <c r="Q118" s="483"/>
      <c r="R118" s="484"/>
      <c r="S118" s="43">
        <v>0</v>
      </c>
    </row>
    <row r="119" spans="1:19" ht="39.75" customHeight="1" x14ac:dyDescent="0.25">
      <c r="A119" s="37">
        <f t="shared" si="0"/>
        <v>106</v>
      </c>
      <c r="B119" s="38" t="e">
        <f>#REF!</f>
        <v>#REF!</v>
      </c>
      <c r="C119" s="39" t="e">
        <f>#REF!</f>
        <v>#REF!</v>
      </c>
      <c r="D119" s="40" t="e">
        <f>#REF!</f>
        <v>#REF!</v>
      </c>
      <c r="E119" s="34"/>
      <c r="F119" s="44" t="e">
        <f t="shared" si="1"/>
        <v>#REF!</v>
      </c>
      <c r="G119" s="36" t="s">
        <v>108</v>
      </c>
      <c r="H119" s="41" t="e">
        <f t="shared" si="2"/>
        <v>#REF!</v>
      </c>
      <c r="I119" s="34"/>
      <c r="J119" s="41">
        <v>0</v>
      </c>
      <c r="K119" s="36"/>
      <c r="L119" s="42">
        <v>0</v>
      </c>
      <c r="M119" s="514" t="s">
        <v>110</v>
      </c>
      <c r="N119" s="483"/>
      <c r="O119" s="483"/>
      <c r="P119" s="483"/>
      <c r="Q119" s="483"/>
      <c r="R119" s="484"/>
      <c r="S119" s="43">
        <v>0</v>
      </c>
    </row>
    <row r="120" spans="1:19" ht="39.75" customHeight="1" x14ac:dyDescent="0.25">
      <c r="A120" s="37">
        <f t="shared" si="0"/>
        <v>107</v>
      </c>
      <c r="B120" s="38" t="e">
        <f>#REF!</f>
        <v>#REF!</v>
      </c>
      <c r="C120" s="39" t="e">
        <f>#REF!</f>
        <v>#REF!</v>
      </c>
      <c r="D120" s="40" t="e">
        <f>#REF!</f>
        <v>#REF!</v>
      </c>
      <c r="E120" s="34"/>
      <c r="F120" s="41" t="e">
        <f t="shared" si="1"/>
        <v>#REF!</v>
      </c>
      <c r="G120" s="36" t="s">
        <v>109</v>
      </c>
      <c r="H120" s="41" t="e">
        <f t="shared" si="2"/>
        <v>#REF!</v>
      </c>
      <c r="I120" s="34"/>
      <c r="J120" s="41">
        <v>0</v>
      </c>
      <c r="K120" s="36"/>
      <c r="L120" s="42">
        <v>0</v>
      </c>
      <c r="M120" s="514" t="s">
        <v>110</v>
      </c>
      <c r="N120" s="483"/>
      <c r="O120" s="483"/>
      <c r="P120" s="483"/>
      <c r="Q120" s="483"/>
      <c r="R120" s="484"/>
      <c r="S120" s="43">
        <v>0</v>
      </c>
    </row>
    <row r="121" spans="1:19" ht="39.75" customHeight="1" x14ac:dyDescent="0.25">
      <c r="A121" s="37">
        <f t="shared" si="0"/>
        <v>108</v>
      </c>
      <c r="B121" s="38" t="e">
        <f>#REF!</f>
        <v>#REF!</v>
      </c>
      <c r="C121" s="39" t="e">
        <f>#REF!</f>
        <v>#REF!</v>
      </c>
      <c r="D121" s="40" t="e">
        <f>#REF!</f>
        <v>#REF!</v>
      </c>
      <c r="E121" s="34"/>
      <c r="F121" s="44" t="e">
        <f t="shared" si="1"/>
        <v>#REF!</v>
      </c>
      <c r="G121" s="36" t="s">
        <v>108</v>
      </c>
      <c r="H121" s="41" t="e">
        <f t="shared" si="2"/>
        <v>#REF!</v>
      </c>
      <c r="I121" s="34"/>
      <c r="J121" s="41">
        <v>0</v>
      </c>
      <c r="K121" s="36"/>
      <c r="L121" s="42">
        <v>0</v>
      </c>
      <c r="M121" s="514" t="s">
        <v>110</v>
      </c>
      <c r="N121" s="483"/>
      <c r="O121" s="483"/>
      <c r="P121" s="483"/>
      <c r="Q121" s="483"/>
      <c r="R121" s="484"/>
      <c r="S121" s="43">
        <v>0</v>
      </c>
    </row>
    <row r="122" spans="1:19" ht="39.75" customHeight="1" x14ac:dyDescent="0.25">
      <c r="A122" s="37">
        <f t="shared" si="0"/>
        <v>109</v>
      </c>
      <c r="B122" s="38" t="e">
        <f>#REF!</f>
        <v>#REF!</v>
      </c>
      <c r="C122" s="39" t="e">
        <f>#REF!</f>
        <v>#REF!</v>
      </c>
      <c r="D122" s="40" t="e">
        <f>#REF!</f>
        <v>#REF!</v>
      </c>
      <c r="E122" s="34"/>
      <c r="F122" s="41" t="e">
        <f t="shared" si="1"/>
        <v>#REF!</v>
      </c>
      <c r="G122" s="36" t="s">
        <v>109</v>
      </c>
      <c r="H122" s="41" t="e">
        <f t="shared" si="2"/>
        <v>#REF!</v>
      </c>
      <c r="I122" s="34"/>
      <c r="J122" s="41">
        <v>0</v>
      </c>
      <c r="K122" s="36"/>
      <c r="L122" s="42">
        <v>0</v>
      </c>
      <c r="M122" s="514" t="s">
        <v>110</v>
      </c>
      <c r="N122" s="483"/>
      <c r="O122" s="483"/>
      <c r="P122" s="483"/>
      <c r="Q122" s="483"/>
      <c r="R122" s="484"/>
      <c r="S122" s="43">
        <v>0</v>
      </c>
    </row>
    <row r="123" spans="1:19" ht="39.75" customHeight="1" x14ac:dyDescent="0.25">
      <c r="A123" s="37">
        <f t="shared" si="0"/>
        <v>110</v>
      </c>
      <c r="B123" s="38" t="e">
        <f>#REF!</f>
        <v>#REF!</v>
      </c>
      <c r="C123" s="39" t="e">
        <f>#REF!</f>
        <v>#REF!</v>
      </c>
      <c r="D123" s="40" t="e">
        <f>#REF!</f>
        <v>#REF!</v>
      </c>
      <c r="E123" s="34"/>
      <c r="F123" s="44" t="e">
        <f t="shared" si="1"/>
        <v>#REF!</v>
      </c>
      <c r="G123" s="36" t="s">
        <v>108</v>
      </c>
      <c r="H123" s="41" t="e">
        <f t="shared" si="2"/>
        <v>#REF!</v>
      </c>
      <c r="I123" s="34"/>
      <c r="J123" s="41">
        <v>0</v>
      </c>
      <c r="K123" s="36"/>
      <c r="L123" s="42">
        <v>0</v>
      </c>
      <c r="M123" s="514" t="s">
        <v>110</v>
      </c>
      <c r="N123" s="483"/>
      <c r="O123" s="483"/>
      <c r="P123" s="483"/>
      <c r="Q123" s="483"/>
      <c r="R123" s="484"/>
      <c r="S123" s="43">
        <v>0</v>
      </c>
    </row>
    <row r="124" spans="1:19" ht="39.75" customHeight="1" x14ac:dyDescent="0.25">
      <c r="A124" s="37">
        <f t="shared" si="0"/>
        <v>111</v>
      </c>
      <c r="B124" s="38" t="e">
        <f>#REF!</f>
        <v>#REF!</v>
      </c>
      <c r="C124" s="39" t="e">
        <f>#REF!</f>
        <v>#REF!</v>
      </c>
      <c r="D124" s="40" t="e">
        <f>#REF!</f>
        <v>#REF!</v>
      </c>
      <c r="E124" s="34"/>
      <c r="F124" s="41" t="e">
        <f t="shared" si="1"/>
        <v>#REF!</v>
      </c>
      <c r="G124" s="36" t="s">
        <v>109</v>
      </c>
      <c r="H124" s="41" t="e">
        <f t="shared" si="2"/>
        <v>#REF!</v>
      </c>
      <c r="I124" s="34"/>
      <c r="J124" s="41">
        <v>0</v>
      </c>
      <c r="K124" s="36"/>
      <c r="L124" s="42">
        <v>0</v>
      </c>
      <c r="M124" s="514" t="s">
        <v>110</v>
      </c>
      <c r="N124" s="483"/>
      <c r="O124" s="483"/>
      <c r="P124" s="483"/>
      <c r="Q124" s="483"/>
      <c r="R124" s="484"/>
      <c r="S124" s="43">
        <v>0</v>
      </c>
    </row>
    <row r="125" spans="1:19" ht="39.75" customHeight="1" x14ac:dyDescent="0.25">
      <c r="A125" s="37">
        <f t="shared" si="0"/>
        <v>112</v>
      </c>
      <c r="B125" s="38" t="e">
        <f>#REF!</f>
        <v>#REF!</v>
      </c>
      <c r="C125" s="39" t="e">
        <f>#REF!</f>
        <v>#REF!</v>
      </c>
      <c r="D125" s="40" t="e">
        <f>#REF!</f>
        <v>#REF!</v>
      </c>
      <c r="E125" s="34"/>
      <c r="F125" s="44" t="e">
        <f t="shared" si="1"/>
        <v>#REF!</v>
      </c>
      <c r="G125" s="36" t="s">
        <v>108</v>
      </c>
      <c r="H125" s="41" t="e">
        <f t="shared" si="2"/>
        <v>#REF!</v>
      </c>
      <c r="I125" s="34"/>
      <c r="J125" s="41">
        <v>0</v>
      </c>
      <c r="K125" s="36"/>
      <c r="L125" s="42">
        <v>0</v>
      </c>
      <c r="M125" s="514" t="s">
        <v>110</v>
      </c>
      <c r="N125" s="483"/>
      <c r="O125" s="483"/>
      <c r="P125" s="483"/>
      <c r="Q125" s="483"/>
      <c r="R125" s="484"/>
      <c r="S125" s="43">
        <v>0</v>
      </c>
    </row>
    <row r="126" spans="1:19" ht="39.75" customHeight="1" x14ac:dyDescent="0.25">
      <c r="A126" s="37">
        <f t="shared" si="0"/>
        <v>113</v>
      </c>
      <c r="B126" s="38" t="e">
        <f>#REF!</f>
        <v>#REF!</v>
      </c>
      <c r="C126" s="39" t="e">
        <f>#REF!</f>
        <v>#REF!</v>
      </c>
      <c r="D126" s="40" t="e">
        <f>#REF!</f>
        <v>#REF!</v>
      </c>
      <c r="E126" s="34"/>
      <c r="F126" s="41" t="e">
        <f t="shared" si="1"/>
        <v>#REF!</v>
      </c>
      <c r="G126" s="36" t="s">
        <v>109</v>
      </c>
      <c r="H126" s="41" t="e">
        <f t="shared" si="2"/>
        <v>#REF!</v>
      </c>
      <c r="I126" s="34"/>
      <c r="J126" s="41">
        <v>0</v>
      </c>
      <c r="K126" s="36"/>
      <c r="L126" s="42">
        <v>0</v>
      </c>
      <c r="M126" s="514" t="s">
        <v>110</v>
      </c>
      <c r="N126" s="483"/>
      <c r="O126" s="483"/>
      <c r="P126" s="483"/>
      <c r="Q126" s="483"/>
      <c r="R126" s="484"/>
      <c r="S126" s="43">
        <v>0</v>
      </c>
    </row>
    <row r="127" spans="1:19" ht="39.75" customHeight="1" x14ac:dyDescent="0.25">
      <c r="A127" s="37">
        <f t="shared" si="0"/>
        <v>114</v>
      </c>
      <c r="B127" s="38" t="e">
        <f>#REF!</f>
        <v>#REF!</v>
      </c>
      <c r="C127" s="39" t="e">
        <f>#REF!</f>
        <v>#REF!</v>
      </c>
      <c r="D127" s="40" t="e">
        <f>#REF!</f>
        <v>#REF!</v>
      </c>
      <c r="E127" s="34"/>
      <c r="F127" s="44" t="e">
        <f t="shared" si="1"/>
        <v>#REF!</v>
      </c>
      <c r="G127" s="36" t="s">
        <v>108</v>
      </c>
      <c r="H127" s="41" t="e">
        <f t="shared" si="2"/>
        <v>#REF!</v>
      </c>
      <c r="I127" s="34"/>
      <c r="J127" s="41">
        <v>0</v>
      </c>
      <c r="K127" s="36"/>
      <c r="L127" s="42">
        <v>0</v>
      </c>
      <c r="M127" s="514" t="s">
        <v>110</v>
      </c>
      <c r="N127" s="483"/>
      <c r="O127" s="483"/>
      <c r="P127" s="483"/>
      <c r="Q127" s="483"/>
      <c r="R127" s="484"/>
      <c r="S127" s="43">
        <v>0</v>
      </c>
    </row>
    <row r="128" spans="1:19" ht="39.75" customHeight="1" x14ac:dyDescent="0.25">
      <c r="A128" s="37">
        <f t="shared" si="0"/>
        <v>115</v>
      </c>
      <c r="B128" s="38" t="e">
        <f>#REF!</f>
        <v>#REF!</v>
      </c>
      <c r="C128" s="39" t="e">
        <f>#REF!</f>
        <v>#REF!</v>
      </c>
      <c r="D128" s="40" t="e">
        <f>#REF!</f>
        <v>#REF!</v>
      </c>
      <c r="E128" s="34"/>
      <c r="F128" s="41" t="e">
        <f t="shared" si="1"/>
        <v>#REF!</v>
      </c>
      <c r="G128" s="36" t="s">
        <v>109</v>
      </c>
      <c r="H128" s="41" t="e">
        <f t="shared" si="2"/>
        <v>#REF!</v>
      </c>
      <c r="I128" s="34"/>
      <c r="J128" s="41">
        <v>0</v>
      </c>
      <c r="K128" s="36"/>
      <c r="L128" s="42">
        <v>0</v>
      </c>
      <c r="M128" s="514" t="s">
        <v>110</v>
      </c>
      <c r="N128" s="483"/>
      <c r="O128" s="483"/>
      <c r="P128" s="483"/>
      <c r="Q128" s="483"/>
      <c r="R128" s="484"/>
      <c r="S128" s="43">
        <v>0</v>
      </c>
    </row>
    <row r="129" spans="1:19" ht="39.75" customHeight="1" x14ac:dyDescent="0.25">
      <c r="A129" s="37">
        <f t="shared" si="0"/>
        <v>116</v>
      </c>
      <c r="B129" s="38" t="e">
        <f>#REF!</f>
        <v>#REF!</v>
      </c>
      <c r="C129" s="39" t="e">
        <f>#REF!</f>
        <v>#REF!</v>
      </c>
      <c r="D129" s="40" t="e">
        <f>#REF!</f>
        <v>#REF!</v>
      </c>
      <c r="E129" s="34"/>
      <c r="F129" s="44" t="e">
        <f t="shared" si="1"/>
        <v>#REF!</v>
      </c>
      <c r="G129" s="36" t="s">
        <v>108</v>
      </c>
      <c r="H129" s="41" t="e">
        <f t="shared" si="2"/>
        <v>#REF!</v>
      </c>
      <c r="I129" s="34"/>
      <c r="J129" s="41">
        <v>0</v>
      </c>
      <c r="K129" s="36"/>
      <c r="L129" s="42">
        <v>0</v>
      </c>
      <c r="M129" s="514" t="s">
        <v>110</v>
      </c>
      <c r="N129" s="483"/>
      <c r="O129" s="483"/>
      <c r="P129" s="483"/>
      <c r="Q129" s="483"/>
      <c r="R129" s="484"/>
      <c r="S129" s="43">
        <v>0</v>
      </c>
    </row>
    <row r="130" spans="1:19" ht="39.75" customHeight="1" x14ac:dyDescent="0.25">
      <c r="A130" s="37">
        <f t="shared" si="0"/>
        <v>117</v>
      </c>
      <c r="B130" s="38" t="e">
        <f>#REF!</f>
        <v>#REF!</v>
      </c>
      <c r="C130" s="39" t="e">
        <f>#REF!</f>
        <v>#REF!</v>
      </c>
      <c r="D130" s="40" t="e">
        <f>#REF!</f>
        <v>#REF!</v>
      </c>
      <c r="E130" s="34"/>
      <c r="F130" s="41" t="e">
        <f t="shared" si="1"/>
        <v>#REF!</v>
      </c>
      <c r="G130" s="36" t="s">
        <v>109</v>
      </c>
      <c r="H130" s="41" t="e">
        <f t="shared" si="2"/>
        <v>#REF!</v>
      </c>
      <c r="I130" s="34"/>
      <c r="J130" s="41">
        <v>0</v>
      </c>
      <c r="K130" s="36"/>
      <c r="L130" s="42">
        <v>0</v>
      </c>
      <c r="M130" s="514" t="s">
        <v>110</v>
      </c>
      <c r="N130" s="483"/>
      <c r="O130" s="483"/>
      <c r="P130" s="483"/>
      <c r="Q130" s="483"/>
      <c r="R130" s="484"/>
      <c r="S130" s="43">
        <v>0</v>
      </c>
    </row>
    <row r="131" spans="1:19" ht="39.75" customHeight="1" x14ac:dyDescent="0.25">
      <c r="A131" s="37">
        <f t="shared" si="0"/>
        <v>118</v>
      </c>
      <c r="B131" s="38" t="e">
        <f>#REF!</f>
        <v>#REF!</v>
      </c>
      <c r="C131" s="39" t="e">
        <f>#REF!</f>
        <v>#REF!</v>
      </c>
      <c r="D131" s="40" t="e">
        <f>#REF!</f>
        <v>#REF!</v>
      </c>
      <c r="E131" s="34"/>
      <c r="F131" s="44" t="e">
        <f t="shared" si="1"/>
        <v>#REF!</v>
      </c>
      <c r="G131" s="36" t="s">
        <v>108</v>
      </c>
      <c r="H131" s="41" t="e">
        <f t="shared" si="2"/>
        <v>#REF!</v>
      </c>
      <c r="I131" s="34"/>
      <c r="J131" s="41">
        <v>0</v>
      </c>
      <c r="K131" s="36"/>
      <c r="L131" s="42">
        <v>0</v>
      </c>
      <c r="M131" s="514" t="s">
        <v>110</v>
      </c>
      <c r="N131" s="483"/>
      <c r="O131" s="483"/>
      <c r="P131" s="483"/>
      <c r="Q131" s="483"/>
      <c r="R131" s="484"/>
      <c r="S131" s="43">
        <v>0</v>
      </c>
    </row>
    <row r="132" spans="1:19" ht="39.75" customHeight="1" x14ac:dyDescent="0.25">
      <c r="A132" s="37">
        <f t="shared" si="0"/>
        <v>119</v>
      </c>
      <c r="B132" s="38" t="e">
        <f>#REF!</f>
        <v>#REF!</v>
      </c>
      <c r="C132" s="39" t="e">
        <f>#REF!</f>
        <v>#REF!</v>
      </c>
      <c r="D132" s="40" t="e">
        <f>#REF!</f>
        <v>#REF!</v>
      </c>
      <c r="E132" s="34"/>
      <c r="F132" s="41" t="e">
        <f t="shared" si="1"/>
        <v>#REF!</v>
      </c>
      <c r="G132" s="36" t="s">
        <v>109</v>
      </c>
      <c r="H132" s="41" t="e">
        <f t="shared" si="2"/>
        <v>#REF!</v>
      </c>
      <c r="I132" s="34"/>
      <c r="J132" s="41">
        <v>0</v>
      </c>
      <c r="K132" s="36"/>
      <c r="L132" s="42">
        <v>0</v>
      </c>
      <c r="M132" s="514" t="s">
        <v>110</v>
      </c>
      <c r="N132" s="483"/>
      <c r="O132" s="483"/>
      <c r="P132" s="483"/>
      <c r="Q132" s="483"/>
      <c r="R132" s="484"/>
      <c r="S132" s="43">
        <v>0</v>
      </c>
    </row>
    <row r="133" spans="1:19" ht="39.75" customHeight="1" x14ac:dyDescent="0.25">
      <c r="A133" s="37">
        <f t="shared" si="0"/>
        <v>120</v>
      </c>
      <c r="B133" s="38" t="e">
        <f>#REF!</f>
        <v>#REF!</v>
      </c>
      <c r="C133" s="39" t="e">
        <f>#REF!</f>
        <v>#REF!</v>
      </c>
      <c r="D133" s="40" t="e">
        <f>#REF!</f>
        <v>#REF!</v>
      </c>
      <c r="E133" s="34"/>
      <c r="F133" s="44" t="e">
        <f t="shared" si="1"/>
        <v>#REF!</v>
      </c>
      <c r="G133" s="36" t="s">
        <v>108</v>
      </c>
      <c r="H133" s="41" t="e">
        <f t="shared" si="2"/>
        <v>#REF!</v>
      </c>
      <c r="I133" s="34"/>
      <c r="J133" s="41">
        <v>0</v>
      </c>
      <c r="K133" s="36"/>
      <c r="L133" s="42">
        <v>0</v>
      </c>
      <c r="M133" s="514" t="s">
        <v>110</v>
      </c>
      <c r="N133" s="483"/>
      <c r="O133" s="483"/>
      <c r="P133" s="483"/>
      <c r="Q133" s="483"/>
      <c r="R133" s="484"/>
      <c r="S133" s="43">
        <v>0</v>
      </c>
    </row>
    <row r="134" spans="1:19" ht="39.75" customHeight="1" x14ac:dyDescent="0.25">
      <c r="A134" s="37">
        <f t="shared" si="0"/>
        <v>121</v>
      </c>
      <c r="B134" s="38" t="e">
        <f>#REF!</f>
        <v>#REF!</v>
      </c>
      <c r="C134" s="39" t="e">
        <f>#REF!</f>
        <v>#REF!</v>
      </c>
      <c r="D134" s="40" t="e">
        <f>#REF!</f>
        <v>#REF!</v>
      </c>
      <c r="E134" s="34"/>
      <c r="F134" s="41" t="e">
        <f t="shared" si="1"/>
        <v>#REF!</v>
      </c>
      <c r="G134" s="36" t="s">
        <v>109</v>
      </c>
      <c r="H134" s="41" t="e">
        <f t="shared" si="2"/>
        <v>#REF!</v>
      </c>
      <c r="I134" s="34"/>
      <c r="J134" s="41">
        <v>0</v>
      </c>
      <c r="K134" s="36"/>
      <c r="L134" s="42">
        <v>0</v>
      </c>
      <c r="M134" s="514" t="s">
        <v>110</v>
      </c>
      <c r="N134" s="483"/>
      <c r="O134" s="483"/>
      <c r="P134" s="483"/>
      <c r="Q134" s="483"/>
      <c r="R134" s="484"/>
      <c r="S134" s="43">
        <v>0</v>
      </c>
    </row>
    <row r="135" spans="1:19" ht="39.75" customHeight="1" x14ac:dyDescent="0.25">
      <c r="A135" s="37">
        <f t="shared" si="0"/>
        <v>122</v>
      </c>
      <c r="B135" s="38" t="e">
        <f>#REF!</f>
        <v>#REF!</v>
      </c>
      <c r="C135" s="39" t="e">
        <f>#REF!</f>
        <v>#REF!</v>
      </c>
      <c r="D135" s="40" t="e">
        <f>#REF!</f>
        <v>#REF!</v>
      </c>
      <c r="E135" s="34"/>
      <c r="F135" s="44" t="e">
        <f t="shared" si="1"/>
        <v>#REF!</v>
      </c>
      <c r="G135" s="36" t="s">
        <v>108</v>
      </c>
      <c r="H135" s="41" t="e">
        <f t="shared" si="2"/>
        <v>#REF!</v>
      </c>
      <c r="I135" s="34"/>
      <c r="J135" s="41">
        <v>0</v>
      </c>
      <c r="K135" s="36"/>
      <c r="L135" s="42">
        <v>0</v>
      </c>
      <c r="M135" s="514" t="s">
        <v>110</v>
      </c>
      <c r="N135" s="483"/>
      <c r="O135" s="483"/>
      <c r="P135" s="483"/>
      <c r="Q135" s="483"/>
      <c r="R135" s="484"/>
      <c r="S135" s="43">
        <v>0</v>
      </c>
    </row>
    <row r="136" spans="1:19" ht="39.75" customHeight="1" x14ac:dyDescent="0.25">
      <c r="A136" s="37">
        <f t="shared" si="0"/>
        <v>123</v>
      </c>
      <c r="B136" s="38" t="e">
        <f>#REF!</f>
        <v>#REF!</v>
      </c>
      <c r="C136" s="39" t="e">
        <f>#REF!</f>
        <v>#REF!</v>
      </c>
      <c r="D136" s="40" t="e">
        <f>#REF!</f>
        <v>#REF!</v>
      </c>
      <c r="E136" s="34"/>
      <c r="F136" s="41" t="e">
        <f t="shared" si="1"/>
        <v>#REF!</v>
      </c>
      <c r="G136" s="36" t="s">
        <v>109</v>
      </c>
      <c r="H136" s="41" t="e">
        <f t="shared" si="2"/>
        <v>#REF!</v>
      </c>
      <c r="I136" s="34"/>
      <c r="J136" s="41">
        <v>0</v>
      </c>
      <c r="K136" s="36"/>
      <c r="L136" s="42">
        <v>0</v>
      </c>
      <c r="M136" s="514" t="s">
        <v>110</v>
      </c>
      <c r="N136" s="483"/>
      <c r="O136" s="483"/>
      <c r="P136" s="483"/>
      <c r="Q136" s="483"/>
      <c r="R136" s="484"/>
      <c r="S136" s="43">
        <v>0</v>
      </c>
    </row>
    <row r="137" spans="1:19" ht="39.75" customHeight="1" x14ac:dyDescent="0.25">
      <c r="A137" s="37">
        <f t="shared" si="0"/>
        <v>124</v>
      </c>
      <c r="B137" s="38" t="e">
        <f>#REF!</f>
        <v>#REF!</v>
      </c>
      <c r="C137" s="39" t="e">
        <f>#REF!</f>
        <v>#REF!</v>
      </c>
      <c r="D137" s="40" t="e">
        <f>#REF!</f>
        <v>#REF!</v>
      </c>
      <c r="E137" s="34"/>
      <c r="F137" s="44" t="e">
        <f t="shared" si="1"/>
        <v>#REF!</v>
      </c>
      <c r="G137" s="36" t="s">
        <v>108</v>
      </c>
      <c r="H137" s="41" t="e">
        <f t="shared" si="2"/>
        <v>#REF!</v>
      </c>
      <c r="I137" s="34"/>
      <c r="J137" s="41">
        <v>0</v>
      </c>
      <c r="K137" s="36"/>
      <c r="L137" s="42">
        <v>0</v>
      </c>
      <c r="M137" s="514" t="s">
        <v>110</v>
      </c>
      <c r="N137" s="483"/>
      <c r="O137" s="483"/>
      <c r="P137" s="483"/>
      <c r="Q137" s="483"/>
      <c r="R137" s="484"/>
      <c r="S137" s="43">
        <v>0</v>
      </c>
    </row>
    <row r="138" spans="1:19" ht="39.75" customHeight="1" x14ac:dyDescent="0.25">
      <c r="A138" s="37">
        <f t="shared" si="0"/>
        <v>125</v>
      </c>
      <c r="B138" s="38" t="e">
        <f>#REF!</f>
        <v>#REF!</v>
      </c>
      <c r="C138" s="39" t="e">
        <f>#REF!</f>
        <v>#REF!</v>
      </c>
      <c r="D138" s="40" t="e">
        <f>#REF!</f>
        <v>#REF!</v>
      </c>
      <c r="E138" s="34"/>
      <c r="F138" s="41" t="e">
        <f t="shared" si="1"/>
        <v>#REF!</v>
      </c>
      <c r="G138" s="36" t="s">
        <v>109</v>
      </c>
      <c r="H138" s="41" t="e">
        <f t="shared" si="2"/>
        <v>#REF!</v>
      </c>
      <c r="I138" s="34"/>
      <c r="J138" s="41">
        <v>0</v>
      </c>
      <c r="K138" s="36"/>
      <c r="L138" s="42">
        <v>0</v>
      </c>
      <c r="M138" s="514" t="s">
        <v>110</v>
      </c>
      <c r="N138" s="483"/>
      <c r="O138" s="483"/>
      <c r="P138" s="483"/>
      <c r="Q138" s="483"/>
      <c r="R138" s="484"/>
      <c r="S138" s="43">
        <v>0</v>
      </c>
    </row>
    <row r="139" spans="1:19" ht="39.75" customHeight="1" x14ac:dyDescent="0.25">
      <c r="A139" s="37">
        <f t="shared" si="0"/>
        <v>126</v>
      </c>
      <c r="B139" s="38" t="e">
        <f>#REF!</f>
        <v>#REF!</v>
      </c>
      <c r="C139" s="39" t="e">
        <f>#REF!</f>
        <v>#REF!</v>
      </c>
      <c r="D139" s="40" t="e">
        <f>#REF!</f>
        <v>#REF!</v>
      </c>
      <c r="E139" s="34"/>
      <c r="F139" s="44" t="e">
        <f t="shared" si="1"/>
        <v>#REF!</v>
      </c>
      <c r="G139" s="36" t="s">
        <v>108</v>
      </c>
      <c r="H139" s="41" t="e">
        <f t="shared" si="2"/>
        <v>#REF!</v>
      </c>
      <c r="I139" s="34"/>
      <c r="J139" s="41">
        <v>0</v>
      </c>
      <c r="K139" s="36"/>
      <c r="L139" s="42">
        <v>0</v>
      </c>
      <c r="M139" s="514" t="s">
        <v>110</v>
      </c>
      <c r="N139" s="483"/>
      <c r="O139" s="483"/>
      <c r="P139" s="483"/>
      <c r="Q139" s="483"/>
      <c r="R139" s="484"/>
      <c r="S139" s="43">
        <v>0</v>
      </c>
    </row>
    <row r="140" spans="1:19" ht="39.75" customHeight="1" x14ac:dyDescent="0.25">
      <c r="A140" s="37">
        <f t="shared" si="0"/>
        <v>127</v>
      </c>
      <c r="B140" s="38" t="e">
        <f>#REF!</f>
        <v>#REF!</v>
      </c>
      <c r="C140" s="39" t="e">
        <f>#REF!</f>
        <v>#REF!</v>
      </c>
      <c r="D140" s="40" t="e">
        <f>#REF!</f>
        <v>#REF!</v>
      </c>
      <c r="E140" s="34"/>
      <c r="F140" s="41" t="e">
        <f t="shared" si="1"/>
        <v>#REF!</v>
      </c>
      <c r="G140" s="36" t="s">
        <v>109</v>
      </c>
      <c r="H140" s="41" t="e">
        <f t="shared" si="2"/>
        <v>#REF!</v>
      </c>
      <c r="I140" s="34"/>
      <c r="J140" s="41">
        <v>0</v>
      </c>
      <c r="K140" s="36"/>
      <c r="L140" s="42">
        <v>0</v>
      </c>
      <c r="M140" s="514" t="s">
        <v>110</v>
      </c>
      <c r="N140" s="483"/>
      <c r="O140" s="483"/>
      <c r="P140" s="483"/>
      <c r="Q140" s="483"/>
      <c r="R140" s="484"/>
      <c r="S140" s="43">
        <v>0</v>
      </c>
    </row>
    <row r="141" spans="1:19" ht="39.75" customHeight="1" x14ac:dyDescent="0.25">
      <c r="A141" s="37">
        <f t="shared" si="0"/>
        <v>128</v>
      </c>
      <c r="B141" s="38" t="e">
        <f>#REF!</f>
        <v>#REF!</v>
      </c>
      <c r="C141" s="39" t="e">
        <f>#REF!</f>
        <v>#REF!</v>
      </c>
      <c r="D141" s="40" t="e">
        <f>#REF!</f>
        <v>#REF!</v>
      </c>
      <c r="E141" s="34"/>
      <c r="F141" s="44" t="e">
        <f t="shared" si="1"/>
        <v>#REF!</v>
      </c>
      <c r="G141" s="36" t="s">
        <v>108</v>
      </c>
      <c r="H141" s="41" t="e">
        <f t="shared" si="2"/>
        <v>#REF!</v>
      </c>
      <c r="I141" s="34"/>
      <c r="J141" s="41">
        <v>0</v>
      </c>
      <c r="K141" s="36"/>
      <c r="L141" s="42">
        <v>0</v>
      </c>
      <c r="M141" s="514" t="s">
        <v>110</v>
      </c>
      <c r="N141" s="483"/>
      <c r="O141" s="483"/>
      <c r="P141" s="483"/>
      <c r="Q141" s="483"/>
      <c r="R141" s="484"/>
      <c r="S141" s="43">
        <v>0</v>
      </c>
    </row>
    <row r="142" spans="1:19" ht="39.75" customHeight="1" x14ac:dyDescent="0.25">
      <c r="A142" s="37">
        <f t="shared" si="0"/>
        <v>129</v>
      </c>
      <c r="B142" s="38" t="e">
        <f>#REF!</f>
        <v>#REF!</v>
      </c>
      <c r="C142" s="39" t="e">
        <f>#REF!</f>
        <v>#REF!</v>
      </c>
      <c r="D142" s="40" t="e">
        <f>#REF!</f>
        <v>#REF!</v>
      </c>
      <c r="E142" s="34"/>
      <c r="F142" s="41" t="e">
        <f t="shared" si="1"/>
        <v>#REF!</v>
      </c>
      <c r="G142" s="36" t="s">
        <v>109</v>
      </c>
      <c r="H142" s="41" t="e">
        <f t="shared" si="2"/>
        <v>#REF!</v>
      </c>
      <c r="I142" s="34"/>
      <c r="J142" s="41">
        <v>0</v>
      </c>
      <c r="K142" s="36"/>
      <c r="L142" s="42">
        <v>0</v>
      </c>
      <c r="M142" s="514" t="s">
        <v>110</v>
      </c>
      <c r="N142" s="483"/>
      <c r="O142" s="483"/>
      <c r="P142" s="483"/>
      <c r="Q142" s="483"/>
      <c r="R142" s="484"/>
      <c r="S142" s="43">
        <v>0</v>
      </c>
    </row>
    <row r="143" spans="1:19" ht="39.75" customHeight="1" x14ac:dyDescent="0.25">
      <c r="A143" s="37">
        <f t="shared" si="0"/>
        <v>130</v>
      </c>
      <c r="B143" s="38" t="e">
        <f>#REF!</f>
        <v>#REF!</v>
      </c>
      <c r="C143" s="39" t="e">
        <f>#REF!</f>
        <v>#REF!</v>
      </c>
      <c r="D143" s="40" t="e">
        <f>#REF!</f>
        <v>#REF!</v>
      </c>
      <c r="E143" s="34"/>
      <c r="F143" s="44" t="e">
        <f t="shared" si="1"/>
        <v>#REF!</v>
      </c>
      <c r="G143" s="36" t="s">
        <v>108</v>
      </c>
      <c r="H143" s="41" t="e">
        <f t="shared" si="2"/>
        <v>#REF!</v>
      </c>
      <c r="I143" s="34"/>
      <c r="J143" s="41">
        <v>0</v>
      </c>
      <c r="K143" s="36"/>
      <c r="L143" s="42">
        <v>0</v>
      </c>
      <c r="M143" s="514" t="s">
        <v>110</v>
      </c>
      <c r="N143" s="483"/>
      <c r="O143" s="483"/>
      <c r="P143" s="483"/>
      <c r="Q143" s="483"/>
      <c r="R143" s="484"/>
      <c r="S143" s="43">
        <v>0</v>
      </c>
    </row>
    <row r="144" spans="1:19" ht="39.75" customHeight="1" x14ac:dyDescent="0.25">
      <c r="A144" s="37">
        <f t="shared" si="0"/>
        <v>131</v>
      </c>
      <c r="B144" s="38" t="e">
        <f>#REF!</f>
        <v>#REF!</v>
      </c>
      <c r="C144" s="39" t="e">
        <f>#REF!</f>
        <v>#REF!</v>
      </c>
      <c r="D144" s="40" t="e">
        <f>#REF!</f>
        <v>#REF!</v>
      </c>
      <c r="E144" s="34"/>
      <c r="F144" s="41" t="e">
        <f t="shared" si="1"/>
        <v>#REF!</v>
      </c>
      <c r="G144" s="36" t="s">
        <v>109</v>
      </c>
      <c r="H144" s="41" t="e">
        <f t="shared" si="2"/>
        <v>#REF!</v>
      </c>
      <c r="I144" s="34"/>
      <c r="J144" s="41">
        <v>0</v>
      </c>
      <c r="K144" s="36"/>
      <c r="L144" s="42">
        <v>0</v>
      </c>
      <c r="M144" s="514" t="s">
        <v>110</v>
      </c>
      <c r="N144" s="483"/>
      <c r="O144" s="483"/>
      <c r="P144" s="483"/>
      <c r="Q144" s="483"/>
      <c r="R144" s="484"/>
      <c r="S144" s="43">
        <v>0</v>
      </c>
    </row>
    <row r="145" spans="1:19" ht="39.75" customHeight="1" x14ac:dyDescent="0.25">
      <c r="A145" s="37">
        <f t="shared" si="0"/>
        <v>132</v>
      </c>
      <c r="B145" s="38" t="e">
        <f>#REF!</f>
        <v>#REF!</v>
      </c>
      <c r="C145" s="39" t="e">
        <f>#REF!</f>
        <v>#REF!</v>
      </c>
      <c r="D145" s="40" t="e">
        <f>#REF!</f>
        <v>#REF!</v>
      </c>
      <c r="E145" s="34"/>
      <c r="F145" s="44" t="e">
        <f t="shared" si="1"/>
        <v>#REF!</v>
      </c>
      <c r="G145" s="36" t="s">
        <v>108</v>
      </c>
      <c r="H145" s="41" t="e">
        <f t="shared" si="2"/>
        <v>#REF!</v>
      </c>
      <c r="I145" s="34"/>
      <c r="J145" s="41">
        <v>0</v>
      </c>
      <c r="K145" s="36"/>
      <c r="L145" s="42">
        <v>0</v>
      </c>
      <c r="M145" s="514" t="s">
        <v>110</v>
      </c>
      <c r="N145" s="483"/>
      <c r="O145" s="483"/>
      <c r="P145" s="483"/>
      <c r="Q145" s="483"/>
      <c r="R145" s="484"/>
      <c r="S145" s="43">
        <v>0</v>
      </c>
    </row>
    <row r="146" spans="1:19" ht="39.75" customHeight="1" x14ac:dyDescent="0.25">
      <c r="A146" s="37">
        <f t="shared" si="0"/>
        <v>133</v>
      </c>
      <c r="B146" s="38" t="e">
        <f>#REF!</f>
        <v>#REF!</v>
      </c>
      <c r="C146" s="39" t="e">
        <f>#REF!</f>
        <v>#REF!</v>
      </c>
      <c r="D146" s="40" t="e">
        <f>#REF!</f>
        <v>#REF!</v>
      </c>
      <c r="E146" s="34"/>
      <c r="F146" s="41" t="e">
        <f t="shared" si="1"/>
        <v>#REF!</v>
      </c>
      <c r="G146" s="36" t="s">
        <v>109</v>
      </c>
      <c r="H146" s="41" t="e">
        <f t="shared" si="2"/>
        <v>#REF!</v>
      </c>
      <c r="I146" s="34"/>
      <c r="J146" s="41">
        <v>0</v>
      </c>
      <c r="K146" s="36"/>
      <c r="L146" s="42">
        <v>0</v>
      </c>
      <c r="M146" s="514" t="s">
        <v>110</v>
      </c>
      <c r="N146" s="483"/>
      <c r="O146" s="483"/>
      <c r="P146" s="483"/>
      <c r="Q146" s="483"/>
      <c r="R146" s="484"/>
      <c r="S146" s="43">
        <v>0</v>
      </c>
    </row>
    <row r="147" spans="1:19" ht="39.75" customHeight="1" x14ac:dyDescent="0.25">
      <c r="A147" s="37">
        <f t="shared" si="0"/>
        <v>134</v>
      </c>
      <c r="B147" s="38" t="e">
        <f>#REF!</f>
        <v>#REF!</v>
      </c>
      <c r="C147" s="39" t="e">
        <f>#REF!</f>
        <v>#REF!</v>
      </c>
      <c r="D147" s="40" t="e">
        <f>#REF!</f>
        <v>#REF!</v>
      </c>
      <c r="E147" s="34"/>
      <c r="F147" s="44" t="e">
        <f t="shared" si="1"/>
        <v>#REF!</v>
      </c>
      <c r="G147" s="36" t="s">
        <v>108</v>
      </c>
      <c r="H147" s="41" t="e">
        <f t="shared" si="2"/>
        <v>#REF!</v>
      </c>
      <c r="I147" s="34"/>
      <c r="J147" s="41">
        <v>0</v>
      </c>
      <c r="K147" s="36"/>
      <c r="L147" s="42">
        <v>0</v>
      </c>
      <c r="M147" s="514" t="s">
        <v>110</v>
      </c>
      <c r="N147" s="483"/>
      <c r="O147" s="483"/>
      <c r="P147" s="483"/>
      <c r="Q147" s="483"/>
      <c r="R147" s="484"/>
      <c r="S147" s="43">
        <v>0</v>
      </c>
    </row>
    <row r="148" spans="1:19" ht="39.75" customHeight="1" x14ac:dyDescent="0.25">
      <c r="A148" s="37">
        <f t="shared" si="0"/>
        <v>135</v>
      </c>
      <c r="B148" s="38" t="e">
        <f>#REF!</f>
        <v>#REF!</v>
      </c>
      <c r="C148" s="39" t="e">
        <f>#REF!</f>
        <v>#REF!</v>
      </c>
      <c r="D148" s="40" t="e">
        <f>#REF!</f>
        <v>#REF!</v>
      </c>
      <c r="E148" s="34"/>
      <c r="F148" s="41" t="e">
        <f t="shared" si="1"/>
        <v>#REF!</v>
      </c>
      <c r="G148" s="36" t="s">
        <v>109</v>
      </c>
      <c r="H148" s="41" t="e">
        <f t="shared" si="2"/>
        <v>#REF!</v>
      </c>
      <c r="I148" s="34"/>
      <c r="J148" s="41">
        <v>0</v>
      </c>
      <c r="K148" s="36"/>
      <c r="L148" s="42">
        <v>0</v>
      </c>
      <c r="M148" s="514" t="s">
        <v>110</v>
      </c>
      <c r="N148" s="483"/>
      <c r="O148" s="483"/>
      <c r="P148" s="483"/>
      <c r="Q148" s="483"/>
      <c r="R148" s="484"/>
      <c r="S148" s="43">
        <v>0</v>
      </c>
    </row>
    <row r="149" spans="1:19" ht="39.75" customHeight="1" x14ac:dyDescent="0.25">
      <c r="A149" s="37">
        <f t="shared" si="0"/>
        <v>136</v>
      </c>
      <c r="B149" s="38" t="e">
        <f>#REF!</f>
        <v>#REF!</v>
      </c>
      <c r="C149" s="39" t="e">
        <f>#REF!</f>
        <v>#REF!</v>
      </c>
      <c r="D149" s="40" t="e">
        <f>#REF!</f>
        <v>#REF!</v>
      </c>
      <c r="E149" s="34"/>
      <c r="F149" s="44" t="e">
        <f t="shared" si="1"/>
        <v>#REF!</v>
      </c>
      <c r="G149" s="36" t="s">
        <v>108</v>
      </c>
      <c r="H149" s="41" t="e">
        <f t="shared" si="2"/>
        <v>#REF!</v>
      </c>
      <c r="I149" s="34"/>
      <c r="J149" s="41">
        <v>0</v>
      </c>
      <c r="K149" s="36"/>
      <c r="L149" s="42">
        <v>0</v>
      </c>
      <c r="M149" s="514" t="s">
        <v>110</v>
      </c>
      <c r="N149" s="483"/>
      <c r="O149" s="483"/>
      <c r="P149" s="483"/>
      <c r="Q149" s="483"/>
      <c r="R149" s="484"/>
      <c r="S149" s="43">
        <v>0</v>
      </c>
    </row>
    <row r="150" spans="1:19" ht="39.75" customHeight="1" x14ac:dyDescent="0.25">
      <c r="A150" s="37">
        <f t="shared" si="0"/>
        <v>137</v>
      </c>
      <c r="B150" s="38" t="e">
        <f>#REF!</f>
        <v>#REF!</v>
      </c>
      <c r="C150" s="39" t="e">
        <f>#REF!</f>
        <v>#REF!</v>
      </c>
      <c r="D150" s="40" t="e">
        <f>#REF!</f>
        <v>#REF!</v>
      </c>
      <c r="E150" s="34"/>
      <c r="F150" s="41" t="e">
        <f t="shared" si="1"/>
        <v>#REF!</v>
      </c>
      <c r="G150" s="36" t="s">
        <v>109</v>
      </c>
      <c r="H150" s="41" t="e">
        <f t="shared" si="2"/>
        <v>#REF!</v>
      </c>
      <c r="I150" s="34"/>
      <c r="J150" s="41">
        <v>0</v>
      </c>
      <c r="K150" s="36"/>
      <c r="L150" s="42">
        <v>0</v>
      </c>
      <c r="M150" s="514" t="s">
        <v>110</v>
      </c>
      <c r="N150" s="483"/>
      <c r="O150" s="483"/>
      <c r="P150" s="483"/>
      <c r="Q150" s="483"/>
      <c r="R150" s="484"/>
      <c r="S150" s="43">
        <v>0</v>
      </c>
    </row>
    <row r="151" spans="1:19" ht="39.75" customHeight="1" x14ac:dyDescent="0.25">
      <c r="A151" s="37">
        <f t="shared" si="0"/>
        <v>138</v>
      </c>
      <c r="B151" s="38" t="e">
        <f>#REF!</f>
        <v>#REF!</v>
      </c>
      <c r="C151" s="39" t="e">
        <f>#REF!</f>
        <v>#REF!</v>
      </c>
      <c r="D151" s="40" t="e">
        <f>#REF!</f>
        <v>#REF!</v>
      </c>
      <c r="E151" s="34"/>
      <c r="F151" s="44" t="e">
        <f t="shared" si="1"/>
        <v>#REF!</v>
      </c>
      <c r="G151" s="36" t="s">
        <v>108</v>
      </c>
      <c r="H151" s="41" t="e">
        <f t="shared" si="2"/>
        <v>#REF!</v>
      </c>
      <c r="I151" s="34"/>
      <c r="J151" s="41">
        <v>0</v>
      </c>
      <c r="K151" s="36"/>
      <c r="L151" s="42">
        <v>0</v>
      </c>
      <c r="M151" s="514" t="s">
        <v>110</v>
      </c>
      <c r="N151" s="483"/>
      <c r="O151" s="483"/>
      <c r="P151" s="483"/>
      <c r="Q151" s="483"/>
      <c r="R151" s="484"/>
      <c r="S151" s="43">
        <v>0</v>
      </c>
    </row>
    <row r="152" spans="1:19" ht="39.75" customHeight="1" x14ac:dyDescent="0.25">
      <c r="A152" s="37">
        <f t="shared" si="0"/>
        <v>139</v>
      </c>
      <c r="B152" s="38" t="e">
        <f>#REF!</f>
        <v>#REF!</v>
      </c>
      <c r="C152" s="39" t="e">
        <f>#REF!</f>
        <v>#REF!</v>
      </c>
      <c r="D152" s="40" t="e">
        <f>#REF!</f>
        <v>#REF!</v>
      </c>
      <c r="E152" s="34"/>
      <c r="F152" s="41" t="e">
        <f t="shared" si="1"/>
        <v>#REF!</v>
      </c>
      <c r="G152" s="36" t="s">
        <v>109</v>
      </c>
      <c r="H152" s="41" t="e">
        <f t="shared" si="2"/>
        <v>#REF!</v>
      </c>
      <c r="I152" s="34"/>
      <c r="J152" s="41">
        <v>0</v>
      </c>
      <c r="K152" s="36"/>
      <c r="L152" s="42">
        <v>0</v>
      </c>
      <c r="M152" s="514" t="s">
        <v>110</v>
      </c>
      <c r="N152" s="483"/>
      <c r="O152" s="483"/>
      <c r="P152" s="483"/>
      <c r="Q152" s="483"/>
      <c r="R152" s="484"/>
      <c r="S152" s="43">
        <v>0</v>
      </c>
    </row>
    <row r="153" spans="1:19" ht="39.75" customHeight="1" x14ac:dyDescent="0.25">
      <c r="A153" s="37">
        <f t="shared" si="0"/>
        <v>140</v>
      </c>
      <c r="B153" s="38" t="e">
        <f>#REF!</f>
        <v>#REF!</v>
      </c>
      <c r="C153" s="39" t="e">
        <f>#REF!</f>
        <v>#REF!</v>
      </c>
      <c r="D153" s="40" t="e">
        <f>#REF!</f>
        <v>#REF!</v>
      </c>
      <c r="E153" s="34"/>
      <c r="F153" s="44" t="e">
        <f t="shared" si="1"/>
        <v>#REF!</v>
      </c>
      <c r="G153" s="36" t="s">
        <v>108</v>
      </c>
      <c r="H153" s="41" t="e">
        <f t="shared" si="2"/>
        <v>#REF!</v>
      </c>
      <c r="I153" s="34"/>
      <c r="J153" s="41">
        <v>0</v>
      </c>
      <c r="K153" s="36"/>
      <c r="L153" s="42">
        <v>0</v>
      </c>
      <c r="M153" s="514" t="s">
        <v>110</v>
      </c>
      <c r="N153" s="483"/>
      <c r="O153" s="483"/>
      <c r="P153" s="483"/>
      <c r="Q153" s="483"/>
      <c r="R153" s="484"/>
      <c r="S153" s="43">
        <v>0</v>
      </c>
    </row>
    <row r="154" spans="1:19" ht="39.75" customHeight="1" x14ac:dyDescent="0.25">
      <c r="A154" s="37">
        <f t="shared" si="0"/>
        <v>141</v>
      </c>
      <c r="B154" s="38" t="e">
        <f>#REF!</f>
        <v>#REF!</v>
      </c>
      <c r="C154" s="39" t="e">
        <f>#REF!</f>
        <v>#REF!</v>
      </c>
      <c r="D154" s="40" t="e">
        <f>#REF!</f>
        <v>#REF!</v>
      </c>
      <c r="E154" s="34"/>
      <c r="F154" s="41" t="e">
        <f t="shared" si="1"/>
        <v>#REF!</v>
      </c>
      <c r="G154" s="36" t="s">
        <v>109</v>
      </c>
      <c r="H154" s="41" t="e">
        <f t="shared" si="2"/>
        <v>#REF!</v>
      </c>
      <c r="I154" s="34"/>
      <c r="J154" s="41">
        <v>0</v>
      </c>
      <c r="K154" s="36"/>
      <c r="L154" s="42">
        <v>0</v>
      </c>
      <c r="M154" s="514" t="s">
        <v>110</v>
      </c>
      <c r="N154" s="483"/>
      <c r="O154" s="483"/>
      <c r="P154" s="483"/>
      <c r="Q154" s="483"/>
      <c r="R154" s="484"/>
      <c r="S154" s="43">
        <v>0</v>
      </c>
    </row>
    <row r="155" spans="1:19" ht="39.75" customHeight="1" x14ac:dyDescent="0.25">
      <c r="A155" s="37">
        <f t="shared" si="0"/>
        <v>142</v>
      </c>
      <c r="B155" s="38" t="e">
        <f>#REF!</f>
        <v>#REF!</v>
      </c>
      <c r="C155" s="39" t="e">
        <f>#REF!</f>
        <v>#REF!</v>
      </c>
      <c r="D155" s="40" t="e">
        <f>#REF!</f>
        <v>#REF!</v>
      </c>
      <c r="E155" s="34"/>
      <c r="F155" s="44" t="e">
        <f t="shared" si="1"/>
        <v>#REF!</v>
      </c>
      <c r="G155" s="36" t="s">
        <v>108</v>
      </c>
      <c r="H155" s="41" t="e">
        <f t="shared" si="2"/>
        <v>#REF!</v>
      </c>
      <c r="I155" s="34"/>
      <c r="J155" s="41">
        <v>0</v>
      </c>
      <c r="K155" s="36"/>
      <c r="L155" s="42">
        <v>0</v>
      </c>
      <c r="M155" s="514" t="s">
        <v>110</v>
      </c>
      <c r="N155" s="483"/>
      <c r="O155" s="483"/>
      <c r="P155" s="483"/>
      <c r="Q155" s="483"/>
      <c r="R155" s="484"/>
      <c r="S155" s="43">
        <v>0</v>
      </c>
    </row>
    <row r="156" spans="1:19" ht="39.75" customHeight="1" x14ac:dyDescent="0.25">
      <c r="A156" s="37">
        <f t="shared" si="0"/>
        <v>143</v>
      </c>
      <c r="B156" s="38" t="e">
        <f>#REF!</f>
        <v>#REF!</v>
      </c>
      <c r="C156" s="39" t="e">
        <f>#REF!</f>
        <v>#REF!</v>
      </c>
      <c r="D156" s="40" t="e">
        <f>#REF!</f>
        <v>#REF!</v>
      </c>
      <c r="E156" s="34"/>
      <c r="F156" s="41" t="e">
        <f t="shared" si="1"/>
        <v>#REF!</v>
      </c>
      <c r="G156" s="36" t="s">
        <v>109</v>
      </c>
      <c r="H156" s="41" t="e">
        <f t="shared" si="2"/>
        <v>#REF!</v>
      </c>
      <c r="I156" s="34"/>
      <c r="J156" s="41">
        <v>0</v>
      </c>
      <c r="K156" s="36"/>
      <c r="L156" s="42">
        <v>0</v>
      </c>
      <c r="M156" s="514" t="s">
        <v>110</v>
      </c>
      <c r="N156" s="483"/>
      <c r="O156" s="483"/>
      <c r="P156" s="483"/>
      <c r="Q156" s="483"/>
      <c r="R156" s="484"/>
      <c r="S156" s="43">
        <v>0</v>
      </c>
    </row>
    <row r="157" spans="1:19" ht="39.75" customHeight="1" x14ac:dyDescent="0.25">
      <c r="A157" s="37">
        <f t="shared" si="0"/>
        <v>144</v>
      </c>
      <c r="B157" s="38" t="e">
        <f>#REF!</f>
        <v>#REF!</v>
      </c>
      <c r="C157" s="39" t="e">
        <f>#REF!</f>
        <v>#REF!</v>
      </c>
      <c r="D157" s="40" t="e">
        <f>#REF!</f>
        <v>#REF!</v>
      </c>
      <c r="E157" s="34"/>
      <c r="F157" s="44" t="e">
        <f t="shared" si="1"/>
        <v>#REF!</v>
      </c>
      <c r="G157" s="36" t="s">
        <v>108</v>
      </c>
      <c r="H157" s="41" t="e">
        <f t="shared" si="2"/>
        <v>#REF!</v>
      </c>
      <c r="I157" s="34"/>
      <c r="J157" s="41">
        <v>0</v>
      </c>
      <c r="K157" s="36"/>
      <c r="L157" s="42">
        <v>0</v>
      </c>
      <c r="M157" s="514" t="s">
        <v>110</v>
      </c>
      <c r="N157" s="483"/>
      <c r="O157" s="483"/>
      <c r="P157" s="483"/>
      <c r="Q157" s="483"/>
      <c r="R157" s="484"/>
      <c r="S157" s="43">
        <v>0</v>
      </c>
    </row>
    <row r="158" spans="1:19" ht="39.75" customHeight="1" x14ac:dyDescent="0.25">
      <c r="A158" s="37">
        <f t="shared" si="0"/>
        <v>145</v>
      </c>
      <c r="B158" s="38" t="e">
        <f>#REF!</f>
        <v>#REF!</v>
      </c>
      <c r="C158" s="39" t="e">
        <f>#REF!</f>
        <v>#REF!</v>
      </c>
      <c r="D158" s="40" t="e">
        <f>#REF!</f>
        <v>#REF!</v>
      </c>
      <c r="E158" s="34"/>
      <c r="F158" s="41" t="e">
        <f t="shared" si="1"/>
        <v>#REF!</v>
      </c>
      <c r="G158" s="36" t="s">
        <v>109</v>
      </c>
      <c r="H158" s="41" t="e">
        <f t="shared" si="2"/>
        <v>#REF!</v>
      </c>
      <c r="I158" s="34"/>
      <c r="J158" s="41">
        <v>0</v>
      </c>
      <c r="K158" s="36"/>
      <c r="L158" s="42">
        <v>0</v>
      </c>
      <c r="M158" s="514" t="s">
        <v>110</v>
      </c>
      <c r="N158" s="483"/>
      <c r="O158" s="483"/>
      <c r="P158" s="483"/>
      <c r="Q158" s="483"/>
      <c r="R158" s="484"/>
      <c r="S158" s="43">
        <v>0</v>
      </c>
    </row>
    <row r="159" spans="1:19" ht="39.75" customHeight="1" x14ac:dyDescent="0.25">
      <c r="A159" s="37">
        <f t="shared" si="0"/>
        <v>146</v>
      </c>
      <c r="B159" s="38" t="e">
        <f>#REF!</f>
        <v>#REF!</v>
      </c>
      <c r="C159" s="39" t="e">
        <f>#REF!</f>
        <v>#REF!</v>
      </c>
      <c r="D159" s="40" t="e">
        <f>#REF!</f>
        <v>#REF!</v>
      </c>
      <c r="E159" s="34"/>
      <c r="F159" s="44" t="e">
        <f t="shared" si="1"/>
        <v>#REF!</v>
      </c>
      <c r="G159" s="36" t="s">
        <v>108</v>
      </c>
      <c r="H159" s="41" t="e">
        <f t="shared" si="2"/>
        <v>#REF!</v>
      </c>
      <c r="I159" s="34"/>
      <c r="J159" s="41">
        <v>0</v>
      </c>
      <c r="K159" s="36"/>
      <c r="L159" s="42">
        <v>0</v>
      </c>
      <c r="M159" s="514" t="s">
        <v>110</v>
      </c>
      <c r="N159" s="483"/>
      <c r="O159" s="483"/>
      <c r="P159" s="483"/>
      <c r="Q159" s="483"/>
      <c r="R159" s="484"/>
      <c r="S159" s="43">
        <v>0</v>
      </c>
    </row>
    <row r="160" spans="1:19" ht="39.75" customHeight="1" x14ac:dyDescent="0.25">
      <c r="A160" s="37">
        <f t="shared" si="0"/>
        <v>147</v>
      </c>
      <c r="B160" s="38" t="e">
        <f>#REF!</f>
        <v>#REF!</v>
      </c>
      <c r="C160" s="39" t="e">
        <f>#REF!</f>
        <v>#REF!</v>
      </c>
      <c r="D160" s="40" t="e">
        <f>#REF!</f>
        <v>#REF!</v>
      </c>
      <c r="E160" s="34"/>
      <c r="F160" s="41" t="e">
        <f t="shared" si="1"/>
        <v>#REF!</v>
      </c>
      <c r="G160" s="36" t="s">
        <v>109</v>
      </c>
      <c r="H160" s="41" t="e">
        <f t="shared" si="2"/>
        <v>#REF!</v>
      </c>
      <c r="I160" s="34"/>
      <c r="J160" s="41">
        <v>0</v>
      </c>
      <c r="K160" s="36"/>
      <c r="L160" s="42">
        <v>0</v>
      </c>
      <c r="M160" s="514" t="s">
        <v>110</v>
      </c>
      <c r="N160" s="483"/>
      <c r="O160" s="483"/>
      <c r="P160" s="483"/>
      <c r="Q160" s="483"/>
      <c r="R160" s="484"/>
      <c r="S160" s="43">
        <v>0</v>
      </c>
    </row>
    <row r="161" spans="1:19" ht="39.75" customHeight="1" x14ac:dyDescent="0.25">
      <c r="A161" s="37">
        <f t="shared" si="0"/>
        <v>148</v>
      </c>
      <c r="B161" s="38" t="e">
        <f>#REF!</f>
        <v>#REF!</v>
      </c>
      <c r="C161" s="39" t="e">
        <f>#REF!</f>
        <v>#REF!</v>
      </c>
      <c r="D161" s="40" t="e">
        <f>#REF!</f>
        <v>#REF!</v>
      </c>
      <c r="E161" s="34"/>
      <c r="F161" s="44" t="e">
        <f t="shared" si="1"/>
        <v>#REF!</v>
      </c>
      <c r="G161" s="36" t="s">
        <v>108</v>
      </c>
      <c r="H161" s="41" t="e">
        <f t="shared" si="2"/>
        <v>#REF!</v>
      </c>
      <c r="I161" s="34"/>
      <c r="J161" s="41">
        <v>0</v>
      </c>
      <c r="K161" s="36"/>
      <c r="L161" s="42">
        <v>0</v>
      </c>
      <c r="M161" s="514" t="s">
        <v>110</v>
      </c>
      <c r="N161" s="483"/>
      <c r="O161" s="483"/>
      <c r="P161" s="483"/>
      <c r="Q161" s="483"/>
      <c r="R161" s="484"/>
      <c r="S161" s="43">
        <v>0</v>
      </c>
    </row>
    <row r="162" spans="1:19" ht="39.75" customHeight="1" x14ac:dyDescent="0.25">
      <c r="A162" s="37">
        <f t="shared" si="0"/>
        <v>149</v>
      </c>
      <c r="B162" s="38" t="e">
        <f>#REF!</f>
        <v>#REF!</v>
      </c>
      <c r="C162" s="39" t="e">
        <f>#REF!</f>
        <v>#REF!</v>
      </c>
      <c r="D162" s="40" t="e">
        <f>#REF!</f>
        <v>#REF!</v>
      </c>
      <c r="E162" s="34"/>
      <c r="F162" s="41" t="e">
        <f t="shared" si="1"/>
        <v>#REF!</v>
      </c>
      <c r="G162" s="36" t="s">
        <v>109</v>
      </c>
      <c r="H162" s="41" t="e">
        <f t="shared" si="2"/>
        <v>#REF!</v>
      </c>
      <c r="I162" s="34"/>
      <c r="J162" s="41">
        <v>0</v>
      </c>
      <c r="K162" s="36"/>
      <c r="L162" s="42">
        <v>0</v>
      </c>
      <c r="M162" s="514" t="s">
        <v>110</v>
      </c>
      <c r="N162" s="483"/>
      <c r="O162" s="483"/>
      <c r="P162" s="483"/>
      <c r="Q162" s="483"/>
      <c r="R162" s="484"/>
      <c r="S162" s="43">
        <v>0</v>
      </c>
    </row>
    <row r="163" spans="1:19" ht="39.75" customHeight="1" x14ac:dyDescent="0.25">
      <c r="A163" s="37">
        <f t="shared" si="0"/>
        <v>150</v>
      </c>
      <c r="B163" s="38" t="e">
        <f>#REF!</f>
        <v>#REF!</v>
      </c>
      <c r="C163" s="39" t="e">
        <f>#REF!</f>
        <v>#REF!</v>
      </c>
      <c r="D163" s="40" t="e">
        <f>#REF!</f>
        <v>#REF!</v>
      </c>
      <c r="E163" s="34"/>
      <c r="F163" s="44" t="e">
        <f t="shared" si="1"/>
        <v>#REF!</v>
      </c>
      <c r="G163" s="36" t="s">
        <v>108</v>
      </c>
      <c r="H163" s="41" t="e">
        <f t="shared" si="2"/>
        <v>#REF!</v>
      </c>
      <c r="I163" s="34"/>
      <c r="J163" s="41">
        <v>0</v>
      </c>
      <c r="K163" s="36"/>
      <c r="L163" s="42">
        <v>0</v>
      </c>
      <c r="M163" s="514" t="s">
        <v>110</v>
      </c>
      <c r="N163" s="483"/>
      <c r="O163" s="483"/>
      <c r="P163" s="483"/>
      <c r="Q163" s="483"/>
      <c r="R163" s="484"/>
      <c r="S163" s="43">
        <v>0</v>
      </c>
    </row>
    <row r="164" spans="1:19" ht="39.75" customHeight="1" x14ac:dyDescent="0.25">
      <c r="A164" s="37">
        <f t="shared" si="0"/>
        <v>151</v>
      </c>
      <c r="B164" s="38" t="e">
        <f>#REF!</f>
        <v>#REF!</v>
      </c>
      <c r="C164" s="39" t="e">
        <f>#REF!</f>
        <v>#REF!</v>
      </c>
      <c r="D164" s="40" t="e">
        <f>#REF!</f>
        <v>#REF!</v>
      </c>
      <c r="E164" s="34"/>
      <c r="F164" s="41" t="e">
        <f t="shared" si="1"/>
        <v>#REF!</v>
      </c>
      <c r="G164" s="36" t="s">
        <v>109</v>
      </c>
      <c r="H164" s="41" t="e">
        <f t="shared" si="2"/>
        <v>#REF!</v>
      </c>
      <c r="I164" s="34"/>
      <c r="J164" s="41">
        <v>0</v>
      </c>
      <c r="K164" s="36"/>
      <c r="L164" s="42">
        <v>0</v>
      </c>
      <c r="M164" s="514" t="s">
        <v>110</v>
      </c>
      <c r="N164" s="483"/>
      <c r="O164" s="483"/>
      <c r="P164" s="483"/>
      <c r="Q164" s="483"/>
      <c r="R164" s="484"/>
      <c r="S164" s="43">
        <v>0</v>
      </c>
    </row>
    <row r="165" spans="1:19" ht="39.75" customHeight="1" x14ac:dyDescent="0.25">
      <c r="A165" s="37">
        <f t="shared" si="0"/>
        <v>152</v>
      </c>
      <c r="B165" s="38" t="e">
        <f>#REF!</f>
        <v>#REF!</v>
      </c>
      <c r="C165" s="39" t="e">
        <f>#REF!</f>
        <v>#REF!</v>
      </c>
      <c r="D165" s="40" t="e">
        <f>#REF!</f>
        <v>#REF!</v>
      </c>
      <c r="E165" s="34"/>
      <c r="F165" s="44" t="e">
        <f t="shared" si="1"/>
        <v>#REF!</v>
      </c>
      <c r="G165" s="36" t="s">
        <v>108</v>
      </c>
      <c r="H165" s="41" t="e">
        <f t="shared" si="2"/>
        <v>#REF!</v>
      </c>
      <c r="I165" s="34"/>
      <c r="J165" s="41">
        <v>0</v>
      </c>
      <c r="K165" s="36"/>
      <c r="L165" s="42">
        <v>0</v>
      </c>
      <c r="M165" s="514" t="s">
        <v>110</v>
      </c>
      <c r="N165" s="483"/>
      <c r="O165" s="483"/>
      <c r="P165" s="483"/>
      <c r="Q165" s="483"/>
      <c r="R165" s="484"/>
      <c r="S165" s="43">
        <v>0</v>
      </c>
    </row>
    <row r="166" spans="1:19" ht="39.75" customHeight="1" x14ac:dyDescent="0.25">
      <c r="A166" s="37">
        <f t="shared" si="0"/>
        <v>153</v>
      </c>
      <c r="B166" s="38" t="e">
        <f>#REF!</f>
        <v>#REF!</v>
      </c>
      <c r="C166" s="39" t="e">
        <f>#REF!</f>
        <v>#REF!</v>
      </c>
      <c r="D166" s="40" t="e">
        <f>#REF!</f>
        <v>#REF!</v>
      </c>
      <c r="E166" s="34"/>
      <c r="F166" s="41" t="e">
        <f t="shared" si="1"/>
        <v>#REF!</v>
      </c>
      <c r="G166" s="36" t="s">
        <v>109</v>
      </c>
      <c r="H166" s="41" t="e">
        <f t="shared" si="2"/>
        <v>#REF!</v>
      </c>
      <c r="I166" s="34"/>
      <c r="J166" s="41">
        <v>0</v>
      </c>
      <c r="K166" s="36"/>
      <c r="L166" s="42">
        <v>0</v>
      </c>
      <c r="M166" s="514" t="s">
        <v>110</v>
      </c>
      <c r="N166" s="483"/>
      <c r="O166" s="483"/>
      <c r="P166" s="483"/>
      <c r="Q166" s="483"/>
      <c r="R166" s="484"/>
      <c r="S166" s="43">
        <v>0</v>
      </c>
    </row>
    <row r="167" spans="1:19" ht="39.75" customHeight="1" x14ac:dyDescent="0.25">
      <c r="A167" s="37">
        <f t="shared" si="0"/>
        <v>154</v>
      </c>
      <c r="B167" s="38" t="e">
        <f>#REF!</f>
        <v>#REF!</v>
      </c>
      <c r="C167" s="39" t="e">
        <f>#REF!</f>
        <v>#REF!</v>
      </c>
      <c r="D167" s="40" t="e">
        <f>#REF!</f>
        <v>#REF!</v>
      </c>
      <c r="E167" s="34"/>
      <c r="F167" s="44" t="e">
        <f t="shared" si="1"/>
        <v>#REF!</v>
      </c>
      <c r="G167" s="36" t="s">
        <v>108</v>
      </c>
      <c r="H167" s="41" t="e">
        <f t="shared" si="2"/>
        <v>#REF!</v>
      </c>
      <c r="I167" s="34"/>
      <c r="J167" s="41">
        <v>0</v>
      </c>
      <c r="K167" s="36"/>
      <c r="L167" s="42">
        <v>0</v>
      </c>
      <c r="M167" s="514" t="s">
        <v>110</v>
      </c>
      <c r="N167" s="483"/>
      <c r="O167" s="483"/>
      <c r="P167" s="483"/>
      <c r="Q167" s="483"/>
      <c r="R167" s="484"/>
      <c r="S167" s="43">
        <v>0</v>
      </c>
    </row>
    <row r="168" spans="1:19" ht="39.75" customHeight="1" x14ac:dyDescent="0.25">
      <c r="A168" s="37">
        <f t="shared" si="0"/>
        <v>155</v>
      </c>
      <c r="B168" s="38" t="e">
        <f>#REF!</f>
        <v>#REF!</v>
      </c>
      <c r="C168" s="39" t="e">
        <f>#REF!</f>
        <v>#REF!</v>
      </c>
      <c r="D168" s="40" t="e">
        <f>#REF!</f>
        <v>#REF!</v>
      </c>
      <c r="E168" s="34"/>
      <c r="F168" s="41" t="e">
        <f t="shared" si="1"/>
        <v>#REF!</v>
      </c>
      <c r="G168" s="36" t="s">
        <v>109</v>
      </c>
      <c r="H168" s="41" t="e">
        <f t="shared" si="2"/>
        <v>#REF!</v>
      </c>
      <c r="I168" s="34"/>
      <c r="J168" s="41">
        <v>0</v>
      </c>
      <c r="K168" s="36"/>
      <c r="L168" s="42">
        <v>0</v>
      </c>
      <c r="M168" s="514" t="s">
        <v>110</v>
      </c>
      <c r="N168" s="483"/>
      <c r="O168" s="483"/>
      <c r="P168" s="483"/>
      <c r="Q168" s="483"/>
      <c r="R168" s="484"/>
      <c r="S168" s="43">
        <v>0</v>
      </c>
    </row>
    <row r="169" spans="1:19" ht="39.75" customHeight="1" x14ac:dyDescent="0.25">
      <c r="A169" s="37">
        <f t="shared" si="0"/>
        <v>156</v>
      </c>
      <c r="B169" s="38" t="e">
        <f>#REF!</f>
        <v>#REF!</v>
      </c>
      <c r="C169" s="39" t="e">
        <f>#REF!</f>
        <v>#REF!</v>
      </c>
      <c r="D169" s="40" t="e">
        <f>#REF!</f>
        <v>#REF!</v>
      </c>
      <c r="E169" s="34"/>
      <c r="F169" s="44" t="e">
        <f t="shared" si="1"/>
        <v>#REF!</v>
      </c>
      <c r="G169" s="36" t="s">
        <v>108</v>
      </c>
      <c r="H169" s="41" t="e">
        <f t="shared" si="2"/>
        <v>#REF!</v>
      </c>
      <c r="I169" s="34"/>
      <c r="J169" s="41">
        <v>0</v>
      </c>
      <c r="K169" s="36"/>
      <c r="L169" s="42">
        <v>0</v>
      </c>
      <c r="M169" s="514" t="s">
        <v>110</v>
      </c>
      <c r="N169" s="483"/>
      <c r="O169" s="483"/>
      <c r="P169" s="483"/>
      <c r="Q169" s="483"/>
      <c r="R169" s="484"/>
      <c r="S169" s="43">
        <v>0</v>
      </c>
    </row>
    <row r="170" spans="1:19" ht="39.75" customHeight="1" x14ac:dyDescent="0.25">
      <c r="A170" s="37">
        <f t="shared" si="0"/>
        <v>157</v>
      </c>
      <c r="B170" s="38" t="e">
        <f>#REF!</f>
        <v>#REF!</v>
      </c>
      <c r="C170" s="39" t="e">
        <f>#REF!</f>
        <v>#REF!</v>
      </c>
      <c r="D170" s="40" t="e">
        <f>#REF!</f>
        <v>#REF!</v>
      </c>
      <c r="E170" s="34"/>
      <c r="F170" s="41" t="e">
        <f t="shared" si="1"/>
        <v>#REF!</v>
      </c>
      <c r="G170" s="36" t="s">
        <v>109</v>
      </c>
      <c r="H170" s="41" t="e">
        <f t="shared" si="2"/>
        <v>#REF!</v>
      </c>
      <c r="I170" s="34"/>
      <c r="J170" s="41">
        <v>0</v>
      </c>
      <c r="K170" s="36"/>
      <c r="L170" s="42">
        <v>0</v>
      </c>
      <c r="M170" s="514" t="s">
        <v>110</v>
      </c>
      <c r="N170" s="483"/>
      <c r="O170" s="483"/>
      <c r="P170" s="483"/>
      <c r="Q170" s="483"/>
      <c r="R170" s="484"/>
      <c r="S170" s="43">
        <v>0</v>
      </c>
    </row>
    <row r="171" spans="1:19" ht="39.75" customHeight="1" x14ac:dyDescent="0.25">
      <c r="A171" s="37">
        <f t="shared" si="0"/>
        <v>158</v>
      </c>
      <c r="B171" s="38" t="e">
        <f>#REF!</f>
        <v>#REF!</v>
      </c>
      <c r="C171" s="39" t="e">
        <f>#REF!</f>
        <v>#REF!</v>
      </c>
      <c r="D171" s="40" t="e">
        <f>#REF!</f>
        <v>#REF!</v>
      </c>
      <c r="E171" s="34"/>
      <c r="F171" s="44" t="e">
        <f t="shared" si="1"/>
        <v>#REF!</v>
      </c>
      <c r="G171" s="36" t="s">
        <v>108</v>
      </c>
      <c r="H171" s="41" t="e">
        <f t="shared" si="2"/>
        <v>#REF!</v>
      </c>
      <c r="I171" s="34"/>
      <c r="J171" s="41">
        <v>0</v>
      </c>
      <c r="K171" s="36"/>
      <c r="L171" s="42">
        <v>0</v>
      </c>
      <c r="M171" s="514" t="s">
        <v>110</v>
      </c>
      <c r="N171" s="483"/>
      <c r="O171" s="483"/>
      <c r="P171" s="483"/>
      <c r="Q171" s="483"/>
      <c r="R171" s="484"/>
      <c r="S171" s="43">
        <v>0</v>
      </c>
    </row>
    <row r="172" spans="1:19" ht="39.75" customHeight="1" x14ac:dyDescent="0.25">
      <c r="A172" s="37">
        <f t="shared" si="0"/>
        <v>159</v>
      </c>
      <c r="B172" s="38" t="e">
        <f>#REF!</f>
        <v>#REF!</v>
      </c>
      <c r="C172" s="39" t="e">
        <f>#REF!</f>
        <v>#REF!</v>
      </c>
      <c r="D172" s="40" t="e">
        <f>#REF!</f>
        <v>#REF!</v>
      </c>
      <c r="E172" s="34"/>
      <c r="F172" s="41" t="e">
        <f t="shared" si="1"/>
        <v>#REF!</v>
      </c>
      <c r="G172" s="36" t="s">
        <v>109</v>
      </c>
      <c r="H172" s="41" t="e">
        <f t="shared" si="2"/>
        <v>#REF!</v>
      </c>
      <c r="I172" s="34"/>
      <c r="J172" s="41">
        <v>0</v>
      </c>
      <c r="K172" s="36"/>
      <c r="L172" s="42">
        <v>0</v>
      </c>
      <c r="M172" s="514" t="s">
        <v>110</v>
      </c>
      <c r="N172" s="483"/>
      <c r="O172" s="483"/>
      <c r="P172" s="483"/>
      <c r="Q172" s="483"/>
      <c r="R172" s="484"/>
      <c r="S172" s="43">
        <v>0</v>
      </c>
    </row>
    <row r="173" spans="1:19" ht="39.75" customHeight="1" x14ac:dyDescent="0.25">
      <c r="A173" s="37">
        <f t="shared" si="0"/>
        <v>160</v>
      </c>
      <c r="B173" s="38" t="e">
        <f>#REF!</f>
        <v>#REF!</v>
      </c>
      <c r="C173" s="39" t="e">
        <f>#REF!</f>
        <v>#REF!</v>
      </c>
      <c r="D173" s="40" t="e">
        <f>#REF!</f>
        <v>#REF!</v>
      </c>
      <c r="E173" s="34"/>
      <c r="F173" s="44" t="e">
        <f t="shared" si="1"/>
        <v>#REF!</v>
      </c>
      <c r="G173" s="36" t="s">
        <v>108</v>
      </c>
      <c r="H173" s="41" t="e">
        <f t="shared" si="2"/>
        <v>#REF!</v>
      </c>
      <c r="I173" s="34"/>
      <c r="J173" s="41">
        <v>0</v>
      </c>
      <c r="K173" s="36"/>
      <c r="L173" s="42">
        <v>0</v>
      </c>
      <c r="M173" s="514" t="s">
        <v>110</v>
      </c>
      <c r="N173" s="483"/>
      <c r="O173" s="483"/>
      <c r="P173" s="483"/>
      <c r="Q173" s="483"/>
      <c r="R173" s="484"/>
      <c r="S173" s="43">
        <v>0</v>
      </c>
    </row>
    <row r="174" spans="1:19" ht="39.75" customHeight="1" x14ac:dyDescent="0.25">
      <c r="A174" s="37">
        <f t="shared" si="0"/>
        <v>161</v>
      </c>
      <c r="B174" s="38" t="e">
        <f>#REF!</f>
        <v>#REF!</v>
      </c>
      <c r="C174" s="39" t="e">
        <f>#REF!</f>
        <v>#REF!</v>
      </c>
      <c r="D174" s="40" t="e">
        <f>#REF!</f>
        <v>#REF!</v>
      </c>
      <c r="E174" s="34"/>
      <c r="F174" s="41" t="e">
        <f t="shared" si="1"/>
        <v>#REF!</v>
      </c>
      <c r="G174" s="36" t="s">
        <v>109</v>
      </c>
      <c r="H174" s="41" t="e">
        <f t="shared" si="2"/>
        <v>#REF!</v>
      </c>
      <c r="I174" s="34"/>
      <c r="J174" s="41">
        <v>0</v>
      </c>
      <c r="K174" s="36"/>
      <c r="L174" s="42">
        <v>0</v>
      </c>
      <c r="M174" s="514" t="s">
        <v>110</v>
      </c>
      <c r="N174" s="483"/>
      <c r="O174" s="483"/>
      <c r="P174" s="483"/>
      <c r="Q174" s="483"/>
      <c r="R174" s="484"/>
      <c r="S174" s="43">
        <v>0</v>
      </c>
    </row>
    <row r="175" spans="1:19" ht="39.75" customHeight="1" x14ac:dyDescent="0.25">
      <c r="A175" s="37">
        <f t="shared" si="0"/>
        <v>162</v>
      </c>
      <c r="B175" s="38" t="e">
        <f>#REF!</f>
        <v>#REF!</v>
      </c>
      <c r="C175" s="39" t="e">
        <f>#REF!</f>
        <v>#REF!</v>
      </c>
      <c r="D175" s="40" t="e">
        <f>#REF!</f>
        <v>#REF!</v>
      </c>
      <c r="E175" s="34"/>
      <c r="F175" s="44" t="e">
        <f t="shared" si="1"/>
        <v>#REF!</v>
      </c>
      <c r="G175" s="36" t="s">
        <v>108</v>
      </c>
      <c r="H175" s="41" t="e">
        <f t="shared" si="2"/>
        <v>#REF!</v>
      </c>
      <c r="I175" s="34"/>
      <c r="J175" s="41">
        <v>0</v>
      </c>
      <c r="K175" s="36"/>
      <c r="L175" s="42">
        <v>0</v>
      </c>
      <c r="M175" s="514" t="s">
        <v>110</v>
      </c>
      <c r="N175" s="483"/>
      <c r="O175" s="483"/>
      <c r="P175" s="483"/>
      <c r="Q175" s="483"/>
      <c r="R175" s="484"/>
      <c r="S175" s="43">
        <v>0</v>
      </c>
    </row>
    <row r="176" spans="1:19" ht="39.75" customHeight="1" x14ac:dyDescent="0.25">
      <c r="A176" s="37">
        <f t="shared" si="0"/>
        <v>163</v>
      </c>
      <c r="B176" s="38" t="e">
        <f>#REF!</f>
        <v>#REF!</v>
      </c>
      <c r="C176" s="39" t="e">
        <f>#REF!</f>
        <v>#REF!</v>
      </c>
      <c r="D176" s="40" t="e">
        <f>#REF!</f>
        <v>#REF!</v>
      </c>
      <c r="E176" s="34"/>
      <c r="F176" s="41" t="e">
        <f t="shared" si="1"/>
        <v>#REF!</v>
      </c>
      <c r="G176" s="36" t="s">
        <v>109</v>
      </c>
      <c r="H176" s="41" t="e">
        <f t="shared" si="2"/>
        <v>#REF!</v>
      </c>
      <c r="I176" s="34"/>
      <c r="J176" s="41">
        <v>0</v>
      </c>
      <c r="K176" s="36"/>
      <c r="L176" s="42">
        <v>0</v>
      </c>
      <c r="M176" s="514" t="s">
        <v>110</v>
      </c>
      <c r="N176" s="483"/>
      <c r="O176" s="483"/>
      <c r="P176" s="483"/>
      <c r="Q176" s="483"/>
      <c r="R176" s="484"/>
      <c r="S176" s="43">
        <v>0</v>
      </c>
    </row>
    <row r="177" spans="1:19" ht="39.75" customHeight="1" x14ac:dyDescent="0.25">
      <c r="A177" s="37">
        <f t="shared" si="0"/>
        <v>164</v>
      </c>
      <c r="B177" s="38" t="e">
        <f>#REF!</f>
        <v>#REF!</v>
      </c>
      <c r="C177" s="39" t="e">
        <f>#REF!</f>
        <v>#REF!</v>
      </c>
      <c r="D177" s="40" t="e">
        <f>#REF!</f>
        <v>#REF!</v>
      </c>
      <c r="E177" s="34"/>
      <c r="F177" s="44" t="e">
        <f t="shared" si="1"/>
        <v>#REF!</v>
      </c>
      <c r="G177" s="36" t="s">
        <v>108</v>
      </c>
      <c r="H177" s="41" t="e">
        <f t="shared" si="2"/>
        <v>#REF!</v>
      </c>
      <c r="I177" s="34"/>
      <c r="J177" s="41">
        <v>0</v>
      </c>
      <c r="K177" s="36"/>
      <c r="L177" s="42">
        <v>0</v>
      </c>
      <c r="M177" s="514" t="s">
        <v>110</v>
      </c>
      <c r="N177" s="483"/>
      <c r="O177" s="483"/>
      <c r="P177" s="483"/>
      <c r="Q177" s="483"/>
      <c r="R177" s="484"/>
      <c r="S177" s="43">
        <v>0</v>
      </c>
    </row>
    <row r="178" spans="1:19" ht="39.75" customHeight="1" x14ac:dyDescent="0.25">
      <c r="A178" s="37">
        <f t="shared" si="0"/>
        <v>165</v>
      </c>
      <c r="B178" s="38" t="e">
        <f>#REF!</f>
        <v>#REF!</v>
      </c>
      <c r="C178" s="39" t="e">
        <f>#REF!</f>
        <v>#REF!</v>
      </c>
      <c r="D178" s="40" t="e">
        <f>#REF!</f>
        <v>#REF!</v>
      </c>
      <c r="E178" s="34"/>
      <c r="F178" s="41" t="e">
        <f t="shared" si="1"/>
        <v>#REF!</v>
      </c>
      <c r="G178" s="36" t="s">
        <v>109</v>
      </c>
      <c r="H178" s="41" t="e">
        <f t="shared" si="2"/>
        <v>#REF!</v>
      </c>
      <c r="I178" s="34"/>
      <c r="J178" s="41">
        <v>0</v>
      </c>
      <c r="K178" s="36"/>
      <c r="L178" s="42">
        <v>0</v>
      </c>
      <c r="M178" s="514" t="s">
        <v>110</v>
      </c>
      <c r="N178" s="483"/>
      <c r="O178" s="483"/>
      <c r="P178" s="483"/>
      <c r="Q178" s="483"/>
      <c r="R178" s="484"/>
      <c r="S178" s="43">
        <v>0</v>
      </c>
    </row>
    <row r="179" spans="1:19" ht="39.75" customHeight="1" x14ac:dyDescent="0.25">
      <c r="A179" s="37">
        <f t="shared" si="0"/>
        <v>166</v>
      </c>
      <c r="B179" s="38" t="e">
        <f>#REF!</f>
        <v>#REF!</v>
      </c>
      <c r="C179" s="39" t="e">
        <f>#REF!</f>
        <v>#REF!</v>
      </c>
      <c r="D179" s="40" t="e">
        <f>#REF!</f>
        <v>#REF!</v>
      </c>
      <c r="E179" s="34"/>
      <c r="F179" s="44" t="e">
        <f t="shared" si="1"/>
        <v>#REF!</v>
      </c>
      <c r="G179" s="36" t="s">
        <v>108</v>
      </c>
      <c r="H179" s="41" t="e">
        <f t="shared" si="2"/>
        <v>#REF!</v>
      </c>
      <c r="I179" s="34"/>
      <c r="J179" s="41">
        <v>0</v>
      </c>
      <c r="K179" s="36"/>
      <c r="L179" s="42">
        <v>0</v>
      </c>
      <c r="M179" s="514" t="s">
        <v>110</v>
      </c>
      <c r="N179" s="483"/>
      <c r="O179" s="483"/>
      <c r="P179" s="483"/>
      <c r="Q179" s="483"/>
      <c r="R179" s="484"/>
      <c r="S179" s="43">
        <v>0</v>
      </c>
    </row>
    <row r="180" spans="1:19" ht="39.75" customHeight="1" x14ac:dyDescent="0.25">
      <c r="A180" s="37">
        <f t="shared" si="0"/>
        <v>167</v>
      </c>
      <c r="B180" s="38" t="e">
        <f>#REF!</f>
        <v>#REF!</v>
      </c>
      <c r="C180" s="39" t="e">
        <f>#REF!</f>
        <v>#REF!</v>
      </c>
      <c r="D180" s="40" t="e">
        <f>#REF!</f>
        <v>#REF!</v>
      </c>
      <c r="E180" s="34"/>
      <c r="F180" s="41" t="e">
        <f t="shared" si="1"/>
        <v>#REF!</v>
      </c>
      <c r="G180" s="36" t="s">
        <v>109</v>
      </c>
      <c r="H180" s="41" t="e">
        <f t="shared" si="2"/>
        <v>#REF!</v>
      </c>
      <c r="I180" s="34"/>
      <c r="J180" s="41">
        <v>0</v>
      </c>
      <c r="K180" s="36"/>
      <c r="L180" s="42">
        <v>0</v>
      </c>
      <c r="M180" s="514" t="s">
        <v>110</v>
      </c>
      <c r="N180" s="483"/>
      <c r="O180" s="483"/>
      <c r="P180" s="483"/>
      <c r="Q180" s="483"/>
      <c r="R180" s="484"/>
      <c r="S180" s="43">
        <v>0</v>
      </c>
    </row>
    <row r="181" spans="1:19" ht="39.75" customHeight="1" x14ac:dyDescent="0.25">
      <c r="A181" s="37">
        <f t="shared" si="0"/>
        <v>168</v>
      </c>
      <c r="B181" s="38" t="e">
        <f>#REF!</f>
        <v>#REF!</v>
      </c>
      <c r="C181" s="39" t="e">
        <f>#REF!</f>
        <v>#REF!</v>
      </c>
      <c r="D181" s="40" t="e">
        <f>#REF!</f>
        <v>#REF!</v>
      </c>
      <c r="E181" s="34"/>
      <c r="F181" s="44" t="e">
        <f t="shared" si="1"/>
        <v>#REF!</v>
      </c>
      <c r="G181" s="36" t="s">
        <v>108</v>
      </c>
      <c r="H181" s="41" t="e">
        <f t="shared" si="2"/>
        <v>#REF!</v>
      </c>
      <c r="I181" s="34"/>
      <c r="J181" s="41">
        <v>0</v>
      </c>
      <c r="K181" s="36"/>
      <c r="L181" s="42">
        <v>0</v>
      </c>
      <c r="M181" s="514" t="s">
        <v>110</v>
      </c>
      <c r="N181" s="483"/>
      <c r="O181" s="483"/>
      <c r="P181" s="483"/>
      <c r="Q181" s="483"/>
      <c r="R181" s="484"/>
      <c r="S181" s="43">
        <v>0</v>
      </c>
    </row>
    <row r="182" spans="1:19" ht="39.75" customHeight="1" x14ac:dyDescent="0.25">
      <c r="A182" s="37">
        <f t="shared" si="0"/>
        <v>169</v>
      </c>
      <c r="B182" s="38" t="e">
        <f>#REF!</f>
        <v>#REF!</v>
      </c>
      <c r="C182" s="39" t="e">
        <f>#REF!</f>
        <v>#REF!</v>
      </c>
      <c r="D182" s="40" t="e">
        <f>#REF!</f>
        <v>#REF!</v>
      </c>
      <c r="E182" s="34"/>
      <c r="F182" s="41" t="e">
        <f t="shared" si="1"/>
        <v>#REF!</v>
      </c>
      <c r="G182" s="36" t="s">
        <v>109</v>
      </c>
      <c r="H182" s="41" t="e">
        <f t="shared" si="2"/>
        <v>#REF!</v>
      </c>
      <c r="I182" s="34"/>
      <c r="J182" s="41">
        <v>0</v>
      </c>
      <c r="K182" s="36"/>
      <c r="L182" s="42">
        <v>0</v>
      </c>
      <c r="M182" s="514" t="s">
        <v>110</v>
      </c>
      <c r="N182" s="483"/>
      <c r="O182" s="483"/>
      <c r="P182" s="483"/>
      <c r="Q182" s="483"/>
      <c r="R182" s="484"/>
      <c r="S182" s="43">
        <v>0</v>
      </c>
    </row>
    <row r="183" spans="1:19" ht="39.75" customHeight="1" x14ac:dyDescent="0.25">
      <c r="A183" s="37">
        <f t="shared" si="0"/>
        <v>170</v>
      </c>
      <c r="B183" s="38" t="e">
        <f>#REF!</f>
        <v>#REF!</v>
      </c>
      <c r="C183" s="39" t="e">
        <f>#REF!</f>
        <v>#REF!</v>
      </c>
      <c r="D183" s="40" t="e">
        <f>#REF!</f>
        <v>#REF!</v>
      </c>
      <c r="E183" s="34"/>
      <c r="F183" s="44" t="e">
        <f t="shared" si="1"/>
        <v>#REF!</v>
      </c>
      <c r="G183" s="36" t="s">
        <v>108</v>
      </c>
      <c r="H183" s="41" t="e">
        <f t="shared" si="2"/>
        <v>#REF!</v>
      </c>
      <c r="I183" s="34"/>
      <c r="J183" s="41">
        <v>0</v>
      </c>
      <c r="K183" s="36"/>
      <c r="L183" s="42">
        <v>0</v>
      </c>
      <c r="M183" s="514" t="s">
        <v>110</v>
      </c>
      <c r="N183" s="483"/>
      <c r="O183" s="483"/>
      <c r="P183" s="483"/>
      <c r="Q183" s="483"/>
      <c r="R183" s="484"/>
      <c r="S183" s="43">
        <v>0</v>
      </c>
    </row>
    <row r="184" spans="1:19" ht="39.75" customHeight="1" x14ac:dyDescent="0.25">
      <c r="A184" s="37">
        <f t="shared" si="0"/>
        <v>171</v>
      </c>
      <c r="B184" s="38" t="e">
        <f>#REF!</f>
        <v>#REF!</v>
      </c>
      <c r="C184" s="39" t="e">
        <f>#REF!</f>
        <v>#REF!</v>
      </c>
      <c r="D184" s="40" t="e">
        <f>#REF!</f>
        <v>#REF!</v>
      </c>
      <c r="E184" s="34"/>
      <c r="F184" s="41" t="e">
        <f t="shared" si="1"/>
        <v>#REF!</v>
      </c>
      <c r="G184" s="36" t="s">
        <v>109</v>
      </c>
      <c r="H184" s="41" t="e">
        <f t="shared" si="2"/>
        <v>#REF!</v>
      </c>
      <c r="I184" s="34"/>
      <c r="J184" s="41">
        <v>0</v>
      </c>
      <c r="K184" s="36"/>
      <c r="L184" s="42">
        <v>0</v>
      </c>
      <c r="M184" s="514" t="s">
        <v>110</v>
      </c>
      <c r="N184" s="483"/>
      <c r="O184" s="483"/>
      <c r="P184" s="483"/>
      <c r="Q184" s="483"/>
      <c r="R184" s="484"/>
      <c r="S184" s="43">
        <v>0</v>
      </c>
    </row>
    <row r="185" spans="1:19" ht="39.75" customHeight="1" x14ac:dyDescent="0.25">
      <c r="A185" s="37">
        <f t="shared" si="0"/>
        <v>172</v>
      </c>
      <c r="B185" s="38" t="e">
        <f>#REF!</f>
        <v>#REF!</v>
      </c>
      <c r="C185" s="39" t="e">
        <f>#REF!</f>
        <v>#REF!</v>
      </c>
      <c r="D185" s="40" t="e">
        <f>#REF!</f>
        <v>#REF!</v>
      </c>
      <c r="E185" s="34"/>
      <c r="F185" s="44" t="e">
        <f t="shared" si="1"/>
        <v>#REF!</v>
      </c>
      <c r="G185" s="36" t="s">
        <v>108</v>
      </c>
      <c r="H185" s="41" t="e">
        <f t="shared" si="2"/>
        <v>#REF!</v>
      </c>
      <c r="I185" s="34"/>
      <c r="J185" s="41">
        <v>0</v>
      </c>
      <c r="K185" s="36"/>
      <c r="L185" s="42">
        <v>0</v>
      </c>
      <c r="M185" s="514" t="s">
        <v>110</v>
      </c>
      <c r="N185" s="483"/>
      <c r="O185" s="483"/>
      <c r="P185" s="483"/>
      <c r="Q185" s="483"/>
      <c r="R185" s="484"/>
      <c r="S185" s="43">
        <v>0</v>
      </c>
    </row>
    <row r="186" spans="1:19" ht="39.75" customHeight="1" x14ac:dyDescent="0.25">
      <c r="A186" s="37">
        <f t="shared" si="0"/>
        <v>173</v>
      </c>
      <c r="B186" s="38" t="e">
        <f>#REF!</f>
        <v>#REF!</v>
      </c>
      <c r="C186" s="39" t="e">
        <f>#REF!</f>
        <v>#REF!</v>
      </c>
      <c r="D186" s="40" t="e">
        <f>#REF!</f>
        <v>#REF!</v>
      </c>
      <c r="E186" s="34"/>
      <c r="F186" s="41" t="e">
        <f t="shared" si="1"/>
        <v>#REF!</v>
      </c>
      <c r="G186" s="36" t="s">
        <v>109</v>
      </c>
      <c r="H186" s="41" t="e">
        <f t="shared" si="2"/>
        <v>#REF!</v>
      </c>
      <c r="I186" s="34"/>
      <c r="J186" s="41">
        <v>0</v>
      </c>
      <c r="K186" s="36"/>
      <c r="L186" s="42">
        <v>0</v>
      </c>
      <c r="M186" s="514" t="s">
        <v>110</v>
      </c>
      <c r="N186" s="483"/>
      <c r="O186" s="483"/>
      <c r="P186" s="483"/>
      <c r="Q186" s="483"/>
      <c r="R186" s="484"/>
      <c r="S186" s="43">
        <v>0</v>
      </c>
    </row>
    <row r="187" spans="1:19" ht="39.75" customHeight="1" x14ac:dyDescent="0.25">
      <c r="A187" s="37">
        <f t="shared" si="0"/>
        <v>174</v>
      </c>
      <c r="B187" s="38" t="e">
        <f>#REF!</f>
        <v>#REF!</v>
      </c>
      <c r="C187" s="39" t="e">
        <f>#REF!</f>
        <v>#REF!</v>
      </c>
      <c r="D187" s="40" t="e">
        <f>#REF!</f>
        <v>#REF!</v>
      </c>
      <c r="E187" s="34"/>
      <c r="F187" s="44" t="e">
        <f t="shared" si="1"/>
        <v>#REF!</v>
      </c>
      <c r="G187" s="36" t="s">
        <v>108</v>
      </c>
      <c r="H187" s="41" t="e">
        <f t="shared" si="2"/>
        <v>#REF!</v>
      </c>
      <c r="I187" s="34"/>
      <c r="J187" s="41">
        <v>0</v>
      </c>
      <c r="K187" s="36"/>
      <c r="L187" s="42">
        <v>0</v>
      </c>
      <c r="M187" s="514" t="s">
        <v>110</v>
      </c>
      <c r="N187" s="483"/>
      <c r="O187" s="483"/>
      <c r="P187" s="483"/>
      <c r="Q187" s="483"/>
      <c r="R187" s="484"/>
      <c r="S187" s="43">
        <v>0</v>
      </c>
    </row>
    <row r="188" spans="1:19" ht="39.75" customHeight="1" x14ac:dyDescent="0.25">
      <c r="A188" s="37">
        <f t="shared" si="0"/>
        <v>175</v>
      </c>
      <c r="B188" s="38" t="e">
        <f>#REF!</f>
        <v>#REF!</v>
      </c>
      <c r="C188" s="39" t="e">
        <f>#REF!</f>
        <v>#REF!</v>
      </c>
      <c r="D188" s="40" t="e">
        <f>#REF!</f>
        <v>#REF!</v>
      </c>
      <c r="E188" s="34"/>
      <c r="F188" s="41" t="e">
        <f t="shared" si="1"/>
        <v>#REF!</v>
      </c>
      <c r="G188" s="36" t="s">
        <v>109</v>
      </c>
      <c r="H188" s="41" t="e">
        <f t="shared" si="2"/>
        <v>#REF!</v>
      </c>
      <c r="I188" s="34"/>
      <c r="J188" s="41">
        <v>0</v>
      </c>
      <c r="K188" s="36"/>
      <c r="L188" s="42">
        <v>0</v>
      </c>
      <c r="M188" s="514" t="s">
        <v>110</v>
      </c>
      <c r="N188" s="483"/>
      <c r="O188" s="483"/>
      <c r="P188" s="483"/>
      <c r="Q188" s="483"/>
      <c r="R188" s="484"/>
      <c r="S188" s="43">
        <v>0</v>
      </c>
    </row>
    <row r="189" spans="1:19" ht="39.75" customHeight="1" x14ac:dyDescent="0.25">
      <c r="A189" s="37">
        <f t="shared" si="0"/>
        <v>176</v>
      </c>
      <c r="B189" s="38" t="e">
        <f>#REF!</f>
        <v>#REF!</v>
      </c>
      <c r="C189" s="39" t="e">
        <f>#REF!</f>
        <v>#REF!</v>
      </c>
      <c r="D189" s="40" t="e">
        <f>#REF!</f>
        <v>#REF!</v>
      </c>
      <c r="E189" s="34"/>
      <c r="F189" s="44" t="e">
        <f t="shared" si="1"/>
        <v>#REF!</v>
      </c>
      <c r="G189" s="36" t="s">
        <v>108</v>
      </c>
      <c r="H189" s="41" t="e">
        <f t="shared" si="2"/>
        <v>#REF!</v>
      </c>
      <c r="I189" s="34"/>
      <c r="J189" s="41">
        <v>0</v>
      </c>
      <c r="K189" s="36"/>
      <c r="L189" s="42">
        <v>0</v>
      </c>
      <c r="M189" s="514" t="s">
        <v>110</v>
      </c>
      <c r="N189" s="483"/>
      <c r="O189" s="483"/>
      <c r="P189" s="483"/>
      <c r="Q189" s="483"/>
      <c r="R189" s="484"/>
      <c r="S189" s="43">
        <v>0</v>
      </c>
    </row>
    <row r="190" spans="1:19" ht="39.75" customHeight="1" x14ac:dyDescent="0.25">
      <c r="A190" s="37">
        <f t="shared" si="0"/>
        <v>177</v>
      </c>
      <c r="B190" s="38" t="e">
        <f>#REF!</f>
        <v>#REF!</v>
      </c>
      <c r="C190" s="39" t="e">
        <f>#REF!</f>
        <v>#REF!</v>
      </c>
      <c r="D190" s="40" t="e">
        <f>#REF!</f>
        <v>#REF!</v>
      </c>
      <c r="E190" s="34"/>
      <c r="F190" s="41" t="e">
        <f t="shared" si="1"/>
        <v>#REF!</v>
      </c>
      <c r="G190" s="36" t="s">
        <v>109</v>
      </c>
      <c r="H190" s="41" t="e">
        <f t="shared" si="2"/>
        <v>#REF!</v>
      </c>
      <c r="I190" s="34"/>
      <c r="J190" s="41">
        <v>0</v>
      </c>
      <c r="K190" s="36"/>
      <c r="L190" s="42">
        <v>0</v>
      </c>
      <c r="M190" s="514" t="s">
        <v>110</v>
      </c>
      <c r="N190" s="483"/>
      <c r="O190" s="483"/>
      <c r="P190" s="483"/>
      <c r="Q190" s="483"/>
      <c r="R190" s="484"/>
      <c r="S190" s="43">
        <v>0</v>
      </c>
    </row>
    <row r="191" spans="1:19" ht="39.75" customHeight="1" x14ac:dyDescent="0.25">
      <c r="A191" s="37">
        <f t="shared" si="0"/>
        <v>178</v>
      </c>
      <c r="B191" s="38" t="e">
        <f>#REF!</f>
        <v>#REF!</v>
      </c>
      <c r="C191" s="39" t="e">
        <f>#REF!</f>
        <v>#REF!</v>
      </c>
      <c r="D191" s="40" t="e">
        <f>#REF!</f>
        <v>#REF!</v>
      </c>
      <c r="E191" s="34"/>
      <c r="F191" s="44" t="e">
        <f t="shared" si="1"/>
        <v>#REF!</v>
      </c>
      <c r="G191" s="36" t="s">
        <v>108</v>
      </c>
      <c r="H191" s="41" t="e">
        <f t="shared" si="2"/>
        <v>#REF!</v>
      </c>
      <c r="I191" s="34"/>
      <c r="J191" s="41">
        <v>0</v>
      </c>
      <c r="K191" s="36"/>
      <c r="L191" s="42">
        <v>0</v>
      </c>
      <c r="M191" s="514" t="s">
        <v>110</v>
      </c>
      <c r="N191" s="483"/>
      <c r="O191" s="483"/>
      <c r="P191" s="483"/>
      <c r="Q191" s="483"/>
      <c r="R191" s="484"/>
      <c r="S191" s="43">
        <v>0</v>
      </c>
    </row>
    <row r="192" spans="1:19" ht="39.75" customHeight="1" x14ac:dyDescent="0.25">
      <c r="A192" s="37">
        <f t="shared" si="0"/>
        <v>179</v>
      </c>
      <c r="B192" s="38" t="e">
        <f>#REF!</f>
        <v>#REF!</v>
      </c>
      <c r="C192" s="39" t="e">
        <f>#REF!</f>
        <v>#REF!</v>
      </c>
      <c r="D192" s="40" t="e">
        <f>#REF!</f>
        <v>#REF!</v>
      </c>
      <c r="E192" s="34"/>
      <c r="F192" s="41" t="e">
        <f t="shared" si="1"/>
        <v>#REF!</v>
      </c>
      <c r="G192" s="36" t="s">
        <v>109</v>
      </c>
      <c r="H192" s="41" t="e">
        <f t="shared" si="2"/>
        <v>#REF!</v>
      </c>
      <c r="I192" s="34"/>
      <c r="J192" s="41">
        <v>0</v>
      </c>
      <c r="K192" s="36"/>
      <c r="L192" s="42">
        <v>0</v>
      </c>
      <c r="M192" s="514" t="s">
        <v>110</v>
      </c>
      <c r="N192" s="483"/>
      <c r="O192" s="483"/>
      <c r="P192" s="483"/>
      <c r="Q192" s="483"/>
      <c r="R192" s="484"/>
      <c r="S192" s="43">
        <v>0</v>
      </c>
    </row>
    <row r="193" spans="1:19" ht="39.75" customHeight="1" x14ac:dyDescent="0.25">
      <c r="A193" s="37">
        <f t="shared" si="0"/>
        <v>180</v>
      </c>
      <c r="B193" s="38" t="e">
        <f>#REF!</f>
        <v>#REF!</v>
      </c>
      <c r="C193" s="39" t="e">
        <f>#REF!</f>
        <v>#REF!</v>
      </c>
      <c r="D193" s="40" t="e">
        <f>#REF!</f>
        <v>#REF!</v>
      </c>
      <c r="E193" s="34"/>
      <c r="F193" s="44" t="e">
        <f t="shared" si="1"/>
        <v>#REF!</v>
      </c>
      <c r="G193" s="36" t="s">
        <v>108</v>
      </c>
      <c r="H193" s="41" t="e">
        <f t="shared" si="2"/>
        <v>#REF!</v>
      </c>
      <c r="I193" s="34"/>
      <c r="J193" s="41">
        <v>0</v>
      </c>
      <c r="K193" s="36"/>
      <c r="L193" s="42">
        <v>0</v>
      </c>
      <c r="M193" s="514" t="s">
        <v>110</v>
      </c>
      <c r="N193" s="483"/>
      <c r="O193" s="483"/>
      <c r="P193" s="483"/>
      <c r="Q193" s="483"/>
      <c r="R193" s="484"/>
      <c r="S193" s="43">
        <v>0</v>
      </c>
    </row>
    <row r="194" spans="1:19" ht="39.75" customHeight="1" x14ac:dyDescent="0.25">
      <c r="A194" s="37">
        <f t="shared" si="0"/>
        <v>181</v>
      </c>
      <c r="B194" s="38" t="e">
        <f>#REF!</f>
        <v>#REF!</v>
      </c>
      <c r="C194" s="39" t="e">
        <f>#REF!</f>
        <v>#REF!</v>
      </c>
      <c r="D194" s="40" t="e">
        <f>#REF!</f>
        <v>#REF!</v>
      </c>
      <c r="E194" s="34"/>
      <c r="F194" s="41" t="e">
        <f t="shared" si="1"/>
        <v>#REF!</v>
      </c>
      <c r="G194" s="36" t="s">
        <v>109</v>
      </c>
      <c r="H194" s="41" t="e">
        <f t="shared" si="2"/>
        <v>#REF!</v>
      </c>
      <c r="I194" s="34"/>
      <c r="J194" s="41">
        <v>0</v>
      </c>
      <c r="K194" s="36"/>
      <c r="L194" s="42">
        <v>0</v>
      </c>
      <c r="M194" s="514" t="s">
        <v>110</v>
      </c>
      <c r="N194" s="483"/>
      <c r="O194" s="483"/>
      <c r="P194" s="483"/>
      <c r="Q194" s="483"/>
      <c r="R194" s="484"/>
      <c r="S194" s="43">
        <v>0</v>
      </c>
    </row>
    <row r="195" spans="1:19" ht="39.75" customHeight="1" x14ac:dyDescent="0.25">
      <c r="A195" s="37">
        <f t="shared" si="0"/>
        <v>182</v>
      </c>
      <c r="B195" s="38" t="e">
        <f>#REF!</f>
        <v>#REF!</v>
      </c>
      <c r="C195" s="39" t="e">
        <f>#REF!</f>
        <v>#REF!</v>
      </c>
      <c r="D195" s="40" t="e">
        <f>#REF!</f>
        <v>#REF!</v>
      </c>
      <c r="E195" s="34"/>
      <c r="F195" s="44" t="e">
        <f t="shared" si="1"/>
        <v>#REF!</v>
      </c>
      <c r="G195" s="36" t="s">
        <v>108</v>
      </c>
      <c r="H195" s="41" t="e">
        <f t="shared" si="2"/>
        <v>#REF!</v>
      </c>
      <c r="I195" s="34"/>
      <c r="J195" s="41">
        <v>0</v>
      </c>
      <c r="K195" s="36"/>
      <c r="L195" s="42">
        <v>0</v>
      </c>
      <c r="M195" s="514" t="s">
        <v>110</v>
      </c>
      <c r="N195" s="483"/>
      <c r="O195" s="483"/>
      <c r="P195" s="483"/>
      <c r="Q195" s="483"/>
      <c r="R195" s="484"/>
      <c r="S195" s="43">
        <v>0</v>
      </c>
    </row>
    <row r="196" spans="1:19" ht="39.75" customHeight="1" x14ac:dyDescent="0.25">
      <c r="A196" s="37">
        <f t="shared" si="0"/>
        <v>183</v>
      </c>
      <c r="B196" s="38" t="e">
        <f>#REF!</f>
        <v>#REF!</v>
      </c>
      <c r="C196" s="39" t="e">
        <f>#REF!</f>
        <v>#REF!</v>
      </c>
      <c r="D196" s="40" t="e">
        <f>#REF!</f>
        <v>#REF!</v>
      </c>
      <c r="E196" s="34"/>
      <c r="F196" s="41" t="e">
        <f t="shared" si="1"/>
        <v>#REF!</v>
      </c>
      <c r="G196" s="36" t="s">
        <v>109</v>
      </c>
      <c r="H196" s="41" t="e">
        <f t="shared" si="2"/>
        <v>#REF!</v>
      </c>
      <c r="I196" s="34"/>
      <c r="J196" s="41">
        <v>0</v>
      </c>
      <c r="K196" s="36"/>
      <c r="L196" s="42">
        <v>0</v>
      </c>
      <c r="M196" s="514" t="s">
        <v>110</v>
      </c>
      <c r="N196" s="483"/>
      <c r="O196" s="483"/>
      <c r="P196" s="483"/>
      <c r="Q196" s="483"/>
      <c r="R196" s="484"/>
      <c r="S196" s="43">
        <v>0</v>
      </c>
    </row>
    <row r="197" spans="1:19" ht="39.75" customHeight="1" x14ac:dyDescent="0.25">
      <c r="A197" s="37">
        <f t="shared" si="0"/>
        <v>184</v>
      </c>
      <c r="B197" s="38" t="e">
        <f>#REF!</f>
        <v>#REF!</v>
      </c>
      <c r="C197" s="39" t="e">
        <f>#REF!</f>
        <v>#REF!</v>
      </c>
      <c r="D197" s="40" t="e">
        <f>#REF!</f>
        <v>#REF!</v>
      </c>
      <c r="E197" s="34"/>
      <c r="F197" s="44" t="e">
        <f t="shared" si="1"/>
        <v>#REF!</v>
      </c>
      <c r="G197" s="36" t="s">
        <v>108</v>
      </c>
      <c r="H197" s="41" t="e">
        <f t="shared" si="2"/>
        <v>#REF!</v>
      </c>
      <c r="I197" s="34"/>
      <c r="J197" s="41">
        <v>0</v>
      </c>
      <c r="K197" s="36"/>
      <c r="L197" s="42">
        <v>0</v>
      </c>
      <c r="M197" s="514" t="s">
        <v>110</v>
      </c>
      <c r="N197" s="483"/>
      <c r="O197" s="483"/>
      <c r="P197" s="483"/>
      <c r="Q197" s="483"/>
      <c r="R197" s="484"/>
      <c r="S197" s="43">
        <v>0</v>
      </c>
    </row>
    <row r="198" spans="1:19" ht="39.75" customHeight="1" x14ac:dyDescent="0.25">
      <c r="A198" s="37">
        <f t="shared" si="0"/>
        <v>185</v>
      </c>
      <c r="B198" s="38" t="e">
        <f>#REF!</f>
        <v>#REF!</v>
      </c>
      <c r="C198" s="39" t="e">
        <f>#REF!</f>
        <v>#REF!</v>
      </c>
      <c r="D198" s="40" t="e">
        <f>#REF!</f>
        <v>#REF!</v>
      </c>
      <c r="E198" s="34"/>
      <c r="F198" s="41" t="e">
        <f t="shared" si="1"/>
        <v>#REF!</v>
      </c>
      <c r="G198" s="36" t="s">
        <v>109</v>
      </c>
      <c r="H198" s="41" t="e">
        <f t="shared" si="2"/>
        <v>#REF!</v>
      </c>
      <c r="I198" s="34"/>
      <c r="J198" s="41">
        <v>0</v>
      </c>
      <c r="K198" s="36"/>
      <c r="L198" s="42">
        <v>0</v>
      </c>
      <c r="M198" s="514" t="s">
        <v>110</v>
      </c>
      <c r="N198" s="483"/>
      <c r="O198" s="483"/>
      <c r="P198" s="483"/>
      <c r="Q198" s="483"/>
      <c r="R198" s="484"/>
      <c r="S198" s="43">
        <v>0</v>
      </c>
    </row>
    <row r="199" spans="1:19" ht="39.75" customHeight="1" x14ac:dyDescent="0.25">
      <c r="A199" s="37">
        <f t="shared" si="0"/>
        <v>186</v>
      </c>
      <c r="B199" s="38" t="e">
        <f>#REF!</f>
        <v>#REF!</v>
      </c>
      <c r="C199" s="39" t="e">
        <f>#REF!</f>
        <v>#REF!</v>
      </c>
      <c r="D199" s="40" t="e">
        <f>#REF!</f>
        <v>#REF!</v>
      </c>
      <c r="E199" s="34"/>
      <c r="F199" s="44" t="e">
        <f t="shared" si="1"/>
        <v>#REF!</v>
      </c>
      <c r="G199" s="36" t="s">
        <v>108</v>
      </c>
      <c r="H199" s="41" t="e">
        <f t="shared" si="2"/>
        <v>#REF!</v>
      </c>
      <c r="I199" s="34"/>
      <c r="J199" s="41">
        <v>0</v>
      </c>
      <c r="K199" s="36"/>
      <c r="L199" s="42">
        <v>0</v>
      </c>
      <c r="M199" s="514" t="s">
        <v>110</v>
      </c>
      <c r="N199" s="483"/>
      <c r="O199" s="483"/>
      <c r="P199" s="483"/>
      <c r="Q199" s="483"/>
      <c r="R199" s="484"/>
      <c r="S199" s="43">
        <v>0</v>
      </c>
    </row>
    <row r="200" spans="1:19" ht="39.75" customHeight="1" x14ac:dyDescent="0.25">
      <c r="A200" s="37">
        <f t="shared" si="0"/>
        <v>187</v>
      </c>
      <c r="B200" s="38" t="e">
        <f>#REF!</f>
        <v>#REF!</v>
      </c>
      <c r="C200" s="39" t="e">
        <f>#REF!</f>
        <v>#REF!</v>
      </c>
      <c r="D200" s="40" t="e">
        <f>#REF!</f>
        <v>#REF!</v>
      </c>
      <c r="E200" s="34"/>
      <c r="F200" s="41" t="e">
        <f t="shared" si="1"/>
        <v>#REF!</v>
      </c>
      <c r="G200" s="36" t="s">
        <v>109</v>
      </c>
      <c r="H200" s="41" t="e">
        <f t="shared" si="2"/>
        <v>#REF!</v>
      </c>
      <c r="I200" s="34"/>
      <c r="J200" s="41">
        <v>0</v>
      </c>
      <c r="K200" s="36"/>
      <c r="L200" s="42">
        <v>0</v>
      </c>
      <c r="M200" s="514" t="s">
        <v>110</v>
      </c>
      <c r="N200" s="483"/>
      <c r="O200" s="483"/>
      <c r="P200" s="483"/>
      <c r="Q200" s="483"/>
      <c r="R200" s="484"/>
      <c r="S200" s="43">
        <v>0</v>
      </c>
    </row>
    <row r="201" spans="1:19" ht="39.75" customHeight="1" x14ac:dyDescent="0.25">
      <c r="A201" s="37">
        <f t="shared" si="0"/>
        <v>188</v>
      </c>
      <c r="B201" s="38" t="e">
        <f>#REF!</f>
        <v>#REF!</v>
      </c>
      <c r="C201" s="39" t="e">
        <f>#REF!</f>
        <v>#REF!</v>
      </c>
      <c r="D201" s="40" t="e">
        <f>#REF!</f>
        <v>#REF!</v>
      </c>
      <c r="E201" s="34"/>
      <c r="F201" s="44" t="e">
        <f t="shared" si="1"/>
        <v>#REF!</v>
      </c>
      <c r="G201" s="36" t="s">
        <v>108</v>
      </c>
      <c r="H201" s="41" t="e">
        <f t="shared" si="2"/>
        <v>#REF!</v>
      </c>
      <c r="I201" s="34"/>
      <c r="J201" s="41">
        <v>0</v>
      </c>
      <c r="K201" s="36"/>
      <c r="L201" s="42">
        <v>0</v>
      </c>
      <c r="M201" s="514" t="s">
        <v>110</v>
      </c>
      <c r="N201" s="483"/>
      <c r="O201" s="483"/>
      <c r="P201" s="483"/>
      <c r="Q201" s="483"/>
      <c r="R201" s="484"/>
      <c r="S201" s="43">
        <v>0</v>
      </c>
    </row>
    <row r="202" spans="1:19" ht="39.75" customHeight="1" x14ac:dyDescent="0.25">
      <c r="A202" s="37">
        <f t="shared" si="0"/>
        <v>189</v>
      </c>
      <c r="B202" s="38" t="e">
        <f>#REF!</f>
        <v>#REF!</v>
      </c>
      <c r="C202" s="39" t="e">
        <f>#REF!</f>
        <v>#REF!</v>
      </c>
      <c r="D202" s="40" t="e">
        <f>#REF!</f>
        <v>#REF!</v>
      </c>
      <c r="E202" s="34"/>
      <c r="F202" s="41" t="e">
        <f t="shared" si="1"/>
        <v>#REF!</v>
      </c>
      <c r="G202" s="36" t="s">
        <v>109</v>
      </c>
      <c r="H202" s="41" t="e">
        <f t="shared" si="2"/>
        <v>#REF!</v>
      </c>
      <c r="I202" s="34"/>
      <c r="J202" s="41">
        <v>0</v>
      </c>
      <c r="K202" s="36"/>
      <c r="L202" s="42">
        <v>0</v>
      </c>
      <c r="M202" s="514" t="s">
        <v>110</v>
      </c>
      <c r="N202" s="483"/>
      <c r="O202" s="483"/>
      <c r="P202" s="483"/>
      <c r="Q202" s="483"/>
      <c r="R202" s="484"/>
      <c r="S202" s="43">
        <v>0</v>
      </c>
    </row>
    <row r="203" spans="1:19" ht="39.75" customHeight="1" x14ac:dyDescent="0.25">
      <c r="A203" s="37">
        <f t="shared" si="0"/>
        <v>190</v>
      </c>
      <c r="B203" s="38" t="e">
        <f>#REF!</f>
        <v>#REF!</v>
      </c>
      <c r="C203" s="39" t="e">
        <f>#REF!</f>
        <v>#REF!</v>
      </c>
      <c r="D203" s="40" t="e">
        <f>#REF!</f>
        <v>#REF!</v>
      </c>
      <c r="E203" s="34"/>
      <c r="F203" s="44" t="e">
        <f t="shared" si="1"/>
        <v>#REF!</v>
      </c>
      <c r="G203" s="36" t="s">
        <v>108</v>
      </c>
      <c r="H203" s="41" t="e">
        <f t="shared" si="2"/>
        <v>#REF!</v>
      </c>
      <c r="I203" s="34"/>
      <c r="J203" s="41">
        <v>0</v>
      </c>
      <c r="K203" s="36"/>
      <c r="L203" s="42">
        <v>0</v>
      </c>
      <c r="M203" s="514" t="s">
        <v>110</v>
      </c>
      <c r="N203" s="483"/>
      <c r="O203" s="483"/>
      <c r="P203" s="483"/>
      <c r="Q203" s="483"/>
      <c r="R203" s="484"/>
      <c r="S203" s="43">
        <v>0</v>
      </c>
    </row>
    <row r="204" spans="1:19" ht="39.75" customHeight="1" x14ac:dyDescent="0.25">
      <c r="A204" s="37">
        <f t="shared" si="0"/>
        <v>191</v>
      </c>
      <c r="B204" s="38" t="e">
        <f>#REF!</f>
        <v>#REF!</v>
      </c>
      <c r="C204" s="39" t="e">
        <f>#REF!</f>
        <v>#REF!</v>
      </c>
      <c r="D204" s="40" t="e">
        <f>#REF!</f>
        <v>#REF!</v>
      </c>
      <c r="E204" s="34"/>
      <c r="F204" s="41" t="e">
        <f t="shared" si="1"/>
        <v>#REF!</v>
      </c>
      <c r="G204" s="36" t="s">
        <v>109</v>
      </c>
      <c r="H204" s="41" t="e">
        <f t="shared" si="2"/>
        <v>#REF!</v>
      </c>
      <c r="I204" s="34"/>
      <c r="J204" s="41">
        <v>0</v>
      </c>
      <c r="K204" s="36"/>
      <c r="L204" s="42">
        <v>0</v>
      </c>
      <c r="M204" s="514" t="s">
        <v>110</v>
      </c>
      <c r="N204" s="483"/>
      <c r="O204" s="483"/>
      <c r="P204" s="483"/>
      <c r="Q204" s="483"/>
      <c r="R204" s="484"/>
      <c r="S204" s="43">
        <v>0</v>
      </c>
    </row>
    <row r="205" spans="1:19" ht="39.75" customHeight="1" x14ac:dyDescent="0.25">
      <c r="A205" s="37">
        <f t="shared" si="0"/>
        <v>192</v>
      </c>
      <c r="B205" s="38" t="e">
        <f>#REF!</f>
        <v>#REF!</v>
      </c>
      <c r="C205" s="39" t="e">
        <f>#REF!</f>
        <v>#REF!</v>
      </c>
      <c r="D205" s="40" t="e">
        <f>#REF!</f>
        <v>#REF!</v>
      </c>
      <c r="E205" s="34"/>
      <c r="F205" s="44" t="e">
        <f t="shared" si="1"/>
        <v>#REF!</v>
      </c>
      <c r="G205" s="36" t="s">
        <v>108</v>
      </c>
      <c r="H205" s="41" t="e">
        <f t="shared" si="2"/>
        <v>#REF!</v>
      </c>
      <c r="I205" s="34"/>
      <c r="J205" s="41">
        <v>0</v>
      </c>
      <c r="K205" s="36"/>
      <c r="L205" s="42">
        <v>0</v>
      </c>
      <c r="M205" s="514" t="s">
        <v>110</v>
      </c>
      <c r="N205" s="483"/>
      <c r="O205" s="483"/>
      <c r="P205" s="483"/>
      <c r="Q205" s="483"/>
      <c r="R205" s="484"/>
      <c r="S205" s="43">
        <v>0</v>
      </c>
    </row>
    <row r="206" spans="1:19" ht="39.75" customHeight="1" x14ac:dyDescent="0.25">
      <c r="A206" s="37">
        <f t="shared" si="0"/>
        <v>193</v>
      </c>
      <c r="B206" s="38" t="e">
        <f>#REF!</f>
        <v>#REF!</v>
      </c>
      <c r="C206" s="39" t="e">
        <f>#REF!</f>
        <v>#REF!</v>
      </c>
      <c r="D206" s="40" t="e">
        <f>#REF!</f>
        <v>#REF!</v>
      </c>
      <c r="E206" s="34"/>
      <c r="F206" s="41" t="e">
        <f t="shared" si="1"/>
        <v>#REF!</v>
      </c>
      <c r="G206" s="36" t="s">
        <v>109</v>
      </c>
      <c r="H206" s="41" t="e">
        <f t="shared" si="2"/>
        <v>#REF!</v>
      </c>
      <c r="I206" s="34"/>
      <c r="J206" s="41">
        <v>0</v>
      </c>
      <c r="K206" s="36"/>
      <c r="L206" s="42">
        <v>0</v>
      </c>
      <c r="M206" s="514" t="s">
        <v>110</v>
      </c>
      <c r="N206" s="483"/>
      <c r="O206" s="483"/>
      <c r="P206" s="483"/>
      <c r="Q206" s="483"/>
      <c r="R206" s="484"/>
      <c r="S206" s="43">
        <v>0</v>
      </c>
    </row>
    <row r="207" spans="1:19" ht="39.75" customHeight="1" x14ac:dyDescent="0.25">
      <c r="A207" s="37">
        <f t="shared" si="0"/>
        <v>194</v>
      </c>
      <c r="B207" s="38" t="e">
        <f>#REF!</f>
        <v>#REF!</v>
      </c>
      <c r="C207" s="39" t="e">
        <f>#REF!</f>
        <v>#REF!</v>
      </c>
      <c r="D207" s="40" t="e">
        <f>#REF!</f>
        <v>#REF!</v>
      </c>
      <c r="E207" s="34"/>
      <c r="F207" s="44" t="e">
        <f t="shared" si="1"/>
        <v>#REF!</v>
      </c>
      <c r="G207" s="36" t="s">
        <v>108</v>
      </c>
      <c r="H207" s="41" t="e">
        <f t="shared" si="2"/>
        <v>#REF!</v>
      </c>
      <c r="I207" s="34"/>
      <c r="J207" s="41">
        <v>0</v>
      </c>
      <c r="K207" s="36"/>
      <c r="L207" s="42">
        <v>0</v>
      </c>
      <c r="M207" s="514" t="s">
        <v>110</v>
      </c>
      <c r="N207" s="483"/>
      <c r="O207" s="483"/>
      <c r="P207" s="483"/>
      <c r="Q207" s="483"/>
      <c r="R207" s="484"/>
      <c r="S207" s="43">
        <v>0</v>
      </c>
    </row>
    <row r="208" spans="1:19" ht="39.75" customHeight="1" x14ac:dyDescent="0.25">
      <c r="A208" s="37">
        <f t="shared" si="0"/>
        <v>195</v>
      </c>
      <c r="B208" s="38" t="e">
        <f>#REF!</f>
        <v>#REF!</v>
      </c>
      <c r="C208" s="39" t="e">
        <f>#REF!</f>
        <v>#REF!</v>
      </c>
      <c r="D208" s="40" t="e">
        <f>#REF!</f>
        <v>#REF!</v>
      </c>
      <c r="E208" s="34"/>
      <c r="F208" s="41" t="e">
        <f t="shared" si="1"/>
        <v>#REF!</v>
      </c>
      <c r="G208" s="36" t="s">
        <v>109</v>
      </c>
      <c r="H208" s="41" t="e">
        <f t="shared" si="2"/>
        <v>#REF!</v>
      </c>
      <c r="I208" s="34"/>
      <c r="J208" s="41">
        <v>0</v>
      </c>
      <c r="K208" s="36"/>
      <c r="L208" s="42">
        <v>0</v>
      </c>
      <c r="M208" s="514" t="s">
        <v>110</v>
      </c>
      <c r="N208" s="483"/>
      <c r="O208" s="483"/>
      <c r="P208" s="483"/>
      <c r="Q208" s="483"/>
      <c r="R208" s="484"/>
      <c r="S208" s="43">
        <v>0</v>
      </c>
    </row>
    <row r="209" spans="1:19" ht="39.75" customHeight="1" x14ac:dyDescent="0.25">
      <c r="A209" s="37">
        <f t="shared" si="0"/>
        <v>196</v>
      </c>
      <c r="B209" s="38" t="e">
        <f>#REF!</f>
        <v>#REF!</v>
      </c>
      <c r="C209" s="39" t="e">
        <f>#REF!</f>
        <v>#REF!</v>
      </c>
      <c r="D209" s="40" t="e">
        <f>#REF!</f>
        <v>#REF!</v>
      </c>
      <c r="E209" s="34"/>
      <c r="F209" s="44" t="e">
        <f t="shared" si="1"/>
        <v>#REF!</v>
      </c>
      <c r="G209" s="36" t="s">
        <v>108</v>
      </c>
      <c r="H209" s="41" t="e">
        <f t="shared" si="2"/>
        <v>#REF!</v>
      </c>
      <c r="I209" s="34"/>
      <c r="J209" s="41">
        <v>0</v>
      </c>
      <c r="K209" s="36"/>
      <c r="L209" s="42">
        <v>0</v>
      </c>
      <c r="M209" s="514" t="s">
        <v>110</v>
      </c>
      <c r="N209" s="483"/>
      <c r="O209" s="483"/>
      <c r="P209" s="483"/>
      <c r="Q209" s="483"/>
      <c r="R209" s="484"/>
      <c r="S209" s="43">
        <v>0</v>
      </c>
    </row>
    <row r="210" spans="1:19" ht="39.75" customHeight="1" x14ac:dyDescent="0.25">
      <c r="A210" s="37">
        <f t="shared" si="0"/>
        <v>197</v>
      </c>
      <c r="B210" s="38" t="e">
        <f>#REF!</f>
        <v>#REF!</v>
      </c>
      <c r="C210" s="39" t="e">
        <f>#REF!</f>
        <v>#REF!</v>
      </c>
      <c r="D210" s="40" t="e">
        <f>#REF!</f>
        <v>#REF!</v>
      </c>
      <c r="E210" s="34"/>
      <c r="F210" s="41" t="e">
        <f t="shared" si="1"/>
        <v>#REF!</v>
      </c>
      <c r="G210" s="36" t="s">
        <v>109</v>
      </c>
      <c r="H210" s="41" t="e">
        <f t="shared" si="2"/>
        <v>#REF!</v>
      </c>
      <c r="I210" s="34"/>
      <c r="J210" s="41">
        <v>0</v>
      </c>
      <c r="K210" s="36"/>
      <c r="L210" s="42">
        <v>0</v>
      </c>
      <c r="M210" s="514" t="s">
        <v>110</v>
      </c>
      <c r="N210" s="483"/>
      <c r="O210" s="483"/>
      <c r="P210" s="483"/>
      <c r="Q210" s="483"/>
      <c r="R210" s="484"/>
      <c r="S210" s="43">
        <v>0</v>
      </c>
    </row>
    <row r="211" spans="1:19" ht="39.75" customHeight="1" x14ac:dyDescent="0.25">
      <c r="A211" s="37">
        <f t="shared" si="0"/>
        <v>198</v>
      </c>
      <c r="B211" s="38" t="e">
        <f>#REF!</f>
        <v>#REF!</v>
      </c>
      <c r="C211" s="39" t="e">
        <f>#REF!</f>
        <v>#REF!</v>
      </c>
      <c r="D211" s="40" t="e">
        <f>#REF!</f>
        <v>#REF!</v>
      </c>
      <c r="E211" s="34"/>
      <c r="F211" s="44" t="e">
        <f t="shared" si="1"/>
        <v>#REF!</v>
      </c>
      <c r="G211" s="36" t="s">
        <v>108</v>
      </c>
      <c r="H211" s="41" t="e">
        <f t="shared" si="2"/>
        <v>#REF!</v>
      </c>
      <c r="I211" s="34"/>
      <c r="J211" s="41">
        <v>0</v>
      </c>
      <c r="K211" s="36"/>
      <c r="L211" s="42">
        <v>0</v>
      </c>
      <c r="M211" s="514" t="s">
        <v>110</v>
      </c>
      <c r="N211" s="483"/>
      <c r="O211" s="483"/>
      <c r="P211" s="483"/>
      <c r="Q211" s="483"/>
      <c r="R211" s="484"/>
      <c r="S211" s="43">
        <v>0</v>
      </c>
    </row>
    <row r="212" spans="1:19" ht="39.75" customHeight="1" x14ac:dyDescent="0.25">
      <c r="A212" s="37">
        <f t="shared" si="0"/>
        <v>199</v>
      </c>
      <c r="B212" s="38" t="e">
        <f>#REF!</f>
        <v>#REF!</v>
      </c>
      <c r="C212" s="39" t="e">
        <f>#REF!</f>
        <v>#REF!</v>
      </c>
      <c r="D212" s="40" t="e">
        <f>#REF!</f>
        <v>#REF!</v>
      </c>
      <c r="E212" s="34"/>
      <c r="F212" s="41" t="e">
        <f t="shared" si="1"/>
        <v>#REF!</v>
      </c>
      <c r="G212" s="36" t="s">
        <v>109</v>
      </c>
      <c r="H212" s="41" t="e">
        <f t="shared" si="2"/>
        <v>#REF!</v>
      </c>
      <c r="I212" s="34"/>
      <c r="J212" s="41">
        <v>0</v>
      </c>
      <c r="K212" s="36"/>
      <c r="L212" s="42">
        <v>0</v>
      </c>
      <c r="M212" s="514" t="s">
        <v>110</v>
      </c>
      <c r="N212" s="483"/>
      <c r="O212" s="483"/>
      <c r="P212" s="483"/>
      <c r="Q212" s="483"/>
      <c r="R212" s="484"/>
      <c r="S212" s="43">
        <v>0</v>
      </c>
    </row>
    <row r="213" spans="1:19" ht="39.75" customHeight="1" x14ac:dyDescent="0.25">
      <c r="A213" s="37">
        <f t="shared" si="0"/>
        <v>200</v>
      </c>
      <c r="B213" s="38" t="e">
        <f>#REF!</f>
        <v>#REF!</v>
      </c>
      <c r="C213" s="39" t="e">
        <f>#REF!</f>
        <v>#REF!</v>
      </c>
      <c r="D213" s="40" t="e">
        <f>#REF!</f>
        <v>#REF!</v>
      </c>
      <c r="E213" s="34"/>
      <c r="F213" s="44" t="e">
        <f t="shared" si="1"/>
        <v>#REF!</v>
      </c>
      <c r="G213" s="36" t="s">
        <v>108</v>
      </c>
      <c r="H213" s="41" t="e">
        <f t="shared" si="2"/>
        <v>#REF!</v>
      </c>
      <c r="I213" s="34"/>
      <c r="J213" s="41">
        <v>0</v>
      </c>
      <c r="K213" s="36"/>
      <c r="L213" s="42">
        <v>0</v>
      </c>
      <c r="M213" s="514" t="s">
        <v>110</v>
      </c>
      <c r="N213" s="483"/>
      <c r="O213" s="483"/>
      <c r="P213" s="483"/>
      <c r="Q213" s="483"/>
      <c r="R213" s="484"/>
      <c r="S213" s="43">
        <v>0</v>
      </c>
    </row>
    <row r="214" spans="1:19" ht="39.75" customHeight="1" x14ac:dyDescent="0.25">
      <c r="A214" s="37">
        <f t="shared" si="0"/>
        <v>201</v>
      </c>
      <c r="B214" s="38" t="e">
        <f>#REF!</f>
        <v>#REF!</v>
      </c>
      <c r="C214" s="39" t="e">
        <f>#REF!</f>
        <v>#REF!</v>
      </c>
      <c r="D214" s="40" t="e">
        <f>#REF!</f>
        <v>#REF!</v>
      </c>
      <c r="E214" s="34"/>
      <c r="F214" s="41" t="e">
        <f t="shared" si="1"/>
        <v>#REF!</v>
      </c>
      <c r="G214" s="36" t="s">
        <v>109</v>
      </c>
      <c r="H214" s="41" t="e">
        <f t="shared" si="2"/>
        <v>#REF!</v>
      </c>
      <c r="I214" s="34"/>
      <c r="J214" s="41">
        <v>0</v>
      </c>
      <c r="K214" s="36"/>
      <c r="L214" s="42">
        <v>0</v>
      </c>
      <c r="M214" s="514" t="s">
        <v>110</v>
      </c>
      <c r="N214" s="483"/>
      <c r="O214" s="483"/>
      <c r="P214" s="483"/>
      <c r="Q214" s="483"/>
      <c r="R214" s="484"/>
      <c r="S214" s="43">
        <v>0</v>
      </c>
    </row>
    <row r="215" spans="1:19" ht="39.75" customHeight="1" x14ac:dyDescent="0.25">
      <c r="A215" s="37">
        <f t="shared" si="0"/>
        <v>202</v>
      </c>
      <c r="B215" s="38" t="e">
        <f>#REF!</f>
        <v>#REF!</v>
      </c>
      <c r="C215" s="39" t="e">
        <f>#REF!</f>
        <v>#REF!</v>
      </c>
      <c r="D215" s="40" t="e">
        <f>#REF!</f>
        <v>#REF!</v>
      </c>
      <c r="E215" s="34"/>
      <c r="F215" s="44" t="e">
        <f t="shared" si="1"/>
        <v>#REF!</v>
      </c>
      <c r="G215" s="36" t="s">
        <v>108</v>
      </c>
      <c r="H215" s="41" t="e">
        <f t="shared" si="2"/>
        <v>#REF!</v>
      </c>
      <c r="I215" s="34"/>
      <c r="J215" s="41">
        <v>0</v>
      </c>
      <c r="K215" s="36"/>
      <c r="L215" s="42">
        <v>0</v>
      </c>
      <c r="M215" s="514" t="s">
        <v>110</v>
      </c>
      <c r="N215" s="483"/>
      <c r="O215" s="483"/>
      <c r="P215" s="483"/>
      <c r="Q215" s="483"/>
      <c r="R215" s="484"/>
      <c r="S215" s="43">
        <v>0</v>
      </c>
    </row>
    <row r="216" spans="1:19" ht="39.75" customHeight="1" x14ac:dyDescent="0.25">
      <c r="A216" s="37">
        <f t="shared" si="0"/>
        <v>203</v>
      </c>
      <c r="B216" s="38" t="e">
        <f>#REF!</f>
        <v>#REF!</v>
      </c>
      <c r="C216" s="39" t="e">
        <f>#REF!</f>
        <v>#REF!</v>
      </c>
      <c r="D216" s="40" t="e">
        <f>#REF!</f>
        <v>#REF!</v>
      </c>
      <c r="E216" s="34"/>
      <c r="F216" s="41" t="e">
        <f t="shared" si="1"/>
        <v>#REF!</v>
      </c>
      <c r="G216" s="36" t="s">
        <v>109</v>
      </c>
      <c r="H216" s="41" t="e">
        <f t="shared" si="2"/>
        <v>#REF!</v>
      </c>
      <c r="I216" s="34"/>
      <c r="J216" s="41">
        <v>0</v>
      </c>
      <c r="K216" s="36"/>
      <c r="L216" s="42">
        <v>0</v>
      </c>
      <c r="M216" s="514" t="s">
        <v>110</v>
      </c>
      <c r="N216" s="483"/>
      <c r="O216" s="483"/>
      <c r="P216" s="483"/>
      <c r="Q216" s="483"/>
      <c r="R216" s="484"/>
      <c r="S216" s="43">
        <v>0</v>
      </c>
    </row>
    <row r="217" spans="1:19" ht="39.75" customHeight="1" x14ac:dyDescent="0.25">
      <c r="A217" s="37">
        <f t="shared" si="0"/>
        <v>204</v>
      </c>
      <c r="B217" s="38" t="e">
        <f>#REF!</f>
        <v>#REF!</v>
      </c>
      <c r="C217" s="39" t="e">
        <f>#REF!</f>
        <v>#REF!</v>
      </c>
      <c r="D217" s="40" t="e">
        <f>#REF!</f>
        <v>#REF!</v>
      </c>
      <c r="E217" s="34"/>
      <c r="F217" s="44" t="e">
        <f t="shared" si="1"/>
        <v>#REF!</v>
      </c>
      <c r="G217" s="36" t="s">
        <v>108</v>
      </c>
      <c r="H217" s="41" t="e">
        <f t="shared" si="2"/>
        <v>#REF!</v>
      </c>
      <c r="I217" s="34"/>
      <c r="J217" s="41">
        <v>0</v>
      </c>
      <c r="K217" s="36"/>
      <c r="L217" s="42">
        <v>0</v>
      </c>
      <c r="M217" s="514" t="s">
        <v>110</v>
      </c>
      <c r="N217" s="483"/>
      <c r="O217" s="483"/>
      <c r="P217" s="483"/>
      <c r="Q217" s="483"/>
      <c r="R217" s="484"/>
      <c r="S217" s="43">
        <v>0</v>
      </c>
    </row>
    <row r="218" spans="1:19" ht="39.75" customHeight="1" x14ac:dyDescent="0.25">
      <c r="A218" s="37">
        <f t="shared" si="0"/>
        <v>205</v>
      </c>
      <c r="B218" s="38" t="e">
        <f>#REF!</f>
        <v>#REF!</v>
      </c>
      <c r="C218" s="39" t="e">
        <f>#REF!</f>
        <v>#REF!</v>
      </c>
      <c r="D218" s="40" t="e">
        <f>#REF!</f>
        <v>#REF!</v>
      </c>
      <c r="E218" s="34"/>
      <c r="F218" s="41" t="e">
        <f t="shared" si="1"/>
        <v>#REF!</v>
      </c>
      <c r="G218" s="36" t="s">
        <v>109</v>
      </c>
      <c r="H218" s="41" t="e">
        <f t="shared" si="2"/>
        <v>#REF!</v>
      </c>
      <c r="I218" s="34"/>
      <c r="J218" s="41">
        <v>0</v>
      </c>
      <c r="K218" s="36"/>
      <c r="L218" s="42">
        <v>0</v>
      </c>
      <c r="M218" s="514" t="s">
        <v>110</v>
      </c>
      <c r="N218" s="483"/>
      <c r="O218" s="483"/>
      <c r="P218" s="483"/>
      <c r="Q218" s="483"/>
      <c r="R218" s="484"/>
      <c r="S218" s="43">
        <v>0</v>
      </c>
    </row>
    <row r="219" spans="1:19" ht="39.75" customHeight="1" x14ac:dyDescent="0.25">
      <c r="A219" s="37">
        <f t="shared" si="0"/>
        <v>206</v>
      </c>
      <c r="B219" s="38" t="e">
        <f>#REF!</f>
        <v>#REF!</v>
      </c>
      <c r="C219" s="39" t="e">
        <f>#REF!</f>
        <v>#REF!</v>
      </c>
      <c r="D219" s="40" t="e">
        <f>#REF!</f>
        <v>#REF!</v>
      </c>
      <c r="E219" s="34"/>
      <c r="F219" s="44" t="e">
        <f t="shared" si="1"/>
        <v>#REF!</v>
      </c>
      <c r="G219" s="36" t="s">
        <v>108</v>
      </c>
      <c r="H219" s="41" t="e">
        <f t="shared" si="2"/>
        <v>#REF!</v>
      </c>
      <c r="I219" s="34"/>
      <c r="J219" s="41">
        <v>0</v>
      </c>
      <c r="K219" s="36"/>
      <c r="L219" s="42">
        <v>0</v>
      </c>
      <c r="M219" s="514" t="s">
        <v>110</v>
      </c>
      <c r="N219" s="483"/>
      <c r="O219" s="483"/>
      <c r="P219" s="483"/>
      <c r="Q219" s="483"/>
      <c r="R219" s="484"/>
      <c r="S219" s="43">
        <v>0</v>
      </c>
    </row>
    <row r="220" spans="1:19" ht="39.75" customHeight="1" x14ac:dyDescent="0.25">
      <c r="A220" s="37">
        <f t="shared" si="0"/>
        <v>207</v>
      </c>
      <c r="B220" s="38" t="e">
        <f>#REF!</f>
        <v>#REF!</v>
      </c>
      <c r="C220" s="39" t="e">
        <f>#REF!</f>
        <v>#REF!</v>
      </c>
      <c r="D220" s="40" t="e">
        <f>#REF!</f>
        <v>#REF!</v>
      </c>
      <c r="E220" s="34"/>
      <c r="F220" s="41" t="e">
        <f t="shared" si="1"/>
        <v>#REF!</v>
      </c>
      <c r="G220" s="36" t="s">
        <v>109</v>
      </c>
      <c r="H220" s="41" t="e">
        <f t="shared" si="2"/>
        <v>#REF!</v>
      </c>
      <c r="I220" s="34"/>
      <c r="J220" s="41">
        <v>0</v>
      </c>
      <c r="K220" s="36"/>
      <c r="L220" s="42">
        <v>0</v>
      </c>
      <c r="M220" s="514" t="s">
        <v>110</v>
      </c>
      <c r="N220" s="483"/>
      <c r="O220" s="483"/>
      <c r="P220" s="483"/>
      <c r="Q220" s="483"/>
      <c r="R220" s="484"/>
      <c r="S220" s="43">
        <v>0</v>
      </c>
    </row>
    <row r="221" spans="1:19" ht="39.75" customHeight="1" x14ac:dyDescent="0.25">
      <c r="A221" s="37">
        <f t="shared" si="0"/>
        <v>208</v>
      </c>
      <c r="B221" s="38" t="e">
        <f>#REF!</f>
        <v>#REF!</v>
      </c>
      <c r="C221" s="39" t="e">
        <f>#REF!</f>
        <v>#REF!</v>
      </c>
      <c r="D221" s="40" t="e">
        <f>#REF!</f>
        <v>#REF!</v>
      </c>
      <c r="E221" s="34"/>
      <c r="F221" s="44" t="e">
        <f t="shared" si="1"/>
        <v>#REF!</v>
      </c>
      <c r="G221" s="36" t="s">
        <v>108</v>
      </c>
      <c r="H221" s="41" t="e">
        <f t="shared" si="2"/>
        <v>#REF!</v>
      </c>
      <c r="I221" s="34"/>
      <c r="J221" s="41">
        <v>0</v>
      </c>
      <c r="K221" s="36"/>
      <c r="L221" s="42">
        <v>0</v>
      </c>
      <c r="M221" s="514" t="s">
        <v>110</v>
      </c>
      <c r="N221" s="483"/>
      <c r="O221" s="483"/>
      <c r="P221" s="483"/>
      <c r="Q221" s="483"/>
      <c r="R221" s="484"/>
      <c r="S221" s="43">
        <v>0</v>
      </c>
    </row>
    <row r="222" spans="1:19" ht="39.75" customHeight="1" x14ac:dyDescent="0.25">
      <c r="A222" s="37">
        <f t="shared" si="0"/>
        <v>209</v>
      </c>
      <c r="B222" s="38" t="e">
        <f>#REF!</f>
        <v>#REF!</v>
      </c>
      <c r="C222" s="39" t="e">
        <f>#REF!</f>
        <v>#REF!</v>
      </c>
      <c r="D222" s="40" t="e">
        <f>#REF!</f>
        <v>#REF!</v>
      </c>
      <c r="E222" s="34"/>
      <c r="F222" s="41" t="e">
        <f t="shared" si="1"/>
        <v>#REF!</v>
      </c>
      <c r="G222" s="36" t="s">
        <v>109</v>
      </c>
      <c r="H222" s="41" t="e">
        <f t="shared" si="2"/>
        <v>#REF!</v>
      </c>
      <c r="I222" s="34"/>
      <c r="J222" s="41">
        <v>0</v>
      </c>
      <c r="K222" s="36"/>
      <c r="L222" s="42">
        <v>0</v>
      </c>
      <c r="M222" s="514" t="s">
        <v>110</v>
      </c>
      <c r="N222" s="483"/>
      <c r="O222" s="483"/>
      <c r="P222" s="483"/>
      <c r="Q222" s="483"/>
      <c r="R222" s="484"/>
      <c r="S222" s="43">
        <v>0</v>
      </c>
    </row>
    <row r="223" spans="1:19" ht="39.75" customHeight="1" x14ac:dyDescent="0.25">
      <c r="A223" s="37">
        <f t="shared" si="0"/>
        <v>210</v>
      </c>
      <c r="B223" s="38" t="e">
        <f>#REF!</f>
        <v>#REF!</v>
      </c>
      <c r="C223" s="39" t="e">
        <f>#REF!</f>
        <v>#REF!</v>
      </c>
      <c r="D223" s="40" t="e">
        <f>#REF!</f>
        <v>#REF!</v>
      </c>
      <c r="E223" s="34"/>
      <c r="F223" s="44" t="e">
        <f t="shared" si="1"/>
        <v>#REF!</v>
      </c>
      <c r="G223" s="36" t="s">
        <v>108</v>
      </c>
      <c r="H223" s="41" t="e">
        <f t="shared" si="2"/>
        <v>#REF!</v>
      </c>
      <c r="I223" s="34"/>
      <c r="J223" s="41">
        <v>0</v>
      </c>
      <c r="K223" s="36"/>
      <c r="L223" s="42">
        <v>0</v>
      </c>
      <c r="M223" s="514" t="s">
        <v>110</v>
      </c>
      <c r="N223" s="483"/>
      <c r="O223" s="483"/>
      <c r="P223" s="483"/>
      <c r="Q223" s="483"/>
      <c r="R223" s="484"/>
      <c r="S223" s="43">
        <v>0</v>
      </c>
    </row>
    <row r="224" spans="1:19" ht="39.75" customHeight="1" x14ac:dyDescent="0.25">
      <c r="A224" s="37">
        <f t="shared" si="0"/>
        <v>211</v>
      </c>
      <c r="B224" s="38" t="e">
        <f>#REF!</f>
        <v>#REF!</v>
      </c>
      <c r="C224" s="39" t="e">
        <f>#REF!</f>
        <v>#REF!</v>
      </c>
      <c r="D224" s="40" t="e">
        <f>#REF!</f>
        <v>#REF!</v>
      </c>
      <c r="E224" s="34"/>
      <c r="F224" s="41" t="e">
        <f t="shared" si="1"/>
        <v>#REF!</v>
      </c>
      <c r="G224" s="36" t="s">
        <v>109</v>
      </c>
      <c r="H224" s="41" t="e">
        <f t="shared" si="2"/>
        <v>#REF!</v>
      </c>
      <c r="I224" s="34"/>
      <c r="J224" s="41">
        <v>0</v>
      </c>
      <c r="K224" s="36"/>
      <c r="L224" s="42">
        <v>0</v>
      </c>
      <c r="M224" s="514" t="s">
        <v>110</v>
      </c>
      <c r="N224" s="483"/>
      <c r="O224" s="483"/>
      <c r="P224" s="483"/>
      <c r="Q224" s="483"/>
      <c r="R224" s="484"/>
      <c r="S224" s="43">
        <v>0</v>
      </c>
    </row>
    <row r="225" spans="1:19" ht="39.75" customHeight="1" x14ac:dyDescent="0.25">
      <c r="A225" s="37">
        <f t="shared" si="0"/>
        <v>212</v>
      </c>
      <c r="B225" s="38" t="e">
        <f>#REF!</f>
        <v>#REF!</v>
      </c>
      <c r="C225" s="39" t="e">
        <f>#REF!</f>
        <v>#REF!</v>
      </c>
      <c r="D225" s="40" t="e">
        <f>#REF!</f>
        <v>#REF!</v>
      </c>
      <c r="E225" s="34"/>
      <c r="F225" s="44" t="e">
        <f t="shared" si="1"/>
        <v>#REF!</v>
      </c>
      <c r="G225" s="36" t="s">
        <v>108</v>
      </c>
      <c r="H225" s="41" t="e">
        <f t="shared" si="2"/>
        <v>#REF!</v>
      </c>
      <c r="I225" s="34"/>
      <c r="J225" s="41">
        <v>0</v>
      </c>
      <c r="K225" s="36"/>
      <c r="L225" s="42">
        <v>0</v>
      </c>
      <c r="M225" s="514" t="s">
        <v>110</v>
      </c>
      <c r="N225" s="483"/>
      <c r="O225" s="483"/>
      <c r="P225" s="483"/>
      <c r="Q225" s="483"/>
      <c r="R225" s="484"/>
      <c r="S225" s="43">
        <v>0</v>
      </c>
    </row>
    <row r="226" spans="1:19" ht="39.75" customHeight="1" x14ac:dyDescent="0.25">
      <c r="A226" s="37">
        <f t="shared" si="0"/>
        <v>213</v>
      </c>
      <c r="B226" s="38" t="e">
        <f>#REF!</f>
        <v>#REF!</v>
      </c>
      <c r="C226" s="39" t="e">
        <f>#REF!</f>
        <v>#REF!</v>
      </c>
      <c r="D226" s="40" t="e">
        <f>#REF!</f>
        <v>#REF!</v>
      </c>
      <c r="E226" s="34"/>
      <c r="F226" s="41" t="e">
        <f t="shared" si="1"/>
        <v>#REF!</v>
      </c>
      <c r="G226" s="36" t="s">
        <v>109</v>
      </c>
      <c r="H226" s="41" t="e">
        <f t="shared" si="2"/>
        <v>#REF!</v>
      </c>
      <c r="I226" s="34"/>
      <c r="J226" s="41">
        <v>0</v>
      </c>
      <c r="K226" s="36"/>
      <c r="L226" s="42">
        <v>0</v>
      </c>
      <c r="M226" s="514" t="s">
        <v>110</v>
      </c>
      <c r="N226" s="483"/>
      <c r="O226" s="483"/>
      <c r="P226" s="483"/>
      <c r="Q226" s="483"/>
      <c r="R226" s="484"/>
      <c r="S226" s="43">
        <v>0</v>
      </c>
    </row>
    <row r="227" spans="1:19" ht="39.75" customHeight="1" x14ac:dyDescent="0.25">
      <c r="A227" s="37">
        <f t="shared" si="0"/>
        <v>214</v>
      </c>
      <c r="B227" s="38" t="e">
        <f>#REF!</f>
        <v>#REF!</v>
      </c>
      <c r="C227" s="39" t="e">
        <f>#REF!</f>
        <v>#REF!</v>
      </c>
      <c r="D227" s="40" t="e">
        <f>#REF!</f>
        <v>#REF!</v>
      </c>
      <c r="E227" s="34"/>
      <c r="F227" s="44" t="e">
        <f t="shared" si="1"/>
        <v>#REF!</v>
      </c>
      <c r="G227" s="36" t="s">
        <v>108</v>
      </c>
      <c r="H227" s="41" t="e">
        <f t="shared" si="2"/>
        <v>#REF!</v>
      </c>
      <c r="I227" s="34"/>
      <c r="J227" s="41">
        <v>0</v>
      </c>
      <c r="K227" s="36"/>
      <c r="L227" s="42">
        <v>0</v>
      </c>
      <c r="M227" s="514" t="s">
        <v>110</v>
      </c>
      <c r="N227" s="483"/>
      <c r="O227" s="483"/>
      <c r="P227" s="483"/>
      <c r="Q227" s="483"/>
      <c r="R227" s="484"/>
      <c r="S227" s="43">
        <v>0</v>
      </c>
    </row>
    <row r="228" spans="1:19" ht="39.75" customHeight="1" x14ac:dyDescent="0.25">
      <c r="A228" s="37">
        <f t="shared" si="0"/>
        <v>215</v>
      </c>
      <c r="B228" s="38" t="e">
        <f>#REF!</f>
        <v>#REF!</v>
      </c>
      <c r="C228" s="39" t="e">
        <f>#REF!</f>
        <v>#REF!</v>
      </c>
      <c r="D228" s="40" t="e">
        <f>#REF!</f>
        <v>#REF!</v>
      </c>
      <c r="E228" s="34"/>
      <c r="F228" s="41" t="e">
        <f t="shared" si="1"/>
        <v>#REF!</v>
      </c>
      <c r="G228" s="36" t="s">
        <v>109</v>
      </c>
      <c r="H228" s="41" t="e">
        <f t="shared" si="2"/>
        <v>#REF!</v>
      </c>
      <c r="I228" s="34"/>
      <c r="J228" s="41">
        <v>0</v>
      </c>
      <c r="K228" s="36"/>
      <c r="L228" s="42">
        <v>0</v>
      </c>
      <c r="M228" s="514" t="s">
        <v>110</v>
      </c>
      <c r="N228" s="483"/>
      <c r="O228" s="483"/>
      <c r="P228" s="483"/>
      <c r="Q228" s="483"/>
      <c r="R228" s="484"/>
      <c r="S228" s="43">
        <v>0</v>
      </c>
    </row>
    <row r="229" spans="1:19" ht="39.75" customHeight="1" x14ac:dyDescent="0.25">
      <c r="A229" s="37">
        <f t="shared" si="0"/>
        <v>216</v>
      </c>
      <c r="B229" s="38" t="e">
        <f>#REF!</f>
        <v>#REF!</v>
      </c>
      <c r="C229" s="39" t="e">
        <f>#REF!</f>
        <v>#REF!</v>
      </c>
      <c r="D229" s="40" t="e">
        <f>#REF!</f>
        <v>#REF!</v>
      </c>
      <c r="E229" s="34"/>
      <c r="F229" s="44" t="e">
        <f t="shared" si="1"/>
        <v>#REF!</v>
      </c>
      <c r="G229" s="36" t="s">
        <v>108</v>
      </c>
      <c r="H229" s="41" t="e">
        <f t="shared" si="2"/>
        <v>#REF!</v>
      </c>
      <c r="I229" s="34"/>
      <c r="J229" s="41">
        <v>0</v>
      </c>
      <c r="K229" s="36"/>
      <c r="L229" s="42">
        <v>0</v>
      </c>
      <c r="M229" s="514" t="s">
        <v>110</v>
      </c>
      <c r="N229" s="483"/>
      <c r="O229" s="483"/>
      <c r="P229" s="483"/>
      <c r="Q229" s="483"/>
      <c r="R229" s="484"/>
      <c r="S229" s="43">
        <v>0</v>
      </c>
    </row>
    <row r="230" spans="1:19" ht="39.75" customHeight="1" x14ac:dyDescent="0.25">
      <c r="A230" s="37">
        <f t="shared" si="0"/>
        <v>217</v>
      </c>
      <c r="B230" s="38" t="e">
        <f>#REF!</f>
        <v>#REF!</v>
      </c>
      <c r="C230" s="39" t="e">
        <f>#REF!</f>
        <v>#REF!</v>
      </c>
      <c r="D230" s="40" t="e">
        <f>#REF!</f>
        <v>#REF!</v>
      </c>
      <c r="E230" s="34"/>
      <c r="F230" s="41" t="e">
        <f t="shared" si="1"/>
        <v>#REF!</v>
      </c>
      <c r="G230" s="36" t="s">
        <v>109</v>
      </c>
      <c r="H230" s="41" t="e">
        <f t="shared" si="2"/>
        <v>#REF!</v>
      </c>
      <c r="I230" s="34"/>
      <c r="J230" s="41">
        <v>0</v>
      </c>
      <c r="K230" s="36"/>
      <c r="L230" s="42">
        <v>0</v>
      </c>
      <c r="M230" s="514" t="s">
        <v>110</v>
      </c>
      <c r="N230" s="483"/>
      <c r="O230" s="483"/>
      <c r="P230" s="483"/>
      <c r="Q230" s="483"/>
      <c r="R230" s="484"/>
      <c r="S230" s="43">
        <v>0</v>
      </c>
    </row>
    <row r="231" spans="1:19" ht="39.75" customHeight="1" x14ac:dyDescent="0.25">
      <c r="A231" s="37">
        <f t="shared" si="0"/>
        <v>218</v>
      </c>
      <c r="B231" s="38" t="e">
        <f>#REF!</f>
        <v>#REF!</v>
      </c>
      <c r="C231" s="39" t="e">
        <f>#REF!</f>
        <v>#REF!</v>
      </c>
      <c r="D231" s="40" t="e">
        <f>#REF!</f>
        <v>#REF!</v>
      </c>
      <c r="E231" s="34"/>
      <c r="F231" s="44" t="e">
        <f t="shared" si="1"/>
        <v>#REF!</v>
      </c>
      <c r="G231" s="36" t="s">
        <v>108</v>
      </c>
      <c r="H231" s="41" t="e">
        <f t="shared" si="2"/>
        <v>#REF!</v>
      </c>
      <c r="I231" s="34"/>
      <c r="J231" s="41">
        <v>0</v>
      </c>
      <c r="K231" s="36"/>
      <c r="L231" s="42">
        <v>0</v>
      </c>
      <c r="M231" s="514" t="s">
        <v>110</v>
      </c>
      <c r="N231" s="483"/>
      <c r="O231" s="483"/>
      <c r="P231" s="483"/>
      <c r="Q231" s="483"/>
      <c r="R231" s="484"/>
      <c r="S231" s="43">
        <v>0</v>
      </c>
    </row>
    <row r="232" spans="1:19" ht="39.75" customHeight="1" x14ac:dyDescent="0.25">
      <c r="A232" s="37">
        <f t="shared" si="0"/>
        <v>219</v>
      </c>
      <c r="B232" s="38" t="e">
        <f>#REF!</f>
        <v>#REF!</v>
      </c>
      <c r="C232" s="39" t="e">
        <f>#REF!</f>
        <v>#REF!</v>
      </c>
      <c r="D232" s="40" t="e">
        <f>#REF!</f>
        <v>#REF!</v>
      </c>
      <c r="E232" s="34"/>
      <c r="F232" s="41" t="e">
        <f t="shared" si="1"/>
        <v>#REF!</v>
      </c>
      <c r="G232" s="36" t="s">
        <v>109</v>
      </c>
      <c r="H232" s="41" t="e">
        <f t="shared" si="2"/>
        <v>#REF!</v>
      </c>
      <c r="I232" s="34"/>
      <c r="J232" s="41">
        <v>0</v>
      </c>
      <c r="K232" s="36"/>
      <c r="L232" s="42">
        <v>0</v>
      </c>
      <c r="M232" s="514" t="s">
        <v>110</v>
      </c>
      <c r="N232" s="483"/>
      <c r="O232" s="483"/>
      <c r="P232" s="483"/>
      <c r="Q232" s="483"/>
      <c r="R232" s="484"/>
      <c r="S232" s="43">
        <v>0</v>
      </c>
    </row>
    <row r="233" spans="1:19" ht="39.75" customHeight="1" x14ac:dyDescent="0.25">
      <c r="A233" s="37">
        <f t="shared" si="0"/>
        <v>220</v>
      </c>
      <c r="B233" s="38" t="e">
        <f>#REF!</f>
        <v>#REF!</v>
      </c>
      <c r="C233" s="39" t="e">
        <f>#REF!</f>
        <v>#REF!</v>
      </c>
      <c r="D233" s="40" t="e">
        <f>#REF!</f>
        <v>#REF!</v>
      </c>
      <c r="E233" s="34"/>
      <c r="F233" s="44" t="e">
        <f t="shared" si="1"/>
        <v>#REF!</v>
      </c>
      <c r="G233" s="36" t="s">
        <v>108</v>
      </c>
      <c r="H233" s="41" t="e">
        <f t="shared" si="2"/>
        <v>#REF!</v>
      </c>
      <c r="I233" s="34"/>
      <c r="J233" s="41">
        <v>0</v>
      </c>
      <c r="K233" s="36"/>
      <c r="L233" s="42">
        <v>0</v>
      </c>
      <c r="M233" s="514" t="s">
        <v>110</v>
      </c>
      <c r="N233" s="483"/>
      <c r="O233" s="483"/>
      <c r="P233" s="483"/>
      <c r="Q233" s="483"/>
      <c r="R233" s="484"/>
      <c r="S233" s="43">
        <v>0</v>
      </c>
    </row>
    <row r="234" spans="1:19" ht="39.75" customHeight="1" x14ac:dyDescent="0.25">
      <c r="A234" s="37">
        <f t="shared" si="0"/>
        <v>221</v>
      </c>
      <c r="B234" s="38" t="e">
        <f>#REF!</f>
        <v>#REF!</v>
      </c>
      <c r="C234" s="39" t="e">
        <f>#REF!</f>
        <v>#REF!</v>
      </c>
      <c r="D234" s="40" t="e">
        <f>#REF!</f>
        <v>#REF!</v>
      </c>
      <c r="E234" s="34"/>
      <c r="F234" s="41" t="e">
        <f t="shared" si="1"/>
        <v>#REF!</v>
      </c>
      <c r="G234" s="36" t="s">
        <v>109</v>
      </c>
      <c r="H234" s="41" t="e">
        <f t="shared" si="2"/>
        <v>#REF!</v>
      </c>
      <c r="I234" s="34"/>
      <c r="J234" s="41">
        <v>0</v>
      </c>
      <c r="K234" s="36"/>
      <c r="L234" s="42">
        <v>0</v>
      </c>
      <c r="M234" s="514" t="s">
        <v>110</v>
      </c>
      <c r="N234" s="483"/>
      <c r="O234" s="483"/>
      <c r="P234" s="483"/>
      <c r="Q234" s="483"/>
      <c r="R234" s="484"/>
      <c r="S234" s="43">
        <v>0</v>
      </c>
    </row>
    <row r="235" spans="1:19" ht="39.75" customHeight="1" x14ac:dyDescent="0.25">
      <c r="A235" s="37">
        <f t="shared" si="0"/>
        <v>222</v>
      </c>
      <c r="B235" s="38" t="e">
        <f>#REF!</f>
        <v>#REF!</v>
      </c>
      <c r="C235" s="39" t="e">
        <f>#REF!</f>
        <v>#REF!</v>
      </c>
      <c r="D235" s="40" t="e">
        <f>#REF!</f>
        <v>#REF!</v>
      </c>
      <c r="E235" s="34"/>
      <c r="F235" s="44" t="e">
        <f t="shared" si="1"/>
        <v>#REF!</v>
      </c>
      <c r="G235" s="36" t="s">
        <v>108</v>
      </c>
      <c r="H235" s="41" t="e">
        <f t="shared" si="2"/>
        <v>#REF!</v>
      </c>
      <c r="I235" s="34"/>
      <c r="J235" s="41">
        <v>0</v>
      </c>
      <c r="K235" s="36"/>
      <c r="L235" s="42">
        <v>0</v>
      </c>
      <c r="M235" s="514" t="s">
        <v>110</v>
      </c>
      <c r="N235" s="483"/>
      <c r="O235" s="483"/>
      <c r="P235" s="483"/>
      <c r="Q235" s="483"/>
      <c r="R235" s="484"/>
      <c r="S235" s="43">
        <v>0</v>
      </c>
    </row>
    <row r="236" spans="1:19" ht="39.75" customHeight="1" x14ac:dyDescent="0.25">
      <c r="A236" s="37">
        <f t="shared" si="0"/>
        <v>223</v>
      </c>
      <c r="B236" s="38" t="e">
        <f>#REF!</f>
        <v>#REF!</v>
      </c>
      <c r="C236" s="39" t="e">
        <f>#REF!</f>
        <v>#REF!</v>
      </c>
      <c r="D236" s="40" t="e">
        <f>#REF!</f>
        <v>#REF!</v>
      </c>
      <c r="E236" s="34"/>
      <c r="F236" s="41" t="e">
        <f t="shared" si="1"/>
        <v>#REF!</v>
      </c>
      <c r="G236" s="36" t="s">
        <v>109</v>
      </c>
      <c r="H236" s="41" t="e">
        <f t="shared" si="2"/>
        <v>#REF!</v>
      </c>
      <c r="I236" s="34"/>
      <c r="J236" s="41">
        <v>0</v>
      </c>
      <c r="K236" s="36"/>
      <c r="L236" s="42">
        <v>0</v>
      </c>
      <c r="M236" s="514" t="s">
        <v>110</v>
      </c>
      <c r="N236" s="483"/>
      <c r="O236" s="483"/>
      <c r="P236" s="483"/>
      <c r="Q236" s="483"/>
      <c r="R236" s="484"/>
      <c r="S236" s="43">
        <v>0</v>
      </c>
    </row>
    <row r="237" spans="1:19" ht="39.75" customHeight="1" x14ac:dyDescent="0.25">
      <c r="A237" s="37">
        <f t="shared" si="0"/>
        <v>224</v>
      </c>
      <c r="B237" s="38" t="e">
        <f>#REF!</f>
        <v>#REF!</v>
      </c>
      <c r="C237" s="39" t="e">
        <f>#REF!</f>
        <v>#REF!</v>
      </c>
      <c r="D237" s="40" t="e">
        <f>#REF!</f>
        <v>#REF!</v>
      </c>
      <c r="E237" s="34"/>
      <c r="F237" s="44" t="e">
        <f t="shared" si="1"/>
        <v>#REF!</v>
      </c>
      <c r="G237" s="36" t="s">
        <v>108</v>
      </c>
      <c r="H237" s="41" t="e">
        <f t="shared" si="2"/>
        <v>#REF!</v>
      </c>
      <c r="I237" s="34"/>
      <c r="J237" s="41">
        <v>0</v>
      </c>
      <c r="K237" s="36"/>
      <c r="L237" s="42">
        <v>0</v>
      </c>
      <c r="M237" s="514" t="s">
        <v>110</v>
      </c>
      <c r="N237" s="483"/>
      <c r="O237" s="483"/>
      <c r="P237" s="483"/>
      <c r="Q237" s="483"/>
      <c r="R237" s="484"/>
      <c r="S237" s="43">
        <v>0</v>
      </c>
    </row>
    <row r="238" spans="1:19" ht="39.75" customHeight="1" x14ac:dyDescent="0.25">
      <c r="A238" s="37">
        <f t="shared" si="0"/>
        <v>225</v>
      </c>
      <c r="B238" s="38" t="e">
        <f>#REF!</f>
        <v>#REF!</v>
      </c>
      <c r="C238" s="39" t="e">
        <f>#REF!</f>
        <v>#REF!</v>
      </c>
      <c r="D238" s="40" t="e">
        <f>#REF!</f>
        <v>#REF!</v>
      </c>
      <c r="E238" s="34"/>
      <c r="F238" s="41" t="e">
        <f t="shared" si="1"/>
        <v>#REF!</v>
      </c>
      <c r="G238" s="36" t="s">
        <v>109</v>
      </c>
      <c r="H238" s="41" t="e">
        <f t="shared" si="2"/>
        <v>#REF!</v>
      </c>
      <c r="I238" s="34"/>
      <c r="J238" s="41">
        <v>0</v>
      </c>
      <c r="K238" s="36"/>
      <c r="L238" s="42">
        <v>0</v>
      </c>
      <c r="M238" s="514" t="s">
        <v>110</v>
      </c>
      <c r="N238" s="483"/>
      <c r="O238" s="483"/>
      <c r="P238" s="483"/>
      <c r="Q238" s="483"/>
      <c r="R238" s="484"/>
      <c r="S238" s="43">
        <v>0</v>
      </c>
    </row>
    <row r="239" spans="1:19" ht="39.75" customHeight="1" x14ac:dyDescent="0.25">
      <c r="A239" s="37">
        <f t="shared" si="0"/>
        <v>226</v>
      </c>
      <c r="B239" s="38" t="e">
        <f>#REF!</f>
        <v>#REF!</v>
      </c>
      <c r="C239" s="39" t="e">
        <f>#REF!</f>
        <v>#REF!</v>
      </c>
      <c r="D239" s="40" t="e">
        <f>#REF!</f>
        <v>#REF!</v>
      </c>
      <c r="E239" s="34"/>
      <c r="F239" s="44" t="e">
        <f t="shared" si="1"/>
        <v>#REF!</v>
      </c>
      <c r="G239" s="36" t="s">
        <v>108</v>
      </c>
      <c r="H239" s="41" t="e">
        <f t="shared" si="2"/>
        <v>#REF!</v>
      </c>
      <c r="I239" s="34"/>
      <c r="J239" s="41">
        <v>0</v>
      </c>
      <c r="K239" s="36"/>
      <c r="L239" s="42">
        <v>0</v>
      </c>
      <c r="M239" s="514" t="s">
        <v>110</v>
      </c>
      <c r="N239" s="483"/>
      <c r="O239" s="483"/>
      <c r="P239" s="483"/>
      <c r="Q239" s="483"/>
      <c r="R239" s="484"/>
      <c r="S239" s="43">
        <v>0</v>
      </c>
    </row>
    <row r="240" spans="1:19" ht="39.75" customHeight="1" x14ac:dyDescent="0.25">
      <c r="A240" s="37">
        <f t="shared" si="0"/>
        <v>227</v>
      </c>
      <c r="B240" s="38" t="e">
        <f>#REF!</f>
        <v>#REF!</v>
      </c>
      <c r="C240" s="39" t="e">
        <f>#REF!</f>
        <v>#REF!</v>
      </c>
      <c r="D240" s="40" t="e">
        <f>#REF!</f>
        <v>#REF!</v>
      </c>
      <c r="E240" s="34"/>
      <c r="F240" s="41" t="e">
        <f t="shared" si="1"/>
        <v>#REF!</v>
      </c>
      <c r="G240" s="36" t="s">
        <v>109</v>
      </c>
      <c r="H240" s="41" t="e">
        <f t="shared" si="2"/>
        <v>#REF!</v>
      </c>
      <c r="I240" s="34"/>
      <c r="J240" s="41">
        <v>0</v>
      </c>
      <c r="K240" s="36"/>
      <c r="L240" s="42">
        <v>0</v>
      </c>
      <c r="M240" s="514" t="s">
        <v>110</v>
      </c>
      <c r="N240" s="483"/>
      <c r="O240" s="483"/>
      <c r="P240" s="483"/>
      <c r="Q240" s="483"/>
      <c r="R240" s="484"/>
      <c r="S240" s="43">
        <v>0</v>
      </c>
    </row>
    <row r="241" spans="1:19" ht="39.75" customHeight="1" x14ac:dyDescent="0.25">
      <c r="A241" s="37">
        <f t="shared" si="0"/>
        <v>228</v>
      </c>
      <c r="B241" s="38" t="e">
        <f>#REF!</f>
        <v>#REF!</v>
      </c>
      <c r="C241" s="39" t="e">
        <f>#REF!</f>
        <v>#REF!</v>
      </c>
      <c r="D241" s="40" t="e">
        <f>#REF!</f>
        <v>#REF!</v>
      </c>
      <c r="E241" s="34"/>
      <c r="F241" s="44" t="e">
        <f t="shared" si="1"/>
        <v>#REF!</v>
      </c>
      <c r="G241" s="36" t="s">
        <v>108</v>
      </c>
      <c r="H241" s="41" t="e">
        <f t="shared" si="2"/>
        <v>#REF!</v>
      </c>
      <c r="I241" s="34"/>
      <c r="J241" s="41">
        <v>0</v>
      </c>
      <c r="K241" s="36"/>
      <c r="L241" s="42">
        <v>0</v>
      </c>
      <c r="M241" s="514" t="s">
        <v>110</v>
      </c>
      <c r="N241" s="483"/>
      <c r="O241" s="483"/>
      <c r="P241" s="483"/>
      <c r="Q241" s="483"/>
      <c r="R241" s="484"/>
      <c r="S241" s="43">
        <v>0</v>
      </c>
    </row>
    <row r="242" spans="1:19" ht="39.75" customHeight="1" x14ac:dyDescent="0.25">
      <c r="A242" s="37">
        <f t="shared" si="0"/>
        <v>229</v>
      </c>
      <c r="B242" s="38" t="e">
        <f>#REF!</f>
        <v>#REF!</v>
      </c>
      <c r="C242" s="39" t="e">
        <f>#REF!</f>
        <v>#REF!</v>
      </c>
      <c r="D242" s="40" t="e">
        <f>#REF!</f>
        <v>#REF!</v>
      </c>
      <c r="E242" s="34"/>
      <c r="F242" s="41" t="e">
        <f t="shared" si="1"/>
        <v>#REF!</v>
      </c>
      <c r="G242" s="36" t="s">
        <v>109</v>
      </c>
      <c r="H242" s="41" t="e">
        <f t="shared" si="2"/>
        <v>#REF!</v>
      </c>
      <c r="I242" s="34"/>
      <c r="J242" s="41">
        <v>0</v>
      </c>
      <c r="K242" s="36"/>
      <c r="L242" s="42">
        <v>0</v>
      </c>
      <c r="M242" s="514" t="s">
        <v>110</v>
      </c>
      <c r="N242" s="483"/>
      <c r="O242" s="483"/>
      <c r="P242" s="483"/>
      <c r="Q242" s="483"/>
      <c r="R242" s="484"/>
      <c r="S242" s="43">
        <v>0</v>
      </c>
    </row>
    <row r="243" spans="1:19" ht="39.75" customHeight="1" x14ac:dyDescent="0.25">
      <c r="A243" s="37">
        <f t="shared" si="0"/>
        <v>230</v>
      </c>
      <c r="B243" s="38" t="e">
        <f>#REF!</f>
        <v>#REF!</v>
      </c>
      <c r="C243" s="39" t="e">
        <f>#REF!</f>
        <v>#REF!</v>
      </c>
      <c r="D243" s="40" t="e">
        <f>#REF!</f>
        <v>#REF!</v>
      </c>
      <c r="E243" s="34"/>
      <c r="F243" s="44" t="e">
        <f t="shared" si="1"/>
        <v>#REF!</v>
      </c>
      <c r="G243" s="36" t="s">
        <v>108</v>
      </c>
      <c r="H243" s="41" t="e">
        <f t="shared" si="2"/>
        <v>#REF!</v>
      </c>
      <c r="I243" s="34"/>
      <c r="J243" s="41">
        <v>0</v>
      </c>
      <c r="K243" s="36"/>
      <c r="L243" s="42">
        <v>0</v>
      </c>
      <c r="M243" s="514" t="s">
        <v>110</v>
      </c>
      <c r="N243" s="483"/>
      <c r="O243" s="483"/>
      <c r="P243" s="483"/>
      <c r="Q243" s="483"/>
      <c r="R243" s="484"/>
      <c r="S243" s="43">
        <v>0</v>
      </c>
    </row>
    <row r="244" spans="1:19" ht="39.75" customHeight="1" x14ac:dyDescent="0.25">
      <c r="A244" s="37">
        <f t="shared" si="0"/>
        <v>231</v>
      </c>
      <c r="B244" s="38" t="e">
        <f>#REF!</f>
        <v>#REF!</v>
      </c>
      <c r="C244" s="39" t="e">
        <f>#REF!</f>
        <v>#REF!</v>
      </c>
      <c r="D244" s="40" t="e">
        <f>#REF!</f>
        <v>#REF!</v>
      </c>
      <c r="E244" s="34"/>
      <c r="F244" s="41" t="e">
        <f t="shared" si="1"/>
        <v>#REF!</v>
      </c>
      <c r="G244" s="36" t="s">
        <v>109</v>
      </c>
      <c r="H244" s="41" t="e">
        <f t="shared" si="2"/>
        <v>#REF!</v>
      </c>
      <c r="I244" s="34"/>
      <c r="J244" s="41">
        <v>0</v>
      </c>
      <c r="K244" s="36"/>
      <c r="L244" s="42">
        <v>0</v>
      </c>
      <c r="M244" s="514" t="s">
        <v>110</v>
      </c>
      <c r="N244" s="483"/>
      <c r="O244" s="483"/>
      <c r="P244" s="483"/>
      <c r="Q244" s="483"/>
      <c r="R244" s="484"/>
      <c r="S244" s="43">
        <v>0</v>
      </c>
    </row>
    <row r="245" spans="1:19" ht="39.75" customHeight="1" x14ac:dyDescent="0.25">
      <c r="A245" s="37">
        <f t="shared" si="0"/>
        <v>232</v>
      </c>
      <c r="B245" s="38" t="e">
        <f>#REF!</f>
        <v>#REF!</v>
      </c>
      <c r="C245" s="39" t="e">
        <f>#REF!</f>
        <v>#REF!</v>
      </c>
      <c r="D245" s="40" t="e">
        <f>#REF!</f>
        <v>#REF!</v>
      </c>
      <c r="E245" s="34"/>
      <c r="F245" s="44" t="e">
        <f t="shared" si="1"/>
        <v>#REF!</v>
      </c>
      <c r="G245" s="36" t="s">
        <v>108</v>
      </c>
      <c r="H245" s="41" t="e">
        <f t="shared" si="2"/>
        <v>#REF!</v>
      </c>
      <c r="I245" s="34"/>
      <c r="J245" s="41">
        <v>0</v>
      </c>
      <c r="K245" s="36"/>
      <c r="L245" s="42">
        <v>0</v>
      </c>
      <c r="M245" s="514" t="s">
        <v>110</v>
      </c>
      <c r="N245" s="483"/>
      <c r="O245" s="483"/>
      <c r="P245" s="483"/>
      <c r="Q245" s="483"/>
      <c r="R245" s="484"/>
      <c r="S245" s="43">
        <v>0</v>
      </c>
    </row>
    <row r="246" spans="1:19" ht="39.75" customHeight="1" x14ac:dyDescent="0.25">
      <c r="A246" s="37">
        <f t="shared" si="0"/>
        <v>233</v>
      </c>
      <c r="B246" s="38" t="e">
        <f>#REF!</f>
        <v>#REF!</v>
      </c>
      <c r="C246" s="39" t="e">
        <f>#REF!</f>
        <v>#REF!</v>
      </c>
      <c r="D246" s="40" t="e">
        <f>#REF!</f>
        <v>#REF!</v>
      </c>
      <c r="E246" s="34"/>
      <c r="F246" s="41" t="e">
        <f t="shared" si="1"/>
        <v>#REF!</v>
      </c>
      <c r="G246" s="36" t="s">
        <v>109</v>
      </c>
      <c r="H246" s="41" t="e">
        <f t="shared" si="2"/>
        <v>#REF!</v>
      </c>
      <c r="I246" s="34"/>
      <c r="J246" s="41">
        <v>0</v>
      </c>
      <c r="K246" s="36"/>
      <c r="L246" s="42">
        <v>0</v>
      </c>
      <c r="M246" s="514" t="s">
        <v>110</v>
      </c>
      <c r="N246" s="483"/>
      <c r="O246" s="483"/>
      <c r="P246" s="483"/>
      <c r="Q246" s="483"/>
      <c r="R246" s="484"/>
      <c r="S246" s="43">
        <v>0</v>
      </c>
    </row>
    <row r="247" spans="1:19" ht="39.75" customHeight="1" x14ac:dyDescent="0.25">
      <c r="A247" s="37">
        <f t="shared" si="0"/>
        <v>234</v>
      </c>
      <c r="B247" s="38" t="e">
        <f>#REF!</f>
        <v>#REF!</v>
      </c>
      <c r="C247" s="39" t="e">
        <f>#REF!</f>
        <v>#REF!</v>
      </c>
      <c r="D247" s="40" t="e">
        <f>#REF!</f>
        <v>#REF!</v>
      </c>
      <c r="E247" s="34"/>
      <c r="F247" s="44" t="e">
        <f t="shared" si="1"/>
        <v>#REF!</v>
      </c>
      <c r="G247" s="36" t="s">
        <v>108</v>
      </c>
      <c r="H247" s="41" t="e">
        <f t="shared" si="2"/>
        <v>#REF!</v>
      </c>
      <c r="I247" s="34"/>
      <c r="J247" s="41">
        <v>0</v>
      </c>
      <c r="K247" s="36"/>
      <c r="L247" s="42">
        <v>0</v>
      </c>
      <c r="M247" s="514" t="s">
        <v>110</v>
      </c>
      <c r="N247" s="483"/>
      <c r="O247" s="483"/>
      <c r="P247" s="483"/>
      <c r="Q247" s="483"/>
      <c r="R247" s="484"/>
      <c r="S247" s="43">
        <v>0</v>
      </c>
    </row>
    <row r="248" spans="1:19" ht="39.75" customHeight="1" x14ac:dyDescent="0.25">
      <c r="A248" s="37">
        <f t="shared" si="0"/>
        <v>235</v>
      </c>
      <c r="B248" s="38" t="e">
        <f>#REF!</f>
        <v>#REF!</v>
      </c>
      <c r="C248" s="39" t="e">
        <f>#REF!</f>
        <v>#REF!</v>
      </c>
      <c r="D248" s="40" t="e">
        <f>#REF!</f>
        <v>#REF!</v>
      </c>
      <c r="E248" s="34"/>
      <c r="F248" s="41" t="e">
        <f t="shared" si="1"/>
        <v>#REF!</v>
      </c>
      <c r="G248" s="36" t="s">
        <v>109</v>
      </c>
      <c r="H248" s="41" t="e">
        <f t="shared" si="2"/>
        <v>#REF!</v>
      </c>
      <c r="I248" s="34"/>
      <c r="J248" s="41">
        <v>0</v>
      </c>
      <c r="K248" s="36"/>
      <c r="L248" s="42">
        <v>0</v>
      </c>
      <c r="M248" s="514" t="s">
        <v>110</v>
      </c>
      <c r="N248" s="483"/>
      <c r="O248" s="483"/>
      <c r="P248" s="483"/>
      <c r="Q248" s="483"/>
      <c r="R248" s="484"/>
      <c r="S248" s="43">
        <v>0</v>
      </c>
    </row>
    <row r="249" spans="1:19" ht="39.75" customHeight="1" x14ac:dyDescent="0.25">
      <c r="A249" s="37">
        <f t="shared" si="0"/>
        <v>236</v>
      </c>
      <c r="B249" s="38" t="e">
        <f>#REF!</f>
        <v>#REF!</v>
      </c>
      <c r="C249" s="39" t="e">
        <f>#REF!</f>
        <v>#REF!</v>
      </c>
      <c r="D249" s="40" t="e">
        <f>#REF!</f>
        <v>#REF!</v>
      </c>
      <c r="E249" s="34"/>
      <c r="F249" s="44" t="e">
        <f t="shared" si="1"/>
        <v>#REF!</v>
      </c>
      <c r="G249" s="36" t="s">
        <v>108</v>
      </c>
      <c r="H249" s="41" t="e">
        <f t="shared" si="2"/>
        <v>#REF!</v>
      </c>
      <c r="I249" s="34"/>
      <c r="J249" s="41">
        <v>0</v>
      </c>
      <c r="K249" s="36"/>
      <c r="L249" s="42">
        <v>0</v>
      </c>
      <c r="M249" s="514" t="s">
        <v>110</v>
      </c>
      <c r="N249" s="483"/>
      <c r="O249" s="483"/>
      <c r="P249" s="483"/>
      <c r="Q249" s="483"/>
      <c r="R249" s="484"/>
      <c r="S249" s="43">
        <v>0</v>
      </c>
    </row>
    <row r="250" spans="1:19" ht="39.75" customHeight="1" x14ac:dyDescent="0.25">
      <c r="A250" s="37">
        <f t="shared" si="0"/>
        <v>237</v>
      </c>
      <c r="B250" s="38" t="e">
        <f>#REF!</f>
        <v>#REF!</v>
      </c>
      <c r="C250" s="39" t="e">
        <f>#REF!</f>
        <v>#REF!</v>
      </c>
      <c r="D250" s="40" t="e">
        <f>#REF!</f>
        <v>#REF!</v>
      </c>
      <c r="E250" s="34"/>
      <c r="F250" s="41" t="e">
        <f t="shared" si="1"/>
        <v>#REF!</v>
      </c>
      <c r="G250" s="36" t="s">
        <v>109</v>
      </c>
      <c r="H250" s="41" t="e">
        <f t="shared" si="2"/>
        <v>#REF!</v>
      </c>
      <c r="I250" s="34"/>
      <c r="J250" s="41">
        <v>0</v>
      </c>
      <c r="K250" s="36"/>
      <c r="L250" s="42">
        <v>0</v>
      </c>
      <c r="M250" s="514" t="s">
        <v>110</v>
      </c>
      <c r="N250" s="483"/>
      <c r="O250" s="483"/>
      <c r="P250" s="483"/>
      <c r="Q250" s="483"/>
      <c r="R250" s="484"/>
      <c r="S250" s="43">
        <v>0</v>
      </c>
    </row>
    <row r="251" spans="1:19" ht="39.75" customHeight="1" x14ac:dyDescent="0.25">
      <c r="A251" s="37">
        <f t="shared" si="0"/>
        <v>238</v>
      </c>
      <c r="B251" s="38" t="e">
        <f>#REF!</f>
        <v>#REF!</v>
      </c>
      <c r="C251" s="39" t="e">
        <f>#REF!</f>
        <v>#REF!</v>
      </c>
      <c r="D251" s="40" t="e">
        <f>#REF!</f>
        <v>#REF!</v>
      </c>
      <c r="E251" s="34"/>
      <c r="F251" s="44" t="e">
        <f t="shared" si="1"/>
        <v>#REF!</v>
      </c>
      <c r="G251" s="36" t="s">
        <v>108</v>
      </c>
      <c r="H251" s="41" t="e">
        <f t="shared" si="2"/>
        <v>#REF!</v>
      </c>
      <c r="I251" s="34"/>
      <c r="J251" s="41">
        <v>0</v>
      </c>
      <c r="K251" s="36"/>
      <c r="L251" s="42">
        <v>0</v>
      </c>
      <c r="M251" s="514" t="s">
        <v>110</v>
      </c>
      <c r="N251" s="483"/>
      <c r="O251" s="483"/>
      <c r="P251" s="483"/>
      <c r="Q251" s="483"/>
      <c r="R251" s="484"/>
      <c r="S251" s="43">
        <v>0</v>
      </c>
    </row>
    <row r="252" spans="1:19" ht="39.75" customHeight="1" x14ac:dyDescent="0.25">
      <c r="A252" s="37">
        <f t="shared" si="0"/>
        <v>239</v>
      </c>
      <c r="B252" s="38" t="e">
        <f>#REF!</f>
        <v>#REF!</v>
      </c>
      <c r="C252" s="39" t="e">
        <f>#REF!</f>
        <v>#REF!</v>
      </c>
      <c r="D252" s="40" t="e">
        <f>#REF!</f>
        <v>#REF!</v>
      </c>
      <c r="E252" s="34"/>
      <c r="F252" s="41" t="e">
        <f t="shared" si="1"/>
        <v>#REF!</v>
      </c>
      <c r="G252" s="36" t="s">
        <v>109</v>
      </c>
      <c r="H252" s="41" t="e">
        <f t="shared" si="2"/>
        <v>#REF!</v>
      </c>
      <c r="I252" s="34"/>
      <c r="J252" s="41">
        <v>0</v>
      </c>
      <c r="K252" s="36"/>
      <c r="L252" s="42">
        <v>0</v>
      </c>
      <c r="M252" s="514" t="s">
        <v>110</v>
      </c>
      <c r="N252" s="483"/>
      <c r="O252" s="483"/>
      <c r="P252" s="483"/>
      <c r="Q252" s="483"/>
      <c r="R252" s="484"/>
      <c r="S252" s="43">
        <v>0</v>
      </c>
    </row>
    <row r="253" spans="1:19" ht="39.75" customHeight="1" x14ac:dyDescent="0.25">
      <c r="A253" s="37">
        <f t="shared" si="0"/>
        <v>240</v>
      </c>
      <c r="B253" s="38" t="e">
        <f>#REF!</f>
        <v>#REF!</v>
      </c>
      <c r="C253" s="39" t="e">
        <f>#REF!</f>
        <v>#REF!</v>
      </c>
      <c r="D253" s="40" t="e">
        <f>#REF!</f>
        <v>#REF!</v>
      </c>
      <c r="E253" s="34"/>
      <c r="F253" s="44" t="e">
        <f t="shared" si="1"/>
        <v>#REF!</v>
      </c>
      <c r="G253" s="36" t="s">
        <v>108</v>
      </c>
      <c r="H253" s="41" t="e">
        <f t="shared" si="2"/>
        <v>#REF!</v>
      </c>
      <c r="I253" s="34"/>
      <c r="J253" s="41">
        <v>0</v>
      </c>
      <c r="K253" s="36"/>
      <c r="L253" s="42">
        <v>0</v>
      </c>
      <c r="M253" s="514" t="s">
        <v>110</v>
      </c>
      <c r="N253" s="483"/>
      <c r="O253" s="483"/>
      <c r="P253" s="483"/>
      <c r="Q253" s="483"/>
      <c r="R253" s="484"/>
      <c r="S253" s="43">
        <v>0</v>
      </c>
    </row>
    <row r="254" spans="1:19" ht="39.75" customHeight="1" x14ac:dyDescent="0.25">
      <c r="A254" s="37">
        <f t="shared" si="0"/>
        <v>241</v>
      </c>
      <c r="B254" s="38" t="e">
        <f>#REF!</f>
        <v>#REF!</v>
      </c>
      <c r="C254" s="39" t="e">
        <f>#REF!</f>
        <v>#REF!</v>
      </c>
      <c r="D254" s="40" t="e">
        <f>#REF!</f>
        <v>#REF!</v>
      </c>
      <c r="E254" s="34"/>
      <c r="F254" s="41" t="e">
        <f t="shared" si="1"/>
        <v>#REF!</v>
      </c>
      <c r="G254" s="36" t="s">
        <v>109</v>
      </c>
      <c r="H254" s="41" t="e">
        <f t="shared" si="2"/>
        <v>#REF!</v>
      </c>
      <c r="I254" s="34"/>
      <c r="J254" s="41">
        <v>0</v>
      </c>
      <c r="K254" s="36"/>
      <c r="L254" s="42">
        <v>0</v>
      </c>
      <c r="M254" s="514" t="s">
        <v>110</v>
      </c>
      <c r="N254" s="483"/>
      <c r="O254" s="483"/>
      <c r="P254" s="483"/>
      <c r="Q254" s="483"/>
      <c r="R254" s="484"/>
      <c r="S254" s="43">
        <v>0</v>
      </c>
    </row>
    <row r="255" spans="1:19" ht="39.75" customHeight="1" x14ac:dyDescent="0.25">
      <c r="A255" s="37">
        <f t="shared" si="0"/>
        <v>242</v>
      </c>
      <c r="B255" s="38" t="e">
        <f>#REF!</f>
        <v>#REF!</v>
      </c>
      <c r="C255" s="39" t="e">
        <f>#REF!</f>
        <v>#REF!</v>
      </c>
      <c r="D255" s="40" t="e">
        <f>#REF!</f>
        <v>#REF!</v>
      </c>
      <c r="E255" s="34"/>
      <c r="F255" s="44" t="e">
        <f t="shared" si="1"/>
        <v>#REF!</v>
      </c>
      <c r="G255" s="36" t="s">
        <v>108</v>
      </c>
      <c r="H255" s="41" t="e">
        <f t="shared" si="2"/>
        <v>#REF!</v>
      </c>
      <c r="I255" s="34"/>
      <c r="J255" s="41">
        <v>0</v>
      </c>
      <c r="K255" s="36"/>
      <c r="L255" s="42">
        <v>0</v>
      </c>
      <c r="M255" s="514" t="s">
        <v>110</v>
      </c>
      <c r="N255" s="483"/>
      <c r="O255" s="483"/>
      <c r="P255" s="483"/>
      <c r="Q255" s="483"/>
      <c r="R255" s="484"/>
      <c r="S255" s="43">
        <v>0</v>
      </c>
    </row>
    <row r="256" spans="1:19" ht="39.75" customHeight="1" x14ac:dyDescent="0.25">
      <c r="A256" s="37">
        <f t="shared" si="0"/>
        <v>243</v>
      </c>
      <c r="B256" s="38" t="e">
        <f>#REF!</f>
        <v>#REF!</v>
      </c>
      <c r="C256" s="39" t="e">
        <f>#REF!</f>
        <v>#REF!</v>
      </c>
      <c r="D256" s="40" t="e">
        <f>#REF!</f>
        <v>#REF!</v>
      </c>
      <c r="E256" s="34"/>
      <c r="F256" s="41" t="e">
        <f t="shared" si="1"/>
        <v>#REF!</v>
      </c>
      <c r="G256" s="36" t="s">
        <v>109</v>
      </c>
      <c r="H256" s="41" t="e">
        <f t="shared" si="2"/>
        <v>#REF!</v>
      </c>
      <c r="I256" s="34"/>
      <c r="J256" s="41">
        <v>0</v>
      </c>
      <c r="K256" s="36"/>
      <c r="L256" s="42">
        <v>0</v>
      </c>
      <c r="M256" s="514" t="s">
        <v>110</v>
      </c>
      <c r="N256" s="483"/>
      <c r="O256" s="483"/>
      <c r="P256" s="483"/>
      <c r="Q256" s="483"/>
      <c r="R256" s="484"/>
      <c r="S256" s="43">
        <v>0</v>
      </c>
    </row>
    <row r="257" spans="1:19" ht="39.75" customHeight="1" x14ac:dyDescent="0.25">
      <c r="A257" s="37">
        <f t="shared" si="0"/>
        <v>244</v>
      </c>
      <c r="B257" s="38" t="e">
        <f>#REF!</f>
        <v>#REF!</v>
      </c>
      <c r="C257" s="39" t="e">
        <f>#REF!</f>
        <v>#REF!</v>
      </c>
      <c r="D257" s="40" t="e">
        <f>#REF!</f>
        <v>#REF!</v>
      </c>
      <c r="E257" s="34"/>
      <c r="F257" s="44" t="e">
        <f t="shared" si="1"/>
        <v>#REF!</v>
      </c>
      <c r="G257" s="36" t="s">
        <v>108</v>
      </c>
      <c r="H257" s="41" t="e">
        <f t="shared" si="2"/>
        <v>#REF!</v>
      </c>
      <c r="I257" s="34"/>
      <c r="J257" s="41">
        <v>0</v>
      </c>
      <c r="K257" s="36"/>
      <c r="L257" s="42">
        <v>0</v>
      </c>
      <c r="M257" s="514" t="s">
        <v>110</v>
      </c>
      <c r="N257" s="483"/>
      <c r="O257" s="483"/>
      <c r="P257" s="483"/>
      <c r="Q257" s="483"/>
      <c r="R257" s="484"/>
      <c r="S257" s="43">
        <v>0</v>
      </c>
    </row>
    <row r="258" spans="1:19" ht="39.75" customHeight="1" x14ac:dyDescent="0.25">
      <c r="A258" s="37">
        <f t="shared" si="0"/>
        <v>245</v>
      </c>
      <c r="B258" s="38" t="e">
        <f>#REF!</f>
        <v>#REF!</v>
      </c>
      <c r="C258" s="39" t="e">
        <f>#REF!</f>
        <v>#REF!</v>
      </c>
      <c r="D258" s="40" t="e">
        <f>#REF!</f>
        <v>#REF!</v>
      </c>
      <c r="E258" s="34"/>
      <c r="F258" s="41" t="e">
        <f t="shared" si="1"/>
        <v>#REF!</v>
      </c>
      <c r="G258" s="36" t="s">
        <v>109</v>
      </c>
      <c r="H258" s="41" t="e">
        <f t="shared" si="2"/>
        <v>#REF!</v>
      </c>
      <c r="I258" s="34"/>
      <c r="J258" s="41">
        <v>0</v>
      </c>
      <c r="K258" s="36"/>
      <c r="L258" s="42">
        <v>0</v>
      </c>
      <c r="M258" s="514" t="s">
        <v>110</v>
      </c>
      <c r="N258" s="483"/>
      <c r="O258" s="483"/>
      <c r="P258" s="483"/>
      <c r="Q258" s="483"/>
      <c r="R258" s="484"/>
      <c r="S258" s="43">
        <v>0</v>
      </c>
    </row>
    <row r="259" spans="1:19" ht="39.75" customHeight="1" x14ac:dyDescent="0.25">
      <c r="A259" s="37">
        <f t="shared" si="0"/>
        <v>246</v>
      </c>
      <c r="B259" s="38" t="e">
        <f>#REF!</f>
        <v>#REF!</v>
      </c>
      <c r="C259" s="39" t="e">
        <f>#REF!</f>
        <v>#REF!</v>
      </c>
      <c r="D259" s="40" t="e">
        <f>#REF!</f>
        <v>#REF!</v>
      </c>
      <c r="E259" s="34"/>
      <c r="F259" s="44" t="e">
        <f t="shared" si="1"/>
        <v>#REF!</v>
      </c>
      <c r="G259" s="36" t="s">
        <v>108</v>
      </c>
      <c r="H259" s="41" t="e">
        <f t="shared" si="2"/>
        <v>#REF!</v>
      </c>
      <c r="I259" s="34"/>
      <c r="J259" s="41">
        <v>0</v>
      </c>
      <c r="K259" s="36"/>
      <c r="L259" s="42">
        <v>0</v>
      </c>
      <c r="M259" s="514" t="s">
        <v>110</v>
      </c>
      <c r="N259" s="483"/>
      <c r="O259" s="483"/>
      <c r="P259" s="483"/>
      <c r="Q259" s="483"/>
      <c r="R259" s="484"/>
      <c r="S259" s="43">
        <v>0</v>
      </c>
    </row>
    <row r="260" spans="1:19" ht="39.75" customHeight="1" x14ac:dyDescent="0.25">
      <c r="A260" s="37">
        <f t="shared" si="0"/>
        <v>247</v>
      </c>
      <c r="B260" s="38" t="e">
        <f>#REF!</f>
        <v>#REF!</v>
      </c>
      <c r="C260" s="39" t="e">
        <f>#REF!</f>
        <v>#REF!</v>
      </c>
      <c r="D260" s="40" t="e">
        <f>#REF!</f>
        <v>#REF!</v>
      </c>
      <c r="E260" s="34"/>
      <c r="F260" s="41" t="e">
        <f t="shared" si="1"/>
        <v>#REF!</v>
      </c>
      <c r="G260" s="36" t="s">
        <v>109</v>
      </c>
      <c r="H260" s="41" t="e">
        <f t="shared" si="2"/>
        <v>#REF!</v>
      </c>
      <c r="I260" s="34"/>
      <c r="J260" s="41">
        <v>0</v>
      </c>
      <c r="K260" s="36"/>
      <c r="L260" s="42">
        <v>0</v>
      </c>
      <c r="M260" s="514" t="s">
        <v>110</v>
      </c>
      <c r="N260" s="483"/>
      <c r="O260" s="483"/>
      <c r="P260" s="483"/>
      <c r="Q260" s="483"/>
      <c r="R260" s="484"/>
      <c r="S260" s="43">
        <v>0</v>
      </c>
    </row>
    <row r="261" spans="1:19" ht="39.75" customHeight="1" x14ac:dyDescent="0.25">
      <c r="A261" s="37">
        <f t="shared" si="0"/>
        <v>248</v>
      </c>
      <c r="B261" s="38" t="e">
        <f>#REF!</f>
        <v>#REF!</v>
      </c>
      <c r="C261" s="39" t="e">
        <f>#REF!</f>
        <v>#REF!</v>
      </c>
      <c r="D261" s="40" t="e">
        <f>#REF!</f>
        <v>#REF!</v>
      </c>
      <c r="E261" s="34"/>
      <c r="F261" s="44" t="e">
        <f t="shared" si="1"/>
        <v>#REF!</v>
      </c>
      <c r="G261" s="36" t="s">
        <v>108</v>
      </c>
      <c r="H261" s="41" t="e">
        <f t="shared" si="2"/>
        <v>#REF!</v>
      </c>
      <c r="I261" s="34"/>
      <c r="J261" s="41">
        <v>0</v>
      </c>
      <c r="K261" s="36"/>
      <c r="L261" s="42">
        <v>0</v>
      </c>
      <c r="M261" s="514" t="s">
        <v>110</v>
      </c>
      <c r="N261" s="483"/>
      <c r="O261" s="483"/>
      <c r="P261" s="483"/>
      <c r="Q261" s="483"/>
      <c r="R261" s="484"/>
      <c r="S261" s="43">
        <v>0</v>
      </c>
    </row>
    <row r="262" spans="1:19" ht="39.75" customHeight="1" x14ac:dyDescent="0.25">
      <c r="A262" s="37">
        <f t="shared" si="0"/>
        <v>249</v>
      </c>
      <c r="B262" s="38" t="e">
        <f>#REF!</f>
        <v>#REF!</v>
      </c>
      <c r="C262" s="39" t="e">
        <f>#REF!</f>
        <v>#REF!</v>
      </c>
      <c r="D262" s="40" t="e">
        <f>#REF!</f>
        <v>#REF!</v>
      </c>
      <c r="E262" s="34"/>
      <c r="F262" s="41" t="e">
        <f t="shared" si="1"/>
        <v>#REF!</v>
      </c>
      <c r="G262" s="36" t="s">
        <v>109</v>
      </c>
      <c r="H262" s="41" t="e">
        <f t="shared" si="2"/>
        <v>#REF!</v>
      </c>
      <c r="I262" s="34"/>
      <c r="J262" s="41">
        <v>0</v>
      </c>
      <c r="K262" s="36"/>
      <c r="L262" s="42">
        <v>0</v>
      </c>
      <c r="M262" s="514" t="s">
        <v>110</v>
      </c>
      <c r="N262" s="483"/>
      <c r="O262" s="483"/>
      <c r="P262" s="483"/>
      <c r="Q262" s="483"/>
      <c r="R262" s="484"/>
      <c r="S262" s="43">
        <v>0</v>
      </c>
    </row>
    <row r="263" spans="1:19" ht="39.75" customHeight="1" x14ac:dyDescent="0.25">
      <c r="A263" s="37">
        <f t="shared" si="0"/>
        <v>250</v>
      </c>
      <c r="B263" s="38" t="e">
        <f>#REF!</f>
        <v>#REF!</v>
      </c>
      <c r="C263" s="39" t="e">
        <f>#REF!</f>
        <v>#REF!</v>
      </c>
      <c r="D263" s="40" t="e">
        <f>#REF!</f>
        <v>#REF!</v>
      </c>
      <c r="E263" s="34"/>
      <c r="F263" s="44" t="e">
        <f t="shared" si="1"/>
        <v>#REF!</v>
      </c>
      <c r="G263" s="36" t="s">
        <v>108</v>
      </c>
      <c r="H263" s="41" t="e">
        <f t="shared" si="2"/>
        <v>#REF!</v>
      </c>
      <c r="I263" s="34"/>
      <c r="J263" s="41">
        <v>0</v>
      </c>
      <c r="K263" s="36"/>
      <c r="L263" s="42">
        <v>0</v>
      </c>
      <c r="M263" s="514" t="s">
        <v>110</v>
      </c>
      <c r="N263" s="483"/>
      <c r="O263" s="483"/>
      <c r="P263" s="483"/>
      <c r="Q263" s="483"/>
      <c r="R263" s="484"/>
      <c r="S263" s="43">
        <v>0</v>
      </c>
    </row>
    <row r="264" spans="1:19" ht="39.75" customHeight="1" x14ac:dyDescent="0.25">
      <c r="A264" s="37">
        <f t="shared" si="0"/>
        <v>251</v>
      </c>
      <c r="B264" s="38" t="e">
        <f>#REF!</f>
        <v>#REF!</v>
      </c>
      <c r="C264" s="39" t="e">
        <f>#REF!</f>
        <v>#REF!</v>
      </c>
      <c r="D264" s="40" t="e">
        <f>#REF!</f>
        <v>#REF!</v>
      </c>
      <c r="E264" s="34"/>
      <c r="F264" s="41" t="e">
        <f t="shared" si="1"/>
        <v>#REF!</v>
      </c>
      <c r="G264" s="36" t="s">
        <v>109</v>
      </c>
      <c r="H264" s="41" t="e">
        <f t="shared" si="2"/>
        <v>#REF!</v>
      </c>
      <c r="I264" s="34"/>
      <c r="J264" s="41">
        <v>0</v>
      </c>
      <c r="K264" s="36"/>
      <c r="L264" s="42">
        <v>0</v>
      </c>
      <c r="M264" s="514" t="s">
        <v>110</v>
      </c>
      <c r="N264" s="483"/>
      <c r="O264" s="483"/>
      <c r="P264" s="483"/>
      <c r="Q264" s="483"/>
      <c r="R264" s="484"/>
      <c r="S264" s="43">
        <v>0</v>
      </c>
    </row>
    <row r="265" spans="1:19" ht="39.75" customHeight="1" x14ac:dyDescent="0.25">
      <c r="A265" s="37">
        <f t="shared" si="0"/>
        <v>252</v>
      </c>
      <c r="B265" s="38" t="e">
        <f>#REF!</f>
        <v>#REF!</v>
      </c>
      <c r="C265" s="39" t="e">
        <f>#REF!</f>
        <v>#REF!</v>
      </c>
      <c r="D265" s="40" t="e">
        <f>#REF!</f>
        <v>#REF!</v>
      </c>
      <c r="E265" s="34"/>
      <c r="F265" s="44" t="e">
        <f t="shared" si="1"/>
        <v>#REF!</v>
      </c>
      <c r="G265" s="36" t="s">
        <v>108</v>
      </c>
      <c r="H265" s="41" t="e">
        <f t="shared" si="2"/>
        <v>#REF!</v>
      </c>
      <c r="I265" s="34"/>
      <c r="J265" s="41">
        <v>0</v>
      </c>
      <c r="K265" s="36"/>
      <c r="L265" s="42">
        <v>0</v>
      </c>
      <c r="M265" s="514" t="s">
        <v>110</v>
      </c>
      <c r="N265" s="483"/>
      <c r="O265" s="483"/>
      <c r="P265" s="483"/>
      <c r="Q265" s="483"/>
      <c r="R265" s="484"/>
      <c r="S265" s="43">
        <v>0</v>
      </c>
    </row>
    <row r="266" spans="1:19" ht="39.75" customHeight="1" x14ac:dyDescent="0.25">
      <c r="A266" s="37">
        <f t="shared" si="0"/>
        <v>253</v>
      </c>
      <c r="B266" s="38" t="e">
        <f>#REF!</f>
        <v>#REF!</v>
      </c>
      <c r="C266" s="39" t="e">
        <f>#REF!</f>
        <v>#REF!</v>
      </c>
      <c r="D266" s="40" t="e">
        <f>#REF!</f>
        <v>#REF!</v>
      </c>
      <c r="E266" s="34"/>
      <c r="F266" s="41" t="e">
        <f t="shared" si="1"/>
        <v>#REF!</v>
      </c>
      <c r="G266" s="36" t="s">
        <v>109</v>
      </c>
      <c r="H266" s="41" t="e">
        <f t="shared" si="2"/>
        <v>#REF!</v>
      </c>
      <c r="I266" s="34"/>
      <c r="J266" s="41">
        <v>0</v>
      </c>
      <c r="K266" s="36"/>
      <c r="L266" s="42">
        <v>0</v>
      </c>
      <c r="M266" s="514" t="s">
        <v>110</v>
      </c>
      <c r="N266" s="483"/>
      <c r="O266" s="483"/>
      <c r="P266" s="483"/>
      <c r="Q266" s="483"/>
      <c r="R266" s="484"/>
      <c r="S266" s="43">
        <v>0</v>
      </c>
    </row>
    <row r="267" spans="1:19" ht="39.75" customHeight="1" x14ac:dyDescent="0.25">
      <c r="A267" s="37">
        <f t="shared" si="0"/>
        <v>254</v>
      </c>
      <c r="B267" s="38" t="e">
        <f>#REF!</f>
        <v>#REF!</v>
      </c>
      <c r="C267" s="39" t="e">
        <f>#REF!</f>
        <v>#REF!</v>
      </c>
      <c r="D267" s="40" t="e">
        <f>#REF!</f>
        <v>#REF!</v>
      </c>
      <c r="E267" s="34"/>
      <c r="F267" s="44" t="e">
        <f t="shared" si="1"/>
        <v>#REF!</v>
      </c>
      <c r="G267" s="36" t="s">
        <v>108</v>
      </c>
      <c r="H267" s="41" t="e">
        <f t="shared" si="2"/>
        <v>#REF!</v>
      </c>
      <c r="I267" s="34"/>
      <c r="J267" s="41">
        <v>0</v>
      </c>
      <c r="K267" s="36"/>
      <c r="L267" s="42">
        <v>0</v>
      </c>
      <c r="M267" s="514" t="s">
        <v>110</v>
      </c>
      <c r="N267" s="483"/>
      <c r="O267" s="483"/>
      <c r="P267" s="483"/>
      <c r="Q267" s="483"/>
      <c r="R267" s="484"/>
      <c r="S267" s="43">
        <v>0</v>
      </c>
    </row>
    <row r="268" spans="1:19" ht="39.75" customHeight="1" x14ac:dyDescent="0.25">
      <c r="A268" s="37">
        <f t="shared" si="0"/>
        <v>255</v>
      </c>
      <c r="B268" s="38" t="e">
        <f>#REF!</f>
        <v>#REF!</v>
      </c>
      <c r="C268" s="39" t="e">
        <f>#REF!</f>
        <v>#REF!</v>
      </c>
      <c r="D268" s="40" t="e">
        <f>#REF!</f>
        <v>#REF!</v>
      </c>
      <c r="E268" s="34"/>
      <c r="F268" s="41" t="e">
        <f t="shared" si="1"/>
        <v>#REF!</v>
      </c>
      <c r="G268" s="36" t="s">
        <v>109</v>
      </c>
      <c r="H268" s="41" t="e">
        <f t="shared" si="2"/>
        <v>#REF!</v>
      </c>
      <c r="I268" s="34"/>
      <c r="J268" s="41">
        <v>0</v>
      </c>
      <c r="K268" s="36"/>
      <c r="L268" s="42">
        <v>0</v>
      </c>
      <c r="M268" s="514" t="s">
        <v>110</v>
      </c>
      <c r="N268" s="483"/>
      <c r="O268" s="483"/>
      <c r="P268" s="483"/>
      <c r="Q268" s="483"/>
      <c r="R268" s="484"/>
      <c r="S268" s="43">
        <v>0</v>
      </c>
    </row>
    <row r="269" spans="1:19" ht="39.75" customHeight="1" x14ac:dyDescent="0.25">
      <c r="A269" s="37">
        <f t="shared" ref="A269:A523" si="3">ROW(A256)</f>
        <v>256</v>
      </c>
      <c r="B269" s="38" t="e">
        <f>#REF!</f>
        <v>#REF!</v>
      </c>
      <c r="C269" s="39" t="e">
        <f>#REF!</f>
        <v>#REF!</v>
      </c>
      <c r="D269" s="40" t="e">
        <f>#REF!</f>
        <v>#REF!</v>
      </c>
      <c r="E269" s="34"/>
      <c r="F269" s="44" t="e">
        <f t="shared" ref="F269:F523" si="4">C269+30</f>
        <v>#REF!</v>
      </c>
      <c r="G269" s="36" t="s">
        <v>108</v>
      </c>
      <c r="H269" s="41" t="e">
        <f t="shared" ref="H269:H523" si="5">D269+180</f>
        <v>#REF!</v>
      </c>
      <c r="I269" s="34"/>
      <c r="J269" s="41">
        <v>0</v>
      </c>
      <c r="K269" s="36"/>
      <c r="L269" s="42">
        <v>0</v>
      </c>
      <c r="M269" s="514" t="s">
        <v>110</v>
      </c>
      <c r="N269" s="483"/>
      <c r="O269" s="483"/>
      <c r="P269" s="483"/>
      <c r="Q269" s="483"/>
      <c r="R269" s="484"/>
      <c r="S269" s="43">
        <v>0</v>
      </c>
    </row>
    <row r="270" spans="1:19" ht="39.75" customHeight="1" x14ac:dyDescent="0.25">
      <c r="A270" s="37">
        <f t="shared" si="3"/>
        <v>257</v>
      </c>
      <c r="B270" s="38" t="e">
        <f>#REF!</f>
        <v>#REF!</v>
      </c>
      <c r="C270" s="39" t="e">
        <f>#REF!</f>
        <v>#REF!</v>
      </c>
      <c r="D270" s="40" t="e">
        <f>#REF!</f>
        <v>#REF!</v>
      </c>
      <c r="E270" s="34"/>
      <c r="F270" s="41" t="e">
        <f t="shared" si="4"/>
        <v>#REF!</v>
      </c>
      <c r="G270" s="36" t="s">
        <v>109</v>
      </c>
      <c r="H270" s="41" t="e">
        <f t="shared" si="5"/>
        <v>#REF!</v>
      </c>
      <c r="I270" s="34"/>
      <c r="J270" s="41">
        <v>0</v>
      </c>
      <c r="K270" s="36"/>
      <c r="L270" s="42">
        <v>0</v>
      </c>
      <c r="M270" s="514" t="s">
        <v>110</v>
      </c>
      <c r="N270" s="483"/>
      <c r="O270" s="483"/>
      <c r="P270" s="483"/>
      <c r="Q270" s="483"/>
      <c r="R270" s="484"/>
      <c r="S270" s="43">
        <v>0</v>
      </c>
    </row>
    <row r="271" spans="1:19" ht="39.75" customHeight="1" x14ac:dyDescent="0.25">
      <c r="A271" s="37">
        <f t="shared" si="3"/>
        <v>258</v>
      </c>
      <c r="B271" s="38" t="e">
        <f>#REF!</f>
        <v>#REF!</v>
      </c>
      <c r="C271" s="39" t="e">
        <f>#REF!</f>
        <v>#REF!</v>
      </c>
      <c r="D271" s="40" t="e">
        <f>#REF!</f>
        <v>#REF!</v>
      </c>
      <c r="E271" s="34"/>
      <c r="F271" s="44" t="e">
        <f t="shared" si="4"/>
        <v>#REF!</v>
      </c>
      <c r="G271" s="36" t="s">
        <v>108</v>
      </c>
      <c r="H271" s="41" t="e">
        <f t="shared" si="5"/>
        <v>#REF!</v>
      </c>
      <c r="I271" s="34"/>
      <c r="J271" s="41">
        <v>0</v>
      </c>
      <c r="K271" s="36"/>
      <c r="L271" s="42">
        <v>0</v>
      </c>
      <c r="M271" s="514" t="s">
        <v>110</v>
      </c>
      <c r="N271" s="483"/>
      <c r="O271" s="483"/>
      <c r="P271" s="483"/>
      <c r="Q271" s="483"/>
      <c r="R271" s="484"/>
      <c r="S271" s="43">
        <v>0</v>
      </c>
    </row>
    <row r="272" spans="1:19" ht="39.75" customHeight="1" x14ac:dyDescent="0.25">
      <c r="A272" s="37">
        <f t="shared" si="3"/>
        <v>259</v>
      </c>
      <c r="B272" s="38" t="e">
        <f>#REF!</f>
        <v>#REF!</v>
      </c>
      <c r="C272" s="39" t="e">
        <f>#REF!</f>
        <v>#REF!</v>
      </c>
      <c r="D272" s="40" t="e">
        <f>#REF!</f>
        <v>#REF!</v>
      </c>
      <c r="E272" s="34"/>
      <c r="F272" s="41" t="e">
        <f t="shared" si="4"/>
        <v>#REF!</v>
      </c>
      <c r="G272" s="36" t="s">
        <v>109</v>
      </c>
      <c r="H272" s="41" t="e">
        <f t="shared" si="5"/>
        <v>#REF!</v>
      </c>
      <c r="I272" s="34"/>
      <c r="J272" s="41">
        <v>0</v>
      </c>
      <c r="K272" s="36"/>
      <c r="L272" s="42">
        <v>0</v>
      </c>
      <c r="M272" s="514" t="s">
        <v>110</v>
      </c>
      <c r="N272" s="483"/>
      <c r="O272" s="483"/>
      <c r="P272" s="483"/>
      <c r="Q272" s="483"/>
      <c r="R272" s="484"/>
      <c r="S272" s="43">
        <v>0</v>
      </c>
    </row>
    <row r="273" spans="1:19" ht="39.75" customHeight="1" x14ac:dyDescent="0.25">
      <c r="A273" s="37">
        <f t="shared" si="3"/>
        <v>260</v>
      </c>
      <c r="B273" s="38" t="e">
        <f>#REF!</f>
        <v>#REF!</v>
      </c>
      <c r="C273" s="39" t="e">
        <f>#REF!</f>
        <v>#REF!</v>
      </c>
      <c r="D273" s="40" t="e">
        <f>#REF!</f>
        <v>#REF!</v>
      </c>
      <c r="E273" s="34"/>
      <c r="F273" s="44" t="e">
        <f t="shared" si="4"/>
        <v>#REF!</v>
      </c>
      <c r="G273" s="36" t="s">
        <v>108</v>
      </c>
      <c r="H273" s="41" t="e">
        <f t="shared" si="5"/>
        <v>#REF!</v>
      </c>
      <c r="I273" s="34"/>
      <c r="J273" s="41">
        <v>0</v>
      </c>
      <c r="K273" s="36"/>
      <c r="L273" s="42">
        <v>0</v>
      </c>
      <c r="M273" s="514" t="s">
        <v>110</v>
      </c>
      <c r="N273" s="483"/>
      <c r="O273" s="483"/>
      <c r="P273" s="483"/>
      <c r="Q273" s="483"/>
      <c r="R273" s="484"/>
      <c r="S273" s="43">
        <v>0</v>
      </c>
    </row>
    <row r="274" spans="1:19" ht="39.75" customHeight="1" x14ac:dyDescent="0.25">
      <c r="A274" s="37">
        <f t="shared" si="3"/>
        <v>261</v>
      </c>
      <c r="B274" s="38" t="e">
        <f>#REF!</f>
        <v>#REF!</v>
      </c>
      <c r="C274" s="39" t="e">
        <f>#REF!</f>
        <v>#REF!</v>
      </c>
      <c r="D274" s="40" t="e">
        <f>#REF!</f>
        <v>#REF!</v>
      </c>
      <c r="E274" s="34"/>
      <c r="F274" s="41" t="e">
        <f t="shared" si="4"/>
        <v>#REF!</v>
      </c>
      <c r="G274" s="36" t="s">
        <v>109</v>
      </c>
      <c r="H274" s="41" t="e">
        <f t="shared" si="5"/>
        <v>#REF!</v>
      </c>
      <c r="I274" s="34"/>
      <c r="J274" s="41">
        <v>0</v>
      </c>
      <c r="K274" s="36"/>
      <c r="L274" s="42">
        <v>0</v>
      </c>
      <c r="M274" s="514" t="s">
        <v>110</v>
      </c>
      <c r="N274" s="483"/>
      <c r="O274" s="483"/>
      <c r="P274" s="483"/>
      <c r="Q274" s="483"/>
      <c r="R274" s="484"/>
      <c r="S274" s="43">
        <v>0</v>
      </c>
    </row>
    <row r="275" spans="1:19" ht="39.75" customHeight="1" x14ac:dyDescent="0.25">
      <c r="A275" s="37">
        <f t="shared" si="3"/>
        <v>262</v>
      </c>
      <c r="B275" s="38" t="e">
        <f>#REF!</f>
        <v>#REF!</v>
      </c>
      <c r="C275" s="39" t="e">
        <f>#REF!</f>
        <v>#REF!</v>
      </c>
      <c r="D275" s="40" t="e">
        <f>#REF!</f>
        <v>#REF!</v>
      </c>
      <c r="E275" s="34"/>
      <c r="F275" s="44" t="e">
        <f t="shared" si="4"/>
        <v>#REF!</v>
      </c>
      <c r="G275" s="36" t="s">
        <v>108</v>
      </c>
      <c r="H275" s="41" t="e">
        <f t="shared" si="5"/>
        <v>#REF!</v>
      </c>
      <c r="I275" s="34"/>
      <c r="J275" s="41">
        <v>0</v>
      </c>
      <c r="K275" s="36"/>
      <c r="L275" s="42">
        <v>0</v>
      </c>
      <c r="M275" s="514" t="s">
        <v>110</v>
      </c>
      <c r="N275" s="483"/>
      <c r="O275" s="483"/>
      <c r="P275" s="483"/>
      <c r="Q275" s="483"/>
      <c r="R275" s="484"/>
      <c r="S275" s="43">
        <v>0</v>
      </c>
    </row>
    <row r="276" spans="1:19" ht="39.75" customHeight="1" x14ac:dyDescent="0.25">
      <c r="A276" s="37">
        <f t="shared" si="3"/>
        <v>263</v>
      </c>
      <c r="B276" s="38" t="e">
        <f>#REF!</f>
        <v>#REF!</v>
      </c>
      <c r="C276" s="39" t="e">
        <f>#REF!</f>
        <v>#REF!</v>
      </c>
      <c r="D276" s="40" t="e">
        <f>#REF!</f>
        <v>#REF!</v>
      </c>
      <c r="E276" s="34"/>
      <c r="F276" s="41" t="e">
        <f t="shared" si="4"/>
        <v>#REF!</v>
      </c>
      <c r="G276" s="36" t="s">
        <v>109</v>
      </c>
      <c r="H276" s="41" t="e">
        <f t="shared" si="5"/>
        <v>#REF!</v>
      </c>
      <c r="I276" s="34"/>
      <c r="J276" s="41">
        <v>0</v>
      </c>
      <c r="K276" s="36"/>
      <c r="L276" s="42">
        <v>0</v>
      </c>
      <c r="M276" s="514" t="s">
        <v>110</v>
      </c>
      <c r="N276" s="483"/>
      <c r="O276" s="483"/>
      <c r="P276" s="483"/>
      <c r="Q276" s="483"/>
      <c r="R276" s="484"/>
      <c r="S276" s="43">
        <v>0</v>
      </c>
    </row>
    <row r="277" spans="1:19" ht="39.75" customHeight="1" x14ac:dyDescent="0.25">
      <c r="A277" s="37">
        <f t="shared" si="3"/>
        <v>264</v>
      </c>
      <c r="B277" s="38" t="e">
        <f>#REF!</f>
        <v>#REF!</v>
      </c>
      <c r="C277" s="39" t="e">
        <f>#REF!</f>
        <v>#REF!</v>
      </c>
      <c r="D277" s="40" t="e">
        <f>#REF!</f>
        <v>#REF!</v>
      </c>
      <c r="E277" s="34"/>
      <c r="F277" s="44" t="e">
        <f t="shared" si="4"/>
        <v>#REF!</v>
      </c>
      <c r="G277" s="36" t="s">
        <v>108</v>
      </c>
      <c r="H277" s="41" t="e">
        <f t="shared" si="5"/>
        <v>#REF!</v>
      </c>
      <c r="I277" s="34"/>
      <c r="J277" s="41">
        <v>0</v>
      </c>
      <c r="K277" s="36"/>
      <c r="L277" s="42">
        <v>0</v>
      </c>
      <c r="M277" s="514" t="s">
        <v>110</v>
      </c>
      <c r="N277" s="483"/>
      <c r="O277" s="483"/>
      <c r="P277" s="483"/>
      <c r="Q277" s="483"/>
      <c r="R277" s="484"/>
      <c r="S277" s="43">
        <v>0</v>
      </c>
    </row>
    <row r="278" spans="1:19" ht="39.75" customHeight="1" x14ac:dyDescent="0.25">
      <c r="A278" s="37">
        <f t="shared" si="3"/>
        <v>265</v>
      </c>
      <c r="B278" s="38" t="e">
        <f>#REF!</f>
        <v>#REF!</v>
      </c>
      <c r="C278" s="39" t="e">
        <f>#REF!</f>
        <v>#REF!</v>
      </c>
      <c r="D278" s="40" t="e">
        <f>#REF!</f>
        <v>#REF!</v>
      </c>
      <c r="E278" s="34"/>
      <c r="F278" s="41" t="e">
        <f t="shared" si="4"/>
        <v>#REF!</v>
      </c>
      <c r="G278" s="36" t="s">
        <v>109</v>
      </c>
      <c r="H278" s="41" t="e">
        <f t="shared" si="5"/>
        <v>#REF!</v>
      </c>
      <c r="I278" s="34"/>
      <c r="J278" s="41">
        <v>0</v>
      </c>
      <c r="K278" s="36"/>
      <c r="L278" s="42">
        <v>0</v>
      </c>
      <c r="M278" s="514" t="s">
        <v>110</v>
      </c>
      <c r="N278" s="483"/>
      <c r="O278" s="483"/>
      <c r="P278" s="483"/>
      <c r="Q278" s="483"/>
      <c r="R278" s="484"/>
      <c r="S278" s="43">
        <v>0</v>
      </c>
    </row>
    <row r="279" spans="1:19" ht="39.75" customHeight="1" x14ac:dyDescent="0.25">
      <c r="A279" s="37">
        <f t="shared" si="3"/>
        <v>266</v>
      </c>
      <c r="B279" s="38" t="e">
        <f>#REF!</f>
        <v>#REF!</v>
      </c>
      <c r="C279" s="39" t="e">
        <f>#REF!</f>
        <v>#REF!</v>
      </c>
      <c r="D279" s="40" t="e">
        <f>#REF!</f>
        <v>#REF!</v>
      </c>
      <c r="E279" s="34"/>
      <c r="F279" s="44" t="e">
        <f t="shared" si="4"/>
        <v>#REF!</v>
      </c>
      <c r="G279" s="36" t="s">
        <v>108</v>
      </c>
      <c r="H279" s="41" t="e">
        <f t="shared" si="5"/>
        <v>#REF!</v>
      </c>
      <c r="I279" s="34"/>
      <c r="J279" s="41">
        <v>0</v>
      </c>
      <c r="K279" s="36"/>
      <c r="L279" s="42">
        <v>0</v>
      </c>
      <c r="M279" s="514" t="s">
        <v>110</v>
      </c>
      <c r="N279" s="483"/>
      <c r="O279" s="483"/>
      <c r="P279" s="483"/>
      <c r="Q279" s="483"/>
      <c r="R279" s="484"/>
      <c r="S279" s="43">
        <v>0</v>
      </c>
    </row>
    <row r="280" spans="1:19" ht="39.75" customHeight="1" x14ac:dyDescent="0.25">
      <c r="A280" s="37">
        <f t="shared" si="3"/>
        <v>267</v>
      </c>
      <c r="B280" s="38" t="e">
        <f>#REF!</f>
        <v>#REF!</v>
      </c>
      <c r="C280" s="39" t="e">
        <f>#REF!</f>
        <v>#REF!</v>
      </c>
      <c r="D280" s="40" t="e">
        <f>#REF!</f>
        <v>#REF!</v>
      </c>
      <c r="E280" s="34"/>
      <c r="F280" s="41" t="e">
        <f t="shared" si="4"/>
        <v>#REF!</v>
      </c>
      <c r="G280" s="36" t="s">
        <v>109</v>
      </c>
      <c r="H280" s="41" t="e">
        <f t="shared" si="5"/>
        <v>#REF!</v>
      </c>
      <c r="I280" s="34"/>
      <c r="J280" s="41">
        <v>0</v>
      </c>
      <c r="K280" s="36"/>
      <c r="L280" s="42">
        <v>0</v>
      </c>
      <c r="M280" s="514" t="s">
        <v>110</v>
      </c>
      <c r="N280" s="483"/>
      <c r="O280" s="483"/>
      <c r="P280" s="483"/>
      <c r="Q280" s="483"/>
      <c r="R280" s="484"/>
      <c r="S280" s="43">
        <v>0</v>
      </c>
    </row>
    <row r="281" spans="1:19" ht="39.75" customHeight="1" x14ac:dyDescent="0.25">
      <c r="A281" s="37">
        <f t="shared" si="3"/>
        <v>268</v>
      </c>
      <c r="B281" s="38" t="e">
        <f>#REF!</f>
        <v>#REF!</v>
      </c>
      <c r="C281" s="39" t="e">
        <f>#REF!</f>
        <v>#REF!</v>
      </c>
      <c r="D281" s="40" t="e">
        <f>#REF!</f>
        <v>#REF!</v>
      </c>
      <c r="E281" s="34"/>
      <c r="F281" s="44" t="e">
        <f t="shared" si="4"/>
        <v>#REF!</v>
      </c>
      <c r="G281" s="36" t="s">
        <v>108</v>
      </c>
      <c r="H281" s="41" t="e">
        <f t="shared" si="5"/>
        <v>#REF!</v>
      </c>
      <c r="I281" s="34"/>
      <c r="J281" s="41">
        <v>0</v>
      </c>
      <c r="K281" s="36"/>
      <c r="L281" s="42">
        <v>0</v>
      </c>
      <c r="M281" s="514" t="s">
        <v>110</v>
      </c>
      <c r="N281" s="483"/>
      <c r="O281" s="483"/>
      <c r="P281" s="483"/>
      <c r="Q281" s="483"/>
      <c r="R281" s="484"/>
      <c r="S281" s="43">
        <v>0</v>
      </c>
    </row>
    <row r="282" spans="1:19" ht="39.75" customHeight="1" x14ac:dyDescent="0.25">
      <c r="A282" s="37">
        <f t="shared" si="3"/>
        <v>269</v>
      </c>
      <c r="B282" s="38" t="e">
        <f>#REF!</f>
        <v>#REF!</v>
      </c>
      <c r="C282" s="39" t="e">
        <f>#REF!</f>
        <v>#REF!</v>
      </c>
      <c r="D282" s="40" t="e">
        <f>#REF!</f>
        <v>#REF!</v>
      </c>
      <c r="E282" s="34"/>
      <c r="F282" s="41" t="e">
        <f t="shared" si="4"/>
        <v>#REF!</v>
      </c>
      <c r="G282" s="36" t="s">
        <v>109</v>
      </c>
      <c r="H282" s="41" t="e">
        <f t="shared" si="5"/>
        <v>#REF!</v>
      </c>
      <c r="I282" s="34"/>
      <c r="J282" s="41">
        <v>0</v>
      </c>
      <c r="K282" s="36"/>
      <c r="L282" s="42">
        <v>0</v>
      </c>
      <c r="M282" s="514" t="s">
        <v>110</v>
      </c>
      <c r="N282" s="483"/>
      <c r="O282" s="483"/>
      <c r="P282" s="483"/>
      <c r="Q282" s="483"/>
      <c r="R282" s="484"/>
      <c r="S282" s="43">
        <v>0</v>
      </c>
    </row>
    <row r="283" spans="1:19" ht="39.75" customHeight="1" x14ac:dyDescent="0.25">
      <c r="A283" s="37">
        <f t="shared" si="3"/>
        <v>270</v>
      </c>
      <c r="B283" s="38" t="e">
        <f>#REF!</f>
        <v>#REF!</v>
      </c>
      <c r="C283" s="39" t="e">
        <f>#REF!</f>
        <v>#REF!</v>
      </c>
      <c r="D283" s="40" t="e">
        <f>#REF!</f>
        <v>#REF!</v>
      </c>
      <c r="E283" s="34"/>
      <c r="F283" s="44" t="e">
        <f t="shared" si="4"/>
        <v>#REF!</v>
      </c>
      <c r="G283" s="36" t="s">
        <v>108</v>
      </c>
      <c r="H283" s="41" t="e">
        <f t="shared" si="5"/>
        <v>#REF!</v>
      </c>
      <c r="I283" s="34"/>
      <c r="J283" s="41">
        <v>0</v>
      </c>
      <c r="K283" s="36"/>
      <c r="L283" s="42">
        <v>0</v>
      </c>
      <c r="M283" s="514" t="s">
        <v>110</v>
      </c>
      <c r="N283" s="483"/>
      <c r="O283" s="483"/>
      <c r="P283" s="483"/>
      <c r="Q283" s="483"/>
      <c r="R283" s="484"/>
      <c r="S283" s="43">
        <v>0</v>
      </c>
    </row>
    <row r="284" spans="1:19" ht="39.75" customHeight="1" x14ac:dyDescent="0.25">
      <c r="A284" s="37">
        <f t="shared" si="3"/>
        <v>271</v>
      </c>
      <c r="B284" s="38" t="e">
        <f>#REF!</f>
        <v>#REF!</v>
      </c>
      <c r="C284" s="39" t="e">
        <f>#REF!</f>
        <v>#REF!</v>
      </c>
      <c r="D284" s="40" t="e">
        <f>#REF!</f>
        <v>#REF!</v>
      </c>
      <c r="E284" s="34"/>
      <c r="F284" s="41" t="e">
        <f t="shared" si="4"/>
        <v>#REF!</v>
      </c>
      <c r="G284" s="36" t="s">
        <v>109</v>
      </c>
      <c r="H284" s="41" t="e">
        <f t="shared" si="5"/>
        <v>#REF!</v>
      </c>
      <c r="I284" s="34"/>
      <c r="J284" s="41">
        <v>0</v>
      </c>
      <c r="K284" s="36"/>
      <c r="L284" s="42">
        <v>0</v>
      </c>
      <c r="M284" s="514" t="s">
        <v>110</v>
      </c>
      <c r="N284" s="483"/>
      <c r="O284" s="483"/>
      <c r="P284" s="483"/>
      <c r="Q284" s="483"/>
      <c r="R284" s="484"/>
      <c r="S284" s="43">
        <v>0</v>
      </c>
    </row>
    <row r="285" spans="1:19" ht="39.75" customHeight="1" x14ac:dyDescent="0.25">
      <c r="A285" s="37">
        <f t="shared" si="3"/>
        <v>272</v>
      </c>
      <c r="B285" s="38" t="e">
        <f>#REF!</f>
        <v>#REF!</v>
      </c>
      <c r="C285" s="39" t="e">
        <f>#REF!</f>
        <v>#REF!</v>
      </c>
      <c r="D285" s="40" t="e">
        <f>#REF!</f>
        <v>#REF!</v>
      </c>
      <c r="E285" s="34"/>
      <c r="F285" s="44" t="e">
        <f t="shared" si="4"/>
        <v>#REF!</v>
      </c>
      <c r="G285" s="36" t="s">
        <v>108</v>
      </c>
      <c r="H285" s="41" t="e">
        <f t="shared" si="5"/>
        <v>#REF!</v>
      </c>
      <c r="I285" s="34"/>
      <c r="J285" s="41">
        <v>0</v>
      </c>
      <c r="K285" s="36"/>
      <c r="L285" s="42">
        <v>0</v>
      </c>
      <c r="M285" s="514" t="s">
        <v>110</v>
      </c>
      <c r="N285" s="483"/>
      <c r="O285" s="483"/>
      <c r="P285" s="483"/>
      <c r="Q285" s="483"/>
      <c r="R285" s="484"/>
      <c r="S285" s="43">
        <v>0</v>
      </c>
    </row>
    <row r="286" spans="1:19" ht="39.75" customHeight="1" x14ac:dyDescent="0.25">
      <c r="A286" s="37">
        <f t="shared" si="3"/>
        <v>273</v>
      </c>
      <c r="B286" s="38" t="e">
        <f>#REF!</f>
        <v>#REF!</v>
      </c>
      <c r="C286" s="39" t="e">
        <f>#REF!</f>
        <v>#REF!</v>
      </c>
      <c r="D286" s="40" t="e">
        <f>#REF!</f>
        <v>#REF!</v>
      </c>
      <c r="E286" s="34"/>
      <c r="F286" s="41" t="e">
        <f t="shared" si="4"/>
        <v>#REF!</v>
      </c>
      <c r="G286" s="36" t="s">
        <v>109</v>
      </c>
      <c r="H286" s="41" t="e">
        <f t="shared" si="5"/>
        <v>#REF!</v>
      </c>
      <c r="I286" s="34"/>
      <c r="J286" s="41">
        <v>0</v>
      </c>
      <c r="K286" s="36"/>
      <c r="L286" s="42">
        <v>0</v>
      </c>
      <c r="M286" s="514" t="s">
        <v>110</v>
      </c>
      <c r="N286" s="483"/>
      <c r="O286" s="483"/>
      <c r="P286" s="483"/>
      <c r="Q286" s="483"/>
      <c r="R286" s="484"/>
      <c r="S286" s="43">
        <v>0</v>
      </c>
    </row>
    <row r="287" spans="1:19" ht="39.75" customHeight="1" x14ac:dyDescent="0.25">
      <c r="A287" s="37">
        <f t="shared" si="3"/>
        <v>274</v>
      </c>
      <c r="B287" s="38" t="e">
        <f>#REF!</f>
        <v>#REF!</v>
      </c>
      <c r="C287" s="39" t="e">
        <f>#REF!</f>
        <v>#REF!</v>
      </c>
      <c r="D287" s="40" t="e">
        <f>#REF!</f>
        <v>#REF!</v>
      </c>
      <c r="E287" s="34"/>
      <c r="F287" s="44" t="e">
        <f t="shared" si="4"/>
        <v>#REF!</v>
      </c>
      <c r="G287" s="36" t="s">
        <v>108</v>
      </c>
      <c r="H287" s="41" t="e">
        <f t="shared" si="5"/>
        <v>#REF!</v>
      </c>
      <c r="I287" s="34"/>
      <c r="J287" s="41">
        <v>0</v>
      </c>
      <c r="K287" s="36"/>
      <c r="L287" s="42">
        <v>0</v>
      </c>
      <c r="M287" s="514" t="s">
        <v>110</v>
      </c>
      <c r="N287" s="483"/>
      <c r="O287" s="483"/>
      <c r="P287" s="483"/>
      <c r="Q287" s="483"/>
      <c r="R287" s="484"/>
      <c r="S287" s="43">
        <v>0</v>
      </c>
    </row>
    <row r="288" spans="1:19" ht="39.75" customHeight="1" x14ac:dyDescent="0.25">
      <c r="A288" s="37">
        <f t="shared" si="3"/>
        <v>275</v>
      </c>
      <c r="B288" s="38" t="e">
        <f>#REF!</f>
        <v>#REF!</v>
      </c>
      <c r="C288" s="39" t="e">
        <f>#REF!</f>
        <v>#REF!</v>
      </c>
      <c r="D288" s="40" t="e">
        <f>#REF!</f>
        <v>#REF!</v>
      </c>
      <c r="E288" s="34"/>
      <c r="F288" s="41" t="e">
        <f t="shared" si="4"/>
        <v>#REF!</v>
      </c>
      <c r="G288" s="36" t="s">
        <v>109</v>
      </c>
      <c r="H288" s="41" t="e">
        <f t="shared" si="5"/>
        <v>#REF!</v>
      </c>
      <c r="I288" s="34"/>
      <c r="J288" s="41">
        <v>0</v>
      </c>
      <c r="K288" s="36"/>
      <c r="L288" s="42">
        <v>0</v>
      </c>
      <c r="M288" s="514" t="s">
        <v>110</v>
      </c>
      <c r="N288" s="483"/>
      <c r="O288" s="483"/>
      <c r="P288" s="483"/>
      <c r="Q288" s="483"/>
      <c r="R288" s="484"/>
      <c r="S288" s="43">
        <v>0</v>
      </c>
    </row>
    <row r="289" spans="1:19" ht="39.75" customHeight="1" x14ac:dyDescent="0.25">
      <c r="A289" s="37">
        <f t="shared" si="3"/>
        <v>276</v>
      </c>
      <c r="B289" s="38" t="e">
        <f>#REF!</f>
        <v>#REF!</v>
      </c>
      <c r="C289" s="39" t="e">
        <f>#REF!</f>
        <v>#REF!</v>
      </c>
      <c r="D289" s="40" t="e">
        <f>#REF!</f>
        <v>#REF!</v>
      </c>
      <c r="E289" s="34"/>
      <c r="F289" s="44" t="e">
        <f t="shared" si="4"/>
        <v>#REF!</v>
      </c>
      <c r="G289" s="36" t="s">
        <v>108</v>
      </c>
      <c r="H289" s="41" t="e">
        <f t="shared" si="5"/>
        <v>#REF!</v>
      </c>
      <c r="I289" s="34"/>
      <c r="J289" s="41">
        <v>0</v>
      </c>
      <c r="K289" s="36"/>
      <c r="L289" s="42">
        <v>0</v>
      </c>
      <c r="M289" s="514" t="s">
        <v>110</v>
      </c>
      <c r="N289" s="483"/>
      <c r="O289" s="483"/>
      <c r="P289" s="483"/>
      <c r="Q289" s="483"/>
      <c r="R289" s="484"/>
      <c r="S289" s="43">
        <v>0</v>
      </c>
    </row>
    <row r="290" spans="1:19" ht="39.75" customHeight="1" x14ac:dyDescent="0.25">
      <c r="A290" s="37">
        <f t="shared" si="3"/>
        <v>277</v>
      </c>
      <c r="B290" s="38" t="e">
        <f>#REF!</f>
        <v>#REF!</v>
      </c>
      <c r="C290" s="39" t="e">
        <f>#REF!</f>
        <v>#REF!</v>
      </c>
      <c r="D290" s="40" t="e">
        <f>#REF!</f>
        <v>#REF!</v>
      </c>
      <c r="E290" s="34"/>
      <c r="F290" s="41" t="e">
        <f t="shared" si="4"/>
        <v>#REF!</v>
      </c>
      <c r="G290" s="36" t="s">
        <v>109</v>
      </c>
      <c r="H290" s="41" t="e">
        <f t="shared" si="5"/>
        <v>#REF!</v>
      </c>
      <c r="I290" s="34"/>
      <c r="J290" s="41">
        <v>0</v>
      </c>
      <c r="K290" s="36"/>
      <c r="L290" s="42">
        <v>0</v>
      </c>
      <c r="M290" s="514" t="s">
        <v>110</v>
      </c>
      <c r="N290" s="483"/>
      <c r="O290" s="483"/>
      <c r="P290" s="483"/>
      <c r="Q290" s="483"/>
      <c r="R290" s="484"/>
      <c r="S290" s="43">
        <v>0</v>
      </c>
    </row>
    <row r="291" spans="1:19" ht="39.75" customHeight="1" x14ac:dyDescent="0.25">
      <c r="A291" s="37">
        <f t="shared" si="3"/>
        <v>278</v>
      </c>
      <c r="B291" s="38" t="e">
        <f>#REF!</f>
        <v>#REF!</v>
      </c>
      <c r="C291" s="39" t="e">
        <f>#REF!</f>
        <v>#REF!</v>
      </c>
      <c r="D291" s="40" t="e">
        <f>#REF!</f>
        <v>#REF!</v>
      </c>
      <c r="E291" s="34"/>
      <c r="F291" s="44" t="e">
        <f t="shared" si="4"/>
        <v>#REF!</v>
      </c>
      <c r="G291" s="36" t="s">
        <v>108</v>
      </c>
      <c r="H291" s="41" t="e">
        <f t="shared" si="5"/>
        <v>#REF!</v>
      </c>
      <c r="I291" s="34"/>
      <c r="J291" s="41">
        <v>0</v>
      </c>
      <c r="K291" s="36"/>
      <c r="L291" s="42">
        <v>0</v>
      </c>
      <c r="M291" s="514" t="s">
        <v>110</v>
      </c>
      <c r="N291" s="483"/>
      <c r="O291" s="483"/>
      <c r="P291" s="483"/>
      <c r="Q291" s="483"/>
      <c r="R291" s="484"/>
      <c r="S291" s="43">
        <v>0</v>
      </c>
    </row>
    <row r="292" spans="1:19" ht="39.75" customHeight="1" x14ac:dyDescent="0.25">
      <c r="A292" s="37">
        <f t="shared" si="3"/>
        <v>279</v>
      </c>
      <c r="B292" s="38" t="e">
        <f>#REF!</f>
        <v>#REF!</v>
      </c>
      <c r="C292" s="39" t="e">
        <f>#REF!</f>
        <v>#REF!</v>
      </c>
      <c r="D292" s="40" t="e">
        <f>#REF!</f>
        <v>#REF!</v>
      </c>
      <c r="E292" s="34"/>
      <c r="F292" s="41" t="e">
        <f t="shared" si="4"/>
        <v>#REF!</v>
      </c>
      <c r="G292" s="36" t="s">
        <v>109</v>
      </c>
      <c r="H292" s="41" t="e">
        <f t="shared" si="5"/>
        <v>#REF!</v>
      </c>
      <c r="I292" s="34"/>
      <c r="J292" s="41">
        <v>0</v>
      </c>
      <c r="K292" s="36"/>
      <c r="L292" s="42">
        <v>0</v>
      </c>
      <c r="M292" s="514" t="s">
        <v>110</v>
      </c>
      <c r="N292" s="483"/>
      <c r="O292" s="483"/>
      <c r="P292" s="483"/>
      <c r="Q292" s="483"/>
      <c r="R292" s="484"/>
      <c r="S292" s="43">
        <v>0</v>
      </c>
    </row>
    <row r="293" spans="1:19" ht="39.75" customHeight="1" x14ac:dyDescent="0.25">
      <c r="A293" s="37">
        <f t="shared" si="3"/>
        <v>280</v>
      </c>
      <c r="B293" s="38" t="e">
        <f>#REF!</f>
        <v>#REF!</v>
      </c>
      <c r="C293" s="39" t="e">
        <f>#REF!</f>
        <v>#REF!</v>
      </c>
      <c r="D293" s="40" t="e">
        <f>#REF!</f>
        <v>#REF!</v>
      </c>
      <c r="E293" s="34"/>
      <c r="F293" s="44" t="e">
        <f t="shared" si="4"/>
        <v>#REF!</v>
      </c>
      <c r="G293" s="36" t="s">
        <v>108</v>
      </c>
      <c r="H293" s="41" t="e">
        <f t="shared" si="5"/>
        <v>#REF!</v>
      </c>
      <c r="I293" s="34"/>
      <c r="J293" s="41">
        <v>0</v>
      </c>
      <c r="K293" s="36"/>
      <c r="L293" s="42">
        <v>0</v>
      </c>
      <c r="M293" s="514" t="s">
        <v>110</v>
      </c>
      <c r="N293" s="483"/>
      <c r="O293" s="483"/>
      <c r="P293" s="483"/>
      <c r="Q293" s="483"/>
      <c r="R293" s="484"/>
      <c r="S293" s="43">
        <v>0</v>
      </c>
    </row>
    <row r="294" spans="1:19" ht="39.75" customHeight="1" x14ac:dyDescent="0.25">
      <c r="A294" s="37">
        <f t="shared" si="3"/>
        <v>281</v>
      </c>
      <c r="B294" s="38" t="e">
        <f>#REF!</f>
        <v>#REF!</v>
      </c>
      <c r="C294" s="39" t="e">
        <f>#REF!</f>
        <v>#REF!</v>
      </c>
      <c r="D294" s="40" t="e">
        <f>#REF!</f>
        <v>#REF!</v>
      </c>
      <c r="E294" s="34"/>
      <c r="F294" s="41" t="e">
        <f t="shared" si="4"/>
        <v>#REF!</v>
      </c>
      <c r="G294" s="36" t="s">
        <v>109</v>
      </c>
      <c r="H294" s="41" t="e">
        <f t="shared" si="5"/>
        <v>#REF!</v>
      </c>
      <c r="I294" s="34"/>
      <c r="J294" s="41">
        <v>0</v>
      </c>
      <c r="K294" s="36"/>
      <c r="L294" s="42">
        <v>0</v>
      </c>
      <c r="M294" s="514" t="s">
        <v>110</v>
      </c>
      <c r="N294" s="483"/>
      <c r="O294" s="483"/>
      <c r="P294" s="483"/>
      <c r="Q294" s="483"/>
      <c r="R294" s="484"/>
      <c r="S294" s="43">
        <v>0</v>
      </c>
    </row>
    <row r="295" spans="1:19" ht="39.75" customHeight="1" x14ac:dyDescent="0.25">
      <c r="A295" s="37">
        <f t="shared" si="3"/>
        <v>282</v>
      </c>
      <c r="B295" s="38" t="e">
        <f>#REF!</f>
        <v>#REF!</v>
      </c>
      <c r="C295" s="39" t="e">
        <f>#REF!</f>
        <v>#REF!</v>
      </c>
      <c r="D295" s="40" t="e">
        <f>#REF!</f>
        <v>#REF!</v>
      </c>
      <c r="E295" s="34"/>
      <c r="F295" s="44" t="e">
        <f t="shared" si="4"/>
        <v>#REF!</v>
      </c>
      <c r="G295" s="36" t="s">
        <v>108</v>
      </c>
      <c r="H295" s="41" t="e">
        <f t="shared" si="5"/>
        <v>#REF!</v>
      </c>
      <c r="I295" s="34"/>
      <c r="J295" s="41">
        <v>0</v>
      </c>
      <c r="K295" s="36"/>
      <c r="L295" s="42">
        <v>0</v>
      </c>
      <c r="M295" s="514" t="s">
        <v>110</v>
      </c>
      <c r="N295" s="483"/>
      <c r="O295" s="483"/>
      <c r="P295" s="483"/>
      <c r="Q295" s="483"/>
      <c r="R295" s="484"/>
      <c r="S295" s="43">
        <v>0</v>
      </c>
    </row>
    <row r="296" spans="1:19" ht="39.75" customHeight="1" x14ac:dyDescent="0.25">
      <c r="A296" s="37">
        <f t="shared" si="3"/>
        <v>283</v>
      </c>
      <c r="B296" s="38" t="e">
        <f>#REF!</f>
        <v>#REF!</v>
      </c>
      <c r="C296" s="39" t="e">
        <f>#REF!</f>
        <v>#REF!</v>
      </c>
      <c r="D296" s="40" t="e">
        <f>#REF!</f>
        <v>#REF!</v>
      </c>
      <c r="E296" s="34"/>
      <c r="F296" s="41" t="e">
        <f t="shared" si="4"/>
        <v>#REF!</v>
      </c>
      <c r="G296" s="36" t="s">
        <v>109</v>
      </c>
      <c r="H296" s="41" t="e">
        <f t="shared" si="5"/>
        <v>#REF!</v>
      </c>
      <c r="I296" s="34"/>
      <c r="J296" s="41">
        <v>0</v>
      </c>
      <c r="K296" s="36"/>
      <c r="L296" s="42">
        <v>0</v>
      </c>
      <c r="M296" s="514" t="s">
        <v>110</v>
      </c>
      <c r="N296" s="483"/>
      <c r="O296" s="483"/>
      <c r="P296" s="483"/>
      <c r="Q296" s="483"/>
      <c r="R296" s="484"/>
      <c r="S296" s="43">
        <v>0</v>
      </c>
    </row>
    <row r="297" spans="1:19" ht="39.75" customHeight="1" x14ac:dyDescent="0.25">
      <c r="A297" s="37">
        <f t="shared" si="3"/>
        <v>284</v>
      </c>
      <c r="B297" s="38" t="e">
        <f>#REF!</f>
        <v>#REF!</v>
      </c>
      <c r="C297" s="39" t="e">
        <f>#REF!</f>
        <v>#REF!</v>
      </c>
      <c r="D297" s="40" t="e">
        <f>#REF!</f>
        <v>#REF!</v>
      </c>
      <c r="E297" s="34"/>
      <c r="F297" s="44" t="e">
        <f t="shared" si="4"/>
        <v>#REF!</v>
      </c>
      <c r="G297" s="36" t="s">
        <v>108</v>
      </c>
      <c r="H297" s="41" t="e">
        <f t="shared" si="5"/>
        <v>#REF!</v>
      </c>
      <c r="I297" s="34"/>
      <c r="J297" s="41">
        <v>0</v>
      </c>
      <c r="K297" s="36"/>
      <c r="L297" s="42">
        <v>0</v>
      </c>
      <c r="M297" s="514" t="s">
        <v>110</v>
      </c>
      <c r="N297" s="483"/>
      <c r="O297" s="483"/>
      <c r="P297" s="483"/>
      <c r="Q297" s="483"/>
      <c r="R297" s="484"/>
      <c r="S297" s="43">
        <v>0</v>
      </c>
    </row>
    <row r="298" spans="1:19" ht="39.75" customHeight="1" x14ac:dyDescent="0.25">
      <c r="A298" s="37">
        <f t="shared" si="3"/>
        <v>285</v>
      </c>
      <c r="B298" s="38" t="e">
        <f>#REF!</f>
        <v>#REF!</v>
      </c>
      <c r="C298" s="39" t="e">
        <f>#REF!</f>
        <v>#REF!</v>
      </c>
      <c r="D298" s="40" t="e">
        <f>#REF!</f>
        <v>#REF!</v>
      </c>
      <c r="E298" s="34"/>
      <c r="F298" s="41" t="e">
        <f t="shared" si="4"/>
        <v>#REF!</v>
      </c>
      <c r="G298" s="36" t="s">
        <v>109</v>
      </c>
      <c r="H298" s="41" t="e">
        <f t="shared" si="5"/>
        <v>#REF!</v>
      </c>
      <c r="I298" s="34"/>
      <c r="J298" s="41">
        <v>0</v>
      </c>
      <c r="K298" s="36"/>
      <c r="L298" s="42">
        <v>0</v>
      </c>
      <c r="M298" s="514" t="s">
        <v>110</v>
      </c>
      <c r="N298" s="483"/>
      <c r="O298" s="483"/>
      <c r="P298" s="483"/>
      <c r="Q298" s="483"/>
      <c r="R298" s="484"/>
      <c r="S298" s="43">
        <v>0</v>
      </c>
    </row>
    <row r="299" spans="1:19" ht="39.75" customHeight="1" x14ac:dyDescent="0.25">
      <c r="A299" s="37">
        <f t="shared" si="3"/>
        <v>286</v>
      </c>
      <c r="B299" s="38" t="e">
        <f>#REF!</f>
        <v>#REF!</v>
      </c>
      <c r="C299" s="39" t="e">
        <f>#REF!</f>
        <v>#REF!</v>
      </c>
      <c r="D299" s="40" t="e">
        <f>#REF!</f>
        <v>#REF!</v>
      </c>
      <c r="E299" s="34"/>
      <c r="F299" s="44" t="e">
        <f t="shared" si="4"/>
        <v>#REF!</v>
      </c>
      <c r="G299" s="36" t="s">
        <v>108</v>
      </c>
      <c r="H299" s="41" t="e">
        <f t="shared" si="5"/>
        <v>#REF!</v>
      </c>
      <c r="I299" s="34"/>
      <c r="J299" s="41">
        <v>0</v>
      </c>
      <c r="K299" s="36"/>
      <c r="L299" s="42">
        <v>0</v>
      </c>
      <c r="M299" s="514" t="s">
        <v>110</v>
      </c>
      <c r="N299" s="483"/>
      <c r="O299" s="483"/>
      <c r="P299" s="483"/>
      <c r="Q299" s="483"/>
      <c r="R299" s="484"/>
      <c r="S299" s="43">
        <v>0</v>
      </c>
    </row>
    <row r="300" spans="1:19" ht="39.75" customHeight="1" x14ac:dyDescent="0.25">
      <c r="A300" s="37">
        <f t="shared" si="3"/>
        <v>287</v>
      </c>
      <c r="B300" s="38" t="e">
        <f>#REF!</f>
        <v>#REF!</v>
      </c>
      <c r="C300" s="39" t="e">
        <f>#REF!</f>
        <v>#REF!</v>
      </c>
      <c r="D300" s="40" t="e">
        <f>#REF!</f>
        <v>#REF!</v>
      </c>
      <c r="E300" s="34"/>
      <c r="F300" s="41" t="e">
        <f t="shared" si="4"/>
        <v>#REF!</v>
      </c>
      <c r="G300" s="36" t="s">
        <v>109</v>
      </c>
      <c r="H300" s="41" t="e">
        <f t="shared" si="5"/>
        <v>#REF!</v>
      </c>
      <c r="I300" s="34"/>
      <c r="J300" s="41">
        <v>0</v>
      </c>
      <c r="K300" s="36"/>
      <c r="L300" s="42">
        <v>0</v>
      </c>
      <c r="M300" s="514" t="s">
        <v>110</v>
      </c>
      <c r="N300" s="483"/>
      <c r="O300" s="483"/>
      <c r="P300" s="483"/>
      <c r="Q300" s="483"/>
      <c r="R300" s="484"/>
      <c r="S300" s="43">
        <v>0</v>
      </c>
    </row>
    <row r="301" spans="1:19" ht="39.75" customHeight="1" x14ac:dyDescent="0.25">
      <c r="A301" s="37">
        <f t="shared" si="3"/>
        <v>288</v>
      </c>
      <c r="B301" s="38" t="e">
        <f>#REF!</f>
        <v>#REF!</v>
      </c>
      <c r="C301" s="39" t="e">
        <f>#REF!</f>
        <v>#REF!</v>
      </c>
      <c r="D301" s="40" t="e">
        <f>#REF!</f>
        <v>#REF!</v>
      </c>
      <c r="E301" s="34"/>
      <c r="F301" s="44" t="e">
        <f t="shared" si="4"/>
        <v>#REF!</v>
      </c>
      <c r="G301" s="36" t="s">
        <v>108</v>
      </c>
      <c r="H301" s="41" t="e">
        <f t="shared" si="5"/>
        <v>#REF!</v>
      </c>
      <c r="I301" s="34"/>
      <c r="J301" s="41">
        <v>0</v>
      </c>
      <c r="K301" s="36"/>
      <c r="L301" s="42">
        <v>0</v>
      </c>
      <c r="M301" s="514" t="s">
        <v>110</v>
      </c>
      <c r="N301" s="483"/>
      <c r="O301" s="483"/>
      <c r="P301" s="483"/>
      <c r="Q301" s="483"/>
      <c r="R301" s="484"/>
      <c r="S301" s="43">
        <v>0</v>
      </c>
    </row>
    <row r="302" spans="1:19" ht="39.75" customHeight="1" x14ac:dyDescent="0.25">
      <c r="A302" s="37">
        <f t="shared" si="3"/>
        <v>289</v>
      </c>
      <c r="B302" s="38" t="e">
        <f>#REF!</f>
        <v>#REF!</v>
      </c>
      <c r="C302" s="39" t="e">
        <f>#REF!</f>
        <v>#REF!</v>
      </c>
      <c r="D302" s="40" t="e">
        <f>#REF!</f>
        <v>#REF!</v>
      </c>
      <c r="E302" s="34"/>
      <c r="F302" s="41" t="e">
        <f t="shared" si="4"/>
        <v>#REF!</v>
      </c>
      <c r="G302" s="36" t="s">
        <v>109</v>
      </c>
      <c r="H302" s="41" t="e">
        <f t="shared" si="5"/>
        <v>#REF!</v>
      </c>
      <c r="I302" s="34"/>
      <c r="J302" s="41">
        <v>0</v>
      </c>
      <c r="K302" s="36"/>
      <c r="L302" s="42">
        <v>0</v>
      </c>
      <c r="M302" s="514" t="s">
        <v>110</v>
      </c>
      <c r="N302" s="483"/>
      <c r="O302" s="483"/>
      <c r="P302" s="483"/>
      <c r="Q302" s="483"/>
      <c r="R302" s="484"/>
      <c r="S302" s="43">
        <v>0</v>
      </c>
    </row>
    <row r="303" spans="1:19" ht="39.75" customHeight="1" x14ac:dyDescent="0.25">
      <c r="A303" s="37">
        <f t="shared" si="3"/>
        <v>290</v>
      </c>
      <c r="B303" s="38" t="e">
        <f>#REF!</f>
        <v>#REF!</v>
      </c>
      <c r="C303" s="39" t="e">
        <f>#REF!</f>
        <v>#REF!</v>
      </c>
      <c r="D303" s="40" t="e">
        <f>#REF!</f>
        <v>#REF!</v>
      </c>
      <c r="E303" s="34"/>
      <c r="F303" s="44" t="e">
        <f t="shared" si="4"/>
        <v>#REF!</v>
      </c>
      <c r="G303" s="36" t="s">
        <v>108</v>
      </c>
      <c r="H303" s="41" t="e">
        <f t="shared" si="5"/>
        <v>#REF!</v>
      </c>
      <c r="I303" s="34"/>
      <c r="J303" s="41">
        <v>0</v>
      </c>
      <c r="K303" s="36"/>
      <c r="L303" s="42">
        <v>0</v>
      </c>
      <c r="M303" s="514" t="s">
        <v>110</v>
      </c>
      <c r="N303" s="483"/>
      <c r="O303" s="483"/>
      <c r="P303" s="483"/>
      <c r="Q303" s="483"/>
      <c r="R303" s="484"/>
      <c r="S303" s="43">
        <v>0</v>
      </c>
    </row>
    <row r="304" spans="1:19" ht="39.75" customHeight="1" x14ac:dyDescent="0.25">
      <c r="A304" s="37">
        <f t="shared" si="3"/>
        <v>291</v>
      </c>
      <c r="B304" s="38" t="e">
        <f>#REF!</f>
        <v>#REF!</v>
      </c>
      <c r="C304" s="39" t="e">
        <f>#REF!</f>
        <v>#REF!</v>
      </c>
      <c r="D304" s="40" t="e">
        <f>#REF!</f>
        <v>#REF!</v>
      </c>
      <c r="E304" s="34"/>
      <c r="F304" s="41" t="e">
        <f t="shared" si="4"/>
        <v>#REF!</v>
      </c>
      <c r="G304" s="36" t="s">
        <v>109</v>
      </c>
      <c r="H304" s="41" t="e">
        <f t="shared" si="5"/>
        <v>#REF!</v>
      </c>
      <c r="I304" s="34"/>
      <c r="J304" s="41">
        <v>0</v>
      </c>
      <c r="K304" s="36"/>
      <c r="L304" s="42">
        <v>0</v>
      </c>
      <c r="M304" s="514" t="s">
        <v>110</v>
      </c>
      <c r="N304" s="483"/>
      <c r="O304" s="483"/>
      <c r="P304" s="483"/>
      <c r="Q304" s="483"/>
      <c r="R304" s="484"/>
      <c r="S304" s="43">
        <v>0</v>
      </c>
    </row>
    <row r="305" spans="1:19" ht="39.75" customHeight="1" x14ac:dyDescent="0.25">
      <c r="A305" s="37">
        <f t="shared" si="3"/>
        <v>292</v>
      </c>
      <c r="B305" s="38" t="e">
        <f>#REF!</f>
        <v>#REF!</v>
      </c>
      <c r="C305" s="39" t="e">
        <f>#REF!</f>
        <v>#REF!</v>
      </c>
      <c r="D305" s="40" t="e">
        <f>#REF!</f>
        <v>#REF!</v>
      </c>
      <c r="E305" s="34"/>
      <c r="F305" s="44" t="e">
        <f t="shared" si="4"/>
        <v>#REF!</v>
      </c>
      <c r="G305" s="36" t="s">
        <v>108</v>
      </c>
      <c r="H305" s="41" t="e">
        <f t="shared" si="5"/>
        <v>#REF!</v>
      </c>
      <c r="I305" s="34"/>
      <c r="J305" s="41">
        <v>0</v>
      </c>
      <c r="K305" s="36"/>
      <c r="L305" s="42">
        <v>0</v>
      </c>
      <c r="M305" s="514" t="s">
        <v>110</v>
      </c>
      <c r="N305" s="483"/>
      <c r="O305" s="483"/>
      <c r="P305" s="483"/>
      <c r="Q305" s="483"/>
      <c r="R305" s="484"/>
      <c r="S305" s="43">
        <v>0</v>
      </c>
    </row>
    <row r="306" spans="1:19" ht="39.75" customHeight="1" x14ac:dyDescent="0.25">
      <c r="A306" s="37">
        <f t="shared" si="3"/>
        <v>293</v>
      </c>
      <c r="B306" s="38" t="e">
        <f>#REF!</f>
        <v>#REF!</v>
      </c>
      <c r="C306" s="39" t="e">
        <f>#REF!</f>
        <v>#REF!</v>
      </c>
      <c r="D306" s="40" t="e">
        <f>#REF!</f>
        <v>#REF!</v>
      </c>
      <c r="E306" s="34"/>
      <c r="F306" s="41" t="e">
        <f t="shared" si="4"/>
        <v>#REF!</v>
      </c>
      <c r="G306" s="36" t="s">
        <v>109</v>
      </c>
      <c r="H306" s="41" t="e">
        <f t="shared" si="5"/>
        <v>#REF!</v>
      </c>
      <c r="I306" s="34"/>
      <c r="J306" s="41">
        <v>0</v>
      </c>
      <c r="K306" s="36"/>
      <c r="L306" s="42">
        <v>0</v>
      </c>
      <c r="M306" s="514" t="s">
        <v>110</v>
      </c>
      <c r="N306" s="483"/>
      <c r="O306" s="483"/>
      <c r="P306" s="483"/>
      <c r="Q306" s="483"/>
      <c r="R306" s="484"/>
      <c r="S306" s="43">
        <v>0</v>
      </c>
    </row>
    <row r="307" spans="1:19" ht="39.75" customHeight="1" x14ac:dyDescent="0.25">
      <c r="A307" s="37">
        <f t="shared" si="3"/>
        <v>294</v>
      </c>
      <c r="B307" s="38" t="e">
        <f>#REF!</f>
        <v>#REF!</v>
      </c>
      <c r="C307" s="39" t="e">
        <f>#REF!</f>
        <v>#REF!</v>
      </c>
      <c r="D307" s="40" t="e">
        <f>#REF!</f>
        <v>#REF!</v>
      </c>
      <c r="E307" s="34"/>
      <c r="F307" s="44" t="e">
        <f t="shared" si="4"/>
        <v>#REF!</v>
      </c>
      <c r="G307" s="36" t="s">
        <v>108</v>
      </c>
      <c r="H307" s="41" t="e">
        <f t="shared" si="5"/>
        <v>#REF!</v>
      </c>
      <c r="I307" s="34"/>
      <c r="J307" s="41">
        <v>0</v>
      </c>
      <c r="K307" s="36"/>
      <c r="L307" s="42">
        <v>0</v>
      </c>
      <c r="M307" s="514" t="s">
        <v>110</v>
      </c>
      <c r="N307" s="483"/>
      <c r="O307" s="483"/>
      <c r="P307" s="483"/>
      <c r="Q307" s="483"/>
      <c r="R307" s="484"/>
      <c r="S307" s="43">
        <v>0</v>
      </c>
    </row>
    <row r="308" spans="1:19" ht="39.75" customHeight="1" x14ac:dyDescent="0.25">
      <c r="A308" s="37">
        <f t="shared" si="3"/>
        <v>295</v>
      </c>
      <c r="B308" s="38" t="e">
        <f>#REF!</f>
        <v>#REF!</v>
      </c>
      <c r="C308" s="39" t="e">
        <f>#REF!</f>
        <v>#REF!</v>
      </c>
      <c r="D308" s="40" t="e">
        <f>#REF!</f>
        <v>#REF!</v>
      </c>
      <c r="E308" s="34"/>
      <c r="F308" s="41" t="e">
        <f t="shared" si="4"/>
        <v>#REF!</v>
      </c>
      <c r="G308" s="36" t="s">
        <v>109</v>
      </c>
      <c r="H308" s="41" t="e">
        <f t="shared" si="5"/>
        <v>#REF!</v>
      </c>
      <c r="I308" s="34"/>
      <c r="J308" s="41">
        <v>0</v>
      </c>
      <c r="K308" s="36"/>
      <c r="L308" s="42">
        <v>0</v>
      </c>
      <c r="M308" s="514" t="s">
        <v>110</v>
      </c>
      <c r="N308" s="483"/>
      <c r="O308" s="483"/>
      <c r="P308" s="483"/>
      <c r="Q308" s="483"/>
      <c r="R308" s="484"/>
      <c r="S308" s="43">
        <v>0</v>
      </c>
    </row>
    <row r="309" spans="1:19" ht="39.75" customHeight="1" x14ac:dyDescent="0.25">
      <c r="A309" s="37">
        <f t="shared" si="3"/>
        <v>296</v>
      </c>
      <c r="B309" s="38" t="e">
        <f>#REF!</f>
        <v>#REF!</v>
      </c>
      <c r="C309" s="39" t="e">
        <f>#REF!</f>
        <v>#REF!</v>
      </c>
      <c r="D309" s="40" t="e">
        <f>#REF!</f>
        <v>#REF!</v>
      </c>
      <c r="E309" s="34"/>
      <c r="F309" s="44" t="e">
        <f t="shared" si="4"/>
        <v>#REF!</v>
      </c>
      <c r="G309" s="36" t="s">
        <v>108</v>
      </c>
      <c r="H309" s="41" t="e">
        <f t="shared" si="5"/>
        <v>#REF!</v>
      </c>
      <c r="I309" s="34"/>
      <c r="J309" s="41">
        <v>0</v>
      </c>
      <c r="K309" s="36"/>
      <c r="L309" s="42">
        <v>0</v>
      </c>
      <c r="M309" s="514" t="s">
        <v>110</v>
      </c>
      <c r="N309" s="483"/>
      <c r="O309" s="483"/>
      <c r="P309" s="483"/>
      <c r="Q309" s="483"/>
      <c r="R309" s="484"/>
      <c r="S309" s="43">
        <v>0</v>
      </c>
    </row>
    <row r="310" spans="1:19" ht="39.75" customHeight="1" x14ac:dyDescent="0.25">
      <c r="A310" s="37">
        <f t="shared" si="3"/>
        <v>297</v>
      </c>
      <c r="B310" s="38" t="e">
        <f>#REF!</f>
        <v>#REF!</v>
      </c>
      <c r="C310" s="39" t="e">
        <f>#REF!</f>
        <v>#REF!</v>
      </c>
      <c r="D310" s="40" t="e">
        <f>#REF!</f>
        <v>#REF!</v>
      </c>
      <c r="E310" s="34"/>
      <c r="F310" s="41" t="e">
        <f t="shared" si="4"/>
        <v>#REF!</v>
      </c>
      <c r="G310" s="36" t="s">
        <v>109</v>
      </c>
      <c r="H310" s="41" t="e">
        <f t="shared" si="5"/>
        <v>#REF!</v>
      </c>
      <c r="I310" s="34"/>
      <c r="J310" s="41">
        <v>0</v>
      </c>
      <c r="K310" s="36"/>
      <c r="L310" s="42">
        <v>0</v>
      </c>
      <c r="M310" s="514" t="s">
        <v>110</v>
      </c>
      <c r="N310" s="483"/>
      <c r="O310" s="483"/>
      <c r="P310" s="483"/>
      <c r="Q310" s="483"/>
      <c r="R310" s="484"/>
      <c r="S310" s="43">
        <v>0</v>
      </c>
    </row>
    <row r="311" spans="1:19" ht="39.75" customHeight="1" x14ac:dyDescent="0.25">
      <c r="A311" s="37">
        <f t="shared" si="3"/>
        <v>298</v>
      </c>
      <c r="B311" s="38" t="e">
        <f>#REF!</f>
        <v>#REF!</v>
      </c>
      <c r="C311" s="39" t="e">
        <f>#REF!</f>
        <v>#REF!</v>
      </c>
      <c r="D311" s="40" t="e">
        <f>#REF!</f>
        <v>#REF!</v>
      </c>
      <c r="E311" s="34"/>
      <c r="F311" s="44" t="e">
        <f t="shared" si="4"/>
        <v>#REF!</v>
      </c>
      <c r="G311" s="36" t="s">
        <v>108</v>
      </c>
      <c r="H311" s="41" t="e">
        <f t="shared" si="5"/>
        <v>#REF!</v>
      </c>
      <c r="I311" s="34"/>
      <c r="J311" s="41">
        <v>0</v>
      </c>
      <c r="K311" s="36"/>
      <c r="L311" s="42">
        <v>0</v>
      </c>
      <c r="M311" s="514" t="s">
        <v>110</v>
      </c>
      <c r="N311" s="483"/>
      <c r="O311" s="483"/>
      <c r="P311" s="483"/>
      <c r="Q311" s="483"/>
      <c r="R311" s="484"/>
      <c r="S311" s="43">
        <v>0</v>
      </c>
    </row>
    <row r="312" spans="1:19" ht="39.75" customHeight="1" x14ac:dyDescent="0.25">
      <c r="A312" s="37">
        <f t="shared" si="3"/>
        <v>299</v>
      </c>
      <c r="B312" s="38" t="e">
        <f>#REF!</f>
        <v>#REF!</v>
      </c>
      <c r="C312" s="39" t="e">
        <f>#REF!</f>
        <v>#REF!</v>
      </c>
      <c r="D312" s="40" t="e">
        <f>#REF!</f>
        <v>#REF!</v>
      </c>
      <c r="E312" s="34"/>
      <c r="F312" s="41" t="e">
        <f t="shared" si="4"/>
        <v>#REF!</v>
      </c>
      <c r="G312" s="36" t="s">
        <v>109</v>
      </c>
      <c r="H312" s="41" t="e">
        <f t="shared" si="5"/>
        <v>#REF!</v>
      </c>
      <c r="I312" s="34"/>
      <c r="J312" s="41">
        <v>0</v>
      </c>
      <c r="K312" s="36"/>
      <c r="L312" s="42">
        <v>0</v>
      </c>
      <c r="M312" s="514" t="s">
        <v>110</v>
      </c>
      <c r="N312" s="483"/>
      <c r="O312" s="483"/>
      <c r="P312" s="483"/>
      <c r="Q312" s="483"/>
      <c r="R312" s="484"/>
      <c r="S312" s="43">
        <v>0</v>
      </c>
    </row>
    <row r="313" spans="1:19" ht="39.75" customHeight="1" x14ac:dyDescent="0.25">
      <c r="A313" s="37">
        <f t="shared" si="3"/>
        <v>300</v>
      </c>
      <c r="B313" s="38" t="e">
        <f>#REF!</f>
        <v>#REF!</v>
      </c>
      <c r="C313" s="39" t="e">
        <f>#REF!</f>
        <v>#REF!</v>
      </c>
      <c r="D313" s="40" t="e">
        <f>#REF!</f>
        <v>#REF!</v>
      </c>
      <c r="E313" s="34"/>
      <c r="F313" s="44" t="e">
        <f t="shared" si="4"/>
        <v>#REF!</v>
      </c>
      <c r="G313" s="36" t="s">
        <v>108</v>
      </c>
      <c r="H313" s="41" t="e">
        <f t="shared" si="5"/>
        <v>#REF!</v>
      </c>
      <c r="I313" s="34"/>
      <c r="J313" s="41">
        <v>0</v>
      </c>
      <c r="K313" s="36"/>
      <c r="L313" s="42">
        <v>0</v>
      </c>
      <c r="M313" s="514" t="s">
        <v>110</v>
      </c>
      <c r="N313" s="483"/>
      <c r="O313" s="483"/>
      <c r="P313" s="483"/>
      <c r="Q313" s="483"/>
      <c r="R313" s="484"/>
      <c r="S313" s="43">
        <v>0</v>
      </c>
    </row>
    <row r="314" spans="1:19" ht="39.75" customHeight="1" x14ac:dyDescent="0.25">
      <c r="A314" s="37">
        <f t="shared" si="3"/>
        <v>301</v>
      </c>
      <c r="B314" s="38" t="e">
        <f>#REF!</f>
        <v>#REF!</v>
      </c>
      <c r="C314" s="39" t="e">
        <f>#REF!</f>
        <v>#REF!</v>
      </c>
      <c r="D314" s="40" t="e">
        <f>#REF!</f>
        <v>#REF!</v>
      </c>
      <c r="E314" s="34"/>
      <c r="F314" s="41" t="e">
        <f t="shared" si="4"/>
        <v>#REF!</v>
      </c>
      <c r="G314" s="36" t="s">
        <v>109</v>
      </c>
      <c r="H314" s="41" t="e">
        <f t="shared" si="5"/>
        <v>#REF!</v>
      </c>
      <c r="I314" s="34"/>
      <c r="J314" s="41">
        <v>0</v>
      </c>
      <c r="K314" s="36"/>
      <c r="L314" s="42">
        <v>0</v>
      </c>
      <c r="M314" s="514" t="s">
        <v>110</v>
      </c>
      <c r="N314" s="483"/>
      <c r="O314" s="483"/>
      <c r="P314" s="483"/>
      <c r="Q314" s="483"/>
      <c r="R314" s="484"/>
      <c r="S314" s="43">
        <v>0</v>
      </c>
    </row>
    <row r="315" spans="1:19" ht="39.75" customHeight="1" x14ac:dyDescent="0.25">
      <c r="A315" s="37">
        <f t="shared" si="3"/>
        <v>302</v>
      </c>
      <c r="B315" s="38" t="e">
        <f>#REF!</f>
        <v>#REF!</v>
      </c>
      <c r="C315" s="39" t="e">
        <f>#REF!</f>
        <v>#REF!</v>
      </c>
      <c r="D315" s="40" t="e">
        <f>#REF!</f>
        <v>#REF!</v>
      </c>
      <c r="E315" s="34"/>
      <c r="F315" s="44" t="e">
        <f t="shared" si="4"/>
        <v>#REF!</v>
      </c>
      <c r="G315" s="36" t="s">
        <v>108</v>
      </c>
      <c r="H315" s="41" t="e">
        <f t="shared" si="5"/>
        <v>#REF!</v>
      </c>
      <c r="I315" s="34"/>
      <c r="J315" s="41">
        <v>0</v>
      </c>
      <c r="K315" s="36"/>
      <c r="L315" s="42">
        <v>0</v>
      </c>
      <c r="M315" s="514" t="s">
        <v>110</v>
      </c>
      <c r="N315" s="483"/>
      <c r="O315" s="483"/>
      <c r="P315" s="483"/>
      <c r="Q315" s="483"/>
      <c r="R315" s="484"/>
      <c r="S315" s="43">
        <v>0</v>
      </c>
    </row>
    <row r="316" spans="1:19" ht="39.75" customHeight="1" x14ac:dyDescent="0.25">
      <c r="A316" s="37">
        <f t="shared" si="3"/>
        <v>303</v>
      </c>
      <c r="B316" s="38" t="e">
        <f>#REF!</f>
        <v>#REF!</v>
      </c>
      <c r="C316" s="39" t="e">
        <f>#REF!</f>
        <v>#REF!</v>
      </c>
      <c r="D316" s="40" t="e">
        <f>#REF!</f>
        <v>#REF!</v>
      </c>
      <c r="E316" s="34"/>
      <c r="F316" s="41" t="e">
        <f t="shared" si="4"/>
        <v>#REF!</v>
      </c>
      <c r="G316" s="36" t="s">
        <v>109</v>
      </c>
      <c r="H316" s="41" t="e">
        <f t="shared" si="5"/>
        <v>#REF!</v>
      </c>
      <c r="I316" s="34"/>
      <c r="J316" s="41">
        <v>0</v>
      </c>
      <c r="K316" s="36"/>
      <c r="L316" s="42">
        <v>0</v>
      </c>
      <c r="M316" s="514" t="s">
        <v>110</v>
      </c>
      <c r="N316" s="483"/>
      <c r="O316" s="483"/>
      <c r="P316" s="483"/>
      <c r="Q316" s="483"/>
      <c r="R316" s="484"/>
      <c r="S316" s="43">
        <v>0</v>
      </c>
    </row>
    <row r="317" spans="1:19" ht="39.75" customHeight="1" x14ac:dyDescent="0.25">
      <c r="A317" s="37">
        <f t="shared" si="3"/>
        <v>304</v>
      </c>
      <c r="B317" s="38" t="e">
        <f>#REF!</f>
        <v>#REF!</v>
      </c>
      <c r="C317" s="39" t="e">
        <f>#REF!</f>
        <v>#REF!</v>
      </c>
      <c r="D317" s="40" t="e">
        <f>#REF!</f>
        <v>#REF!</v>
      </c>
      <c r="E317" s="34"/>
      <c r="F317" s="44" t="e">
        <f t="shared" si="4"/>
        <v>#REF!</v>
      </c>
      <c r="G317" s="36" t="s">
        <v>108</v>
      </c>
      <c r="H317" s="41" t="e">
        <f t="shared" si="5"/>
        <v>#REF!</v>
      </c>
      <c r="I317" s="34"/>
      <c r="J317" s="41">
        <v>0</v>
      </c>
      <c r="K317" s="36"/>
      <c r="L317" s="42">
        <v>0</v>
      </c>
      <c r="M317" s="514" t="s">
        <v>110</v>
      </c>
      <c r="N317" s="483"/>
      <c r="O317" s="483"/>
      <c r="P317" s="483"/>
      <c r="Q317" s="483"/>
      <c r="R317" s="484"/>
      <c r="S317" s="43">
        <v>0</v>
      </c>
    </row>
    <row r="318" spans="1:19" ht="39.75" customHeight="1" x14ac:dyDescent="0.25">
      <c r="A318" s="37">
        <f t="shared" si="3"/>
        <v>305</v>
      </c>
      <c r="B318" s="38" t="e">
        <f>#REF!</f>
        <v>#REF!</v>
      </c>
      <c r="C318" s="39" t="e">
        <f>#REF!</f>
        <v>#REF!</v>
      </c>
      <c r="D318" s="40" t="e">
        <f>#REF!</f>
        <v>#REF!</v>
      </c>
      <c r="E318" s="34"/>
      <c r="F318" s="41" t="e">
        <f t="shared" si="4"/>
        <v>#REF!</v>
      </c>
      <c r="G318" s="36" t="s">
        <v>109</v>
      </c>
      <c r="H318" s="41" t="e">
        <f t="shared" si="5"/>
        <v>#REF!</v>
      </c>
      <c r="I318" s="34"/>
      <c r="J318" s="41">
        <v>0</v>
      </c>
      <c r="K318" s="36"/>
      <c r="L318" s="42">
        <v>0</v>
      </c>
      <c r="M318" s="514" t="s">
        <v>110</v>
      </c>
      <c r="N318" s="483"/>
      <c r="O318" s="483"/>
      <c r="P318" s="483"/>
      <c r="Q318" s="483"/>
      <c r="R318" s="484"/>
      <c r="S318" s="43">
        <v>0</v>
      </c>
    </row>
    <row r="319" spans="1:19" ht="39.75" customHeight="1" x14ac:dyDescent="0.25">
      <c r="A319" s="37">
        <f t="shared" si="3"/>
        <v>306</v>
      </c>
      <c r="B319" s="38" t="e">
        <f>#REF!</f>
        <v>#REF!</v>
      </c>
      <c r="C319" s="39" t="e">
        <f>#REF!</f>
        <v>#REF!</v>
      </c>
      <c r="D319" s="40" t="e">
        <f>#REF!</f>
        <v>#REF!</v>
      </c>
      <c r="E319" s="34"/>
      <c r="F319" s="44" t="e">
        <f t="shared" si="4"/>
        <v>#REF!</v>
      </c>
      <c r="G319" s="36" t="s">
        <v>108</v>
      </c>
      <c r="H319" s="41" t="e">
        <f t="shared" si="5"/>
        <v>#REF!</v>
      </c>
      <c r="I319" s="34"/>
      <c r="J319" s="41">
        <v>0</v>
      </c>
      <c r="K319" s="36"/>
      <c r="L319" s="42">
        <v>0</v>
      </c>
      <c r="M319" s="514" t="s">
        <v>110</v>
      </c>
      <c r="N319" s="483"/>
      <c r="O319" s="483"/>
      <c r="P319" s="483"/>
      <c r="Q319" s="483"/>
      <c r="R319" s="484"/>
      <c r="S319" s="43">
        <v>0</v>
      </c>
    </row>
    <row r="320" spans="1:19" ht="39.75" customHeight="1" x14ac:dyDescent="0.25">
      <c r="A320" s="37">
        <f t="shared" si="3"/>
        <v>307</v>
      </c>
      <c r="B320" s="38" t="e">
        <f>#REF!</f>
        <v>#REF!</v>
      </c>
      <c r="C320" s="39" t="e">
        <f>#REF!</f>
        <v>#REF!</v>
      </c>
      <c r="D320" s="40" t="e">
        <f>#REF!</f>
        <v>#REF!</v>
      </c>
      <c r="E320" s="34"/>
      <c r="F320" s="41" t="e">
        <f t="shared" si="4"/>
        <v>#REF!</v>
      </c>
      <c r="G320" s="36" t="s">
        <v>109</v>
      </c>
      <c r="H320" s="41" t="e">
        <f t="shared" si="5"/>
        <v>#REF!</v>
      </c>
      <c r="I320" s="34"/>
      <c r="J320" s="41">
        <v>0</v>
      </c>
      <c r="K320" s="36"/>
      <c r="L320" s="42">
        <v>0</v>
      </c>
      <c r="M320" s="514" t="s">
        <v>110</v>
      </c>
      <c r="N320" s="483"/>
      <c r="O320" s="483"/>
      <c r="P320" s="483"/>
      <c r="Q320" s="483"/>
      <c r="R320" s="484"/>
      <c r="S320" s="43">
        <v>0</v>
      </c>
    </row>
    <row r="321" spans="1:19" ht="39.75" customHeight="1" x14ac:dyDescent="0.25">
      <c r="A321" s="37">
        <f t="shared" si="3"/>
        <v>308</v>
      </c>
      <c r="B321" s="38" t="e">
        <f>#REF!</f>
        <v>#REF!</v>
      </c>
      <c r="C321" s="39" t="e">
        <f>#REF!</f>
        <v>#REF!</v>
      </c>
      <c r="D321" s="40" t="e">
        <f>#REF!</f>
        <v>#REF!</v>
      </c>
      <c r="E321" s="34"/>
      <c r="F321" s="44" t="e">
        <f t="shared" si="4"/>
        <v>#REF!</v>
      </c>
      <c r="G321" s="36" t="s">
        <v>108</v>
      </c>
      <c r="H321" s="41" t="e">
        <f t="shared" si="5"/>
        <v>#REF!</v>
      </c>
      <c r="I321" s="34"/>
      <c r="J321" s="41">
        <v>0</v>
      </c>
      <c r="K321" s="36"/>
      <c r="L321" s="42">
        <v>0</v>
      </c>
      <c r="M321" s="514" t="s">
        <v>110</v>
      </c>
      <c r="N321" s="483"/>
      <c r="O321" s="483"/>
      <c r="P321" s="483"/>
      <c r="Q321" s="483"/>
      <c r="R321" s="484"/>
      <c r="S321" s="43">
        <v>0</v>
      </c>
    </row>
    <row r="322" spans="1:19" ht="39.75" customHeight="1" x14ac:dyDescent="0.25">
      <c r="A322" s="37">
        <f t="shared" si="3"/>
        <v>309</v>
      </c>
      <c r="B322" s="38" t="e">
        <f>#REF!</f>
        <v>#REF!</v>
      </c>
      <c r="C322" s="39" t="e">
        <f>#REF!</f>
        <v>#REF!</v>
      </c>
      <c r="D322" s="40" t="e">
        <f>#REF!</f>
        <v>#REF!</v>
      </c>
      <c r="E322" s="34"/>
      <c r="F322" s="41" t="e">
        <f t="shared" si="4"/>
        <v>#REF!</v>
      </c>
      <c r="G322" s="36" t="s">
        <v>109</v>
      </c>
      <c r="H322" s="41" t="e">
        <f t="shared" si="5"/>
        <v>#REF!</v>
      </c>
      <c r="I322" s="34"/>
      <c r="J322" s="41">
        <v>0</v>
      </c>
      <c r="K322" s="36"/>
      <c r="L322" s="42">
        <v>0</v>
      </c>
      <c r="M322" s="514" t="s">
        <v>110</v>
      </c>
      <c r="N322" s="483"/>
      <c r="O322" s="483"/>
      <c r="P322" s="483"/>
      <c r="Q322" s="483"/>
      <c r="R322" s="484"/>
      <c r="S322" s="43">
        <v>0</v>
      </c>
    </row>
    <row r="323" spans="1:19" ht="39.75" customHeight="1" x14ac:dyDescent="0.25">
      <c r="A323" s="37">
        <f t="shared" si="3"/>
        <v>310</v>
      </c>
      <c r="B323" s="38" t="e">
        <f>#REF!</f>
        <v>#REF!</v>
      </c>
      <c r="C323" s="39" t="e">
        <f>#REF!</f>
        <v>#REF!</v>
      </c>
      <c r="D323" s="40" t="e">
        <f>#REF!</f>
        <v>#REF!</v>
      </c>
      <c r="E323" s="34"/>
      <c r="F323" s="44" t="e">
        <f t="shared" si="4"/>
        <v>#REF!</v>
      </c>
      <c r="G323" s="36" t="s">
        <v>108</v>
      </c>
      <c r="H323" s="41" t="e">
        <f t="shared" si="5"/>
        <v>#REF!</v>
      </c>
      <c r="I323" s="34"/>
      <c r="J323" s="41">
        <v>0</v>
      </c>
      <c r="K323" s="36"/>
      <c r="L323" s="42">
        <v>0</v>
      </c>
      <c r="M323" s="514" t="s">
        <v>110</v>
      </c>
      <c r="N323" s="483"/>
      <c r="O323" s="483"/>
      <c r="P323" s="483"/>
      <c r="Q323" s="483"/>
      <c r="R323" s="484"/>
      <c r="S323" s="43">
        <v>0</v>
      </c>
    </row>
    <row r="324" spans="1:19" ht="39.75" customHeight="1" x14ac:dyDescent="0.25">
      <c r="A324" s="37">
        <f t="shared" si="3"/>
        <v>311</v>
      </c>
      <c r="B324" s="38" t="e">
        <f>#REF!</f>
        <v>#REF!</v>
      </c>
      <c r="C324" s="39" t="e">
        <f>#REF!</f>
        <v>#REF!</v>
      </c>
      <c r="D324" s="40" t="e">
        <f>#REF!</f>
        <v>#REF!</v>
      </c>
      <c r="E324" s="34"/>
      <c r="F324" s="41" t="e">
        <f t="shared" si="4"/>
        <v>#REF!</v>
      </c>
      <c r="G324" s="36" t="s">
        <v>109</v>
      </c>
      <c r="H324" s="41" t="e">
        <f t="shared" si="5"/>
        <v>#REF!</v>
      </c>
      <c r="I324" s="34"/>
      <c r="J324" s="41">
        <v>0</v>
      </c>
      <c r="K324" s="36"/>
      <c r="L324" s="42">
        <v>0</v>
      </c>
      <c r="M324" s="514" t="s">
        <v>110</v>
      </c>
      <c r="N324" s="483"/>
      <c r="O324" s="483"/>
      <c r="P324" s="483"/>
      <c r="Q324" s="483"/>
      <c r="R324" s="484"/>
      <c r="S324" s="43">
        <v>0</v>
      </c>
    </row>
    <row r="325" spans="1:19" ht="39.75" customHeight="1" x14ac:dyDescent="0.25">
      <c r="A325" s="37">
        <f t="shared" si="3"/>
        <v>312</v>
      </c>
      <c r="B325" s="38" t="e">
        <f>#REF!</f>
        <v>#REF!</v>
      </c>
      <c r="C325" s="39" t="e">
        <f>#REF!</f>
        <v>#REF!</v>
      </c>
      <c r="D325" s="40" t="e">
        <f>#REF!</f>
        <v>#REF!</v>
      </c>
      <c r="E325" s="34"/>
      <c r="F325" s="44" t="e">
        <f t="shared" si="4"/>
        <v>#REF!</v>
      </c>
      <c r="G325" s="36" t="s">
        <v>108</v>
      </c>
      <c r="H325" s="41" t="e">
        <f t="shared" si="5"/>
        <v>#REF!</v>
      </c>
      <c r="I325" s="34"/>
      <c r="J325" s="41">
        <v>0</v>
      </c>
      <c r="K325" s="36"/>
      <c r="L325" s="42">
        <v>0</v>
      </c>
      <c r="M325" s="514" t="s">
        <v>110</v>
      </c>
      <c r="N325" s="483"/>
      <c r="O325" s="483"/>
      <c r="P325" s="483"/>
      <c r="Q325" s="483"/>
      <c r="R325" s="484"/>
      <c r="S325" s="43">
        <v>0</v>
      </c>
    </row>
    <row r="326" spans="1:19" ht="39.75" customHeight="1" x14ac:dyDescent="0.25">
      <c r="A326" s="37">
        <f t="shared" si="3"/>
        <v>313</v>
      </c>
      <c r="B326" s="38" t="e">
        <f>#REF!</f>
        <v>#REF!</v>
      </c>
      <c r="C326" s="39" t="e">
        <f>#REF!</f>
        <v>#REF!</v>
      </c>
      <c r="D326" s="40" t="e">
        <f>#REF!</f>
        <v>#REF!</v>
      </c>
      <c r="E326" s="34"/>
      <c r="F326" s="41" t="e">
        <f t="shared" si="4"/>
        <v>#REF!</v>
      </c>
      <c r="G326" s="36" t="s">
        <v>109</v>
      </c>
      <c r="H326" s="41" t="e">
        <f t="shared" si="5"/>
        <v>#REF!</v>
      </c>
      <c r="I326" s="34"/>
      <c r="J326" s="41">
        <v>0</v>
      </c>
      <c r="K326" s="36"/>
      <c r="L326" s="42">
        <v>0</v>
      </c>
      <c r="M326" s="514" t="s">
        <v>110</v>
      </c>
      <c r="N326" s="483"/>
      <c r="O326" s="483"/>
      <c r="P326" s="483"/>
      <c r="Q326" s="483"/>
      <c r="R326" s="484"/>
      <c r="S326" s="43">
        <v>0</v>
      </c>
    </row>
    <row r="327" spans="1:19" ht="39.75" customHeight="1" x14ac:dyDescent="0.25">
      <c r="A327" s="37">
        <f t="shared" si="3"/>
        <v>314</v>
      </c>
      <c r="B327" s="38" t="e">
        <f>#REF!</f>
        <v>#REF!</v>
      </c>
      <c r="C327" s="39" t="e">
        <f>#REF!</f>
        <v>#REF!</v>
      </c>
      <c r="D327" s="40" t="e">
        <f>#REF!</f>
        <v>#REF!</v>
      </c>
      <c r="E327" s="34"/>
      <c r="F327" s="44" t="e">
        <f t="shared" si="4"/>
        <v>#REF!</v>
      </c>
      <c r="G327" s="36" t="s">
        <v>108</v>
      </c>
      <c r="H327" s="41" t="e">
        <f t="shared" si="5"/>
        <v>#REF!</v>
      </c>
      <c r="I327" s="34"/>
      <c r="J327" s="41">
        <v>0</v>
      </c>
      <c r="K327" s="36"/>
      <c r="L327" s="42">
        <v>0</v>
      </c>
      <c r="M327" s="514" t="s">
        <v>110</v>
      </c>
      <c r="N327" s="483"/>
      <c r="O327" s="483"/>
      <c r="P327" s="483"/>
      <c r="Q327" s="483"/>
      <c r="R327" s="484"/>
      <c r="S327" s="43">
        <v>0</v>
      </c>
    </row>
    <row r="328" spans="1:19" ht="39.75" customHeight="1" x14ac:dyDescent="0.25">
      <c r="A328" s="37">
        <f t="shared" si="3"/>
        <v>315</v>
      </c>
      <c r="B328" s="38" t="e">
        <f>#REF!</f>
        <v>#REF!</v>
      </c>
      <c r="C328" s="39" t="e">
        <f>#REF!</f>
        <v>#REF!</v>
      </c>
      <c r="D328" s="40" t="e">
        <f>#REF!</f>
        <v>#REF!</v>
      </c>
      <c r="E328" s="34"/>
      <c r="F328" s="41" t="e">
        <f t="shared" si="4"/>
        <v>#REF!</v>
      </c>
      <c r="G328" s="36" t="s">
        <v>109</v>
      </c>
      <c r="H328" s="41" t="e">
        <f t="shared" si="5"/>
        <v>#REF!</v>
      </c>
      <c r="I328" s="34"/>
      <c r="J328" s="41">
        <v>0</v>
      </c>
      <c r="K328" s="36"/>
      <c r="L328" s="42">
        <v>0</v>
      </c>
      <c r="M328" s="514" t="s">
        <v>110</v>
      </c>
      <c r="N328" s="483"/>
      <c r="O328" s="483"/>
      <c r="P328" s="483"/>
      <c r="Q328" s="483"/>
      <c r="R328" s="484"/>
      <c r="S328" s="43">
        <v>0</v>
      </c>
    </row>
    <row r="329" spans="1:19" ht="39.75" customHeight="1" x14ac:dyDescent="0.25">
      <c r="A329" s="37">
        <f t="shared" si="3"/>
        <v>316</v>
      </c>
      <c r="B329" s="38" t="e">
        <f>#REF!</f>
        <v>#REF!</v>
      </c>
      <c r="C329" s="39" t="e">
        <f>#REF!</f>
        <v>#REF!</v>
      </c>
      <c r="D329" s="40" t="e">
        <f>#REF!</f>
        <v>#REF!</v>
      </c>
      <c r="E329" s="34"/>
      <c r="F329" s="44" t="e">
        <f t="shared" si="4"/>
        <v>#REF!</v>
      </c>
      <c r="G329" s="36" t="s">
        <v>108</v>
      </c>
      <c r="H329" s="41" t="e">
        <f t="shared" si="5"/>
        <v>#REF!</v>
      </c>
      <c r="I329" s="34"/>
      <c r="J329" s="41">
        <v>0</v>
      </c>
      <c r="K329" s="36"/>
      <c r="L329" s="42">
        <v>0</v>
      </c>
      <c r="M329" s="514" t="s">
        <v>110</v>
      </c>
      <c r="N329" s="483"/>
      <c r="O329" s="483"/>
      <c r="P329" s="483"/>
      <c r="Q329" s="483"/>
      <c r="R329" s="484"/>
      <c r="S329" s="43">
        <v>0</v>
      </c>
    </row>
    <row r="330" spans="1:19" ht="39.75" customHeight="1" x14ac:dyDescent="0.25">
      <c r="A330" s="37">
        <f t="shared" si="3"/>
        <v>317</v>
      </c>
      <c r="B330" s="38" t="e">
        <f>#REF!</f>
        <v>#REF!</v>
      </c>
      <c r="C330" s="39" t="e">
        <f>#REF!</f>
        <v>#REF!</v>
      </c>
      <c r="D330" s="40" t="e">
        <f>#REF!</f>
        <v>#REF!</v>
      </c>
      <c r="E330" s="34"/>
      <c r="F330" s="41" t="e">
        <f t="shared" si="4"/>
        <v>#REF!</v>
      </c>
      <c r="G330" s="36" t="s">
        <v>109</v>
      </c>
      <c r="H330" s="41" t="e">
        <f t="shared" si="5"/>
        <v>#REF!</v>
      </c>
      <c r="I330" s="34"/>
      <c r="J330" s="41">
        <v>0</v>
      </c>
      <c r="K330" s="36"/>
      <c r="L330" s="42">
        <v>0</v>
      </c>
      <c r="M330" s="514" t="s">
        <v>110</v>
      </c>
      <c r="N330" s="483"/>
      <c r="O330" s="483"/>
      <c r="P330" s="483"/>
      <c r="Q330" s="483"/>
      <c r="R330" s="484"/>
      <c r="S330" s="43">
        <v>0</v>
      </c>
    </row>
    <row r="331" spans="1:19" ht="39.75" customHeight="1" x14ac:dyDescent="0.25">
      <c r="A331" s="37">
        <f t="shared" si="3"/>
        <v>318</v>
      </c>
      <c r="B331" s="38" t="e">
        <f>#REF!</f>
        <v>#REF!</v>
      </c>
      <c r="C331" s="39" t="e">
        <f>#REF!</f>
        <v>#REF!</v>
      </c>
      <c r="D331" s="40" t="e">
        <f>#REF!</f>
        <v>#REF!</v>
      </c>
      <c r="E331" s="34"/>
      <c r="F331" s="44" t="e">
        <f t="shared" si="4"/>
        <v>#REF!</v>
      </c>
      <c r="G331" s="36" t="s">
        <v>108</v>
      </c>
      <c r="H331" s="41" t="e">
        <f t="shared" si="5"/>
        <v>#REF!</v>
      </c>
      <c r="I331" s="34"/>
      <c r="J331" s="41">
        <v>0</v>
      </c>
      <c r="K331" s="36"/>
      <c r="L331" s="42">
        <v>0</v>
      </c>
      <c r="M331" s="514" t="s">
        <v>110</v>
      </c>
      <c r="N331" s="483"/>
      <c r="O331" s="483"/>
      <c r="P331" s="483"/>
      <c r="Q331" s="483"/>
      <c r="R331" s="484"/>
      <c r="S331" s="43">
        <v>0</v>
      </c>
    </row>
    <row r="332" spans="1:19" ht="39.75" customHeight="1" x14ac:dyDescent="0.25">
      <c r="A332" s="37">
        <f t="shared" si="3"/>
        <v>319</v>
      </c>
      <c r="B332" s="38" t="e">
        <f>#REF!</f>
        <v>#REF!</v>
      </c>
      <c r="C332" s="39" t="e">
        <f>#REF!</f>
        <v>#REF!</v>
      </c>
      <c r="D332" s="40" t="e">
        <f>#REF!</f>
        <v>#REF!</v>
      </c>
      <c r="E332" s="34"/>
      <c r="F332" s="41" t="e">
        <f t="shared" si="4"/>
        <v>#REF!</v>
      </c>
      <c r="G332" s="36" t="s">
        <v>109</v>
      </c>
      <c r="H332" s="41" t="e">
        <f t="shared" si="5"/>
        <v>#REF!</v>
      </c>
      <c r="I332" s="34"/>
      <c r="J332" s="41">
        <v>0</v>
      </c>
      <c r="K332" s="36"/>
      <c r="L332" s="42">
        <v>0</v>
      </c>
      <c r="M332" s="514" t="s">
        <v>110</v>
      </c>
      <c r="N332" s="483"/>
      <c r="O332" s="483"/>
      <c r="P332" s="483"/>
      <c r="Q332" s="483"/>
      <c r="R332" s="484"/>
      <c r="S332" s="43">
        <v>0</v>
      </c>
    </row>
    <row r="333" spans="1:19" ht="39.75" customHeight="1" x14ac:dyDescent="0.25">
      <c r="A333" s="37">
        <f t="shared" si="3"/>
        <v>320</v>
      </c>
      <c r="B333" s="38" t="e">
        <f>#REF!</f>
        <v>#REF!</v>
      </c>
      <c r="C333" s="39" t="e">
        <f>#REF!</f>
        <v>#REF!</v>
      </c>
      <c r="D333" s="40" t="e">
        <f>#REF!</f>
        <v>#REF!</v>
      </c>
      <c r="E333" s="34"/>
      <c r="F333" s="44" t="e">
        <f t="shared" si="4"/>
        <v>#REF!</v>
      </c>
      <c r="G333" s="36" t="s">
        <v>108</v>
      </c>
      <c r="H333" s="41" t="e">
        <f t="shared" si="5"/>
        <v>#REF!</v>
      </c>
      <c r="I333" s="34"/>
      <c r="J333" s="41">
        <v>0</v>
      </c>
      <c r="K333" s="36"/>
      <c r="L333" s="42">
        <v>0</v>
      </c>
      <c r="M333" s="514" t="s">
        <v>110</v>
      </c>
      <c r="N333" s="483"/>
      <c r="O333" s="483"/>
      <c r="P333" s="483"/>
      <c r="Q333" s="483"/>
      <c r="R333" s="484"/>
      <c r="S333" s="43">
        <v>0</v>
      </c>
    </row>
    <row r="334" spans="1:19" ht="39.75" customHeight="1" x14ac:dyDescent="0.25">
      <c r="A334" s="37">
        <f t="shared" si="3"/>
        <v>321</v>
      </c>
      <c r="B334" s="38" t="e">
        <f>#REF!</f>
        <v>#REF!</v>
      </c>
      <c r="C334" s="39" t="e">
        <f>#REF!</f>
        <v>#REF!</v>
      </c>
      <c r="D334" s="40" t="e">
        <f>#REF!</f>
        <v>#REF!</v>
      </c>
      <c r="E334" s="34"/>
      <c r="F334" s="41" t="e">
        <f t="shared" si="4"/>
        <v>#REF!</v>
      </c>
      <c r="G334" s="36" t="s">
        <v>109</v>
      </c>
      <c r="H334" s="41" t="e">
        <f t="shared" si="5"/>
        <v>#REF!</v>
      </c>
      <c r="I334" s="34"/>
      <c r="J334" s="41">
        <v>0</v>
      </c>
      <c r="K334" s="36"/>
      <c r="L334" s="42">
        <v>0</v>
      </c>
      <c r="M334" s="514" t="s">
        <v>110</v>
      </c>
      <c r="N334" s="483"/>
      <c r="O334" s="483"/>
      <c r="P334" s="483"/>
      <c r="Q334" s="483"/>
      <c r="R334" s="484"/>
      <c r="S334" s="43">
        <v>0</v>
      </c>
    </row>
    <row r="335" spans="1:19" ht="39.75" customHeight="1" x14ac:dyDescent="0.25">
      <c r="A335" s="37">
        <f t="shared" si="3"/>
        <v>322</v>
      </c>
      <c r="B335" s="38" t="e">
        <f>#REF!</f>
        <v>#REF!</v>
      </c>
      <c r="C335" s="39" t="e">
        <f>#REF!</f>
        <v>#REF!</v>
      </c>
      <c r="D335" s="40" t="e">
        <f>#REF!</f>
        <v>#REF!</v>
      </c>
      <c r="E335" s="34"/>
      <c r="F335" s="44" t="e">
        <f t="shared" si="4"/>
        <v>#REF!</v>
      </c>
      <c r="G335" s="36" t="s">
        <v>108</v>
      </c>
      <c r="H335" s="41" t="e">
        <f t="shared" si="5"/>
        <v>#REF!</v>
      </c>
      <c r="I335" s="34"/>
      <c r="J335" s="41">
        <v>0</v>
      </c>
      <c r="K335" s="36"/>
      <c r="L335" s="42">
        <v>0</v>
      </c>
      <c r="M335" s="514" t="s">
        <v>110</v>
      </c>
      <c r="N335" s="483"/>
      <c r="O335" s="483"/>
      <c r="P335" s="483"/>
      <c r="Q335" s="483"/>
      <c r="R335" s="484"/>
      <c r="S335" s="43">
        <v>0</v>
      </c>
    </row>
    <row r="336" spans="1:19" ht="39.75" customHeight="1" x14ac:dyDescent="0.25">
      <c r="A336" s="37">
        <f t="shared" si="3"/>
        <v>323</v>
      </c>
      <c r="B336" s="38" t="e">
        <f>#REF!</f>
        <v>#REF!</v>
      </c>
      <c r="C336" s="39" t="e">
        <f>#REF!</f>
        <v>#REF!</v>
      </c>
      <c r="D336" s="40" t="e">
        <f>#REF!</f>
        <v>#REF!</v>
      </c>
      <c r="E336" s="34"/>
      <c r="F336" s="41" t="e">
        <f t="shared" si="4"/>
        <v>#REF!</v>
      </c>
      <c r="G336" s="36" t="s">
        <v>109</v>
      </c>
      <c r="H336" s="41" t="e">
        <f t="shared" si="5"/>
        <v>#REF!</v>
      </c>
      <c r="I336" s="34"/>
      <c r="J336" s="41">
        <v>0</v>
      </c>
      <c r="K336" s="36"/>
      <c r="L336" s="42">
        <v>0</v>
      </c>
      <c r="M336" s="514" t="s">
        <v>110</v>
      </c>
      <c r="N336" s="483"/>
      <c r="O336" s="483"/>
      <c r="P336" s="483"/>
      <c r="Q336" s="483"/>
      <c r="R336" s="484"/>
      <c r="S336" s="43">
        <v>0</v>
      </c>
    </row>
    <row r="337" spans="1:19" ht="39.75" customHeight="1" x14ac:dyDescent="0.25">
      <c r="A337" s="37">
        <f t="shared" si="3"/>
        <v>324</v>
      </c>
      <c r="B337" s="38" t="e">
        <f>#REF!</f>
        <v>#REF!</v>
      </c>
      <c r="C337" s="39" t="e">
        <f>#REF!</f>
        <v>#REF!</v>
      </c>
      <c r="D337" s="40" t="e">
        <f>#REF!</f>
        <v>#REF!</v>
      </c>
      <c r="E337" s="34"/>
      <c r="F337" s="44" t="e">
        <f t="shared" si="4"/>
        <v>#REF!</v>
      </c>
      <c r="G337" s="36" t="s">
        <v>108</v>
      </c>
      <c r="H337" s="41" t="e">
        <f t="shared" si="5"/>
        <v>#REF!</v>
      </c>
      <c r="I337" s="34"/>
      <c r="J337" s="41">
        <v>0</v>
      </c>
      <c r="K337" s="36"/>
      <c r="L337" s="42">
        <v>0</v>
      </c>
      <c r="M337" s="514" t="s">
        <v>110</v>
      </c>
      <c r="N337" s="483"/>
      <c r="O337" s="483"/>
      <c r="P337" s="483"/>
      <c r="Q337" s="483"/>
      <c r="R337" s="484"/>
      <c r="S337" s="43">
        <v>0</v>
      </c>
    </row>
    <row r="338" spans="1:19" ht="39.75" customHeight="1" x14ac:dyDescent="0.25">
      <c r="A338" s="37">
        <f t="shared" si="3"/>
        <v>325</v>
      </c>
      <c r="B338" s="38" t="e">
        <f>#REF!</f>
        <v>#REF!</v>
      </c>
      <c r="C338" s="39" t="e">
        <f>#REF!</f>
        <v>#REF!</v>
      </c>
      <c r="D338" s="40" t="e">
        <f>#REF!</f>
        <v>#REF!</v>
      </c>
      <c r="E338" s="34"/>
      <c r="F338" s="41" t="e">
        <f t="shared" si="4"/>
        <v>#REF!</v>
      </c>
      <c r="G338" s="36" t="s">
        <v>109</v>
      </c>
      <c r="H338" s="41" t="e">
        <f t="shared" si="5"/>
        <v>#REF!</v>
      </c>
      <c r="I338" s="34"/>
      <c r="J338" s="41">
        <v>0</v>
      </c>
      <c r="K338" s="36"/>
      <c r="L338" s="42">
        <v>0</v>
      </c>
      <c r="M338" s="514" t="s">
        <v>110</v>
      </c>
      <c r="N338" s="483"/>
      <c r="O338" s="483"/>
      <c r="P338" s="483"/>
      <c r="Q338" s="483"/>
      <c r="R338" s="484"/>
      <c r="S338" s="43">
        <v>0</v>
      </c>
    </row>
    <row r="339" spans="1:19" ht="39.75" customHeight="1" x14ac:dyDescent="0.25">
      <c r="A339" s="37">
        <f t="shared" si="3"/>
        <v>326</v>
      </c>
      <c r="B339" s="38" t="e">
        <f>#REF!</f>
        <v>#REF!</v>
      </c>
      <c r="C339" s="39" t="e">
        <f>#REF!</f>
        <v>#REF!</v>
      </c>
      <c r="D339" s="40" t="e">
        <f>#REF!</f>
        <v>#REF!</v>
      </c>
      <c r="E339" s="34"/>
      <c r="F339" s="44" t="e">
        <f t="shared" si="4"/>
        <v>#REF!</v>
      </c>
      <c r="G339" s="36" t="s">
        <v>108</v>
      </c>
      <c r="H339" s="41" t="e">
        <f t="shared" si="5"/>
        <v>#REF!</v>
      </c>
      <c r="I339" s="34"/>
      <c r="J339" s="41">
        <v>0</v>
      </c>
      <c r="K339" s="36"/>
      <c r="L339" s="42">
        <v>0</v>
      </c>
      <c r="M339" s="514" t="s">
        <v>110</v>
      </c>
      <c r="N339" s="483"/>
      <c r="O339" s="483"/>
      <c r="P339" s="483"/>
      <c r="Q339" s="483"/>
      <c r="R339" s="484"/>
      <c r="S339" s="43">
        <v>0</v>
      </c>
    </row>
    <row r="340" spans="1:19" ht="39.75" customHeight="1" x14ac:dyDescent="0.25">
      <c r="A340" s="37">
        <f t="shared" si="3"/>
        <v>327</v>
      </c>
      <c r="B340" s="38" t="e">
        <f>#REF!</f>
        <v>#REF!</v>
      </c>
      <c r="C340" s="39" t="e">
        <f>#REF!</f>
        <v>#REF!</v>
      </c>
      <c r="D340" s="40" t="e">
        <f>#REF!</f>
        <v>#REF!</v>
      </c>
      <c r="E340" s="34"/>
      <c r="F340" s="41" t="e">
        <f t="shared" si="4"/>
        <v>#REF!</v>
      </c>
      <c r="G340" s="36" t="s">
        <v>109</v>
      </c>
      <c r="H340" s="41" t="e">
        <f t="shared" si="5"/>
        <v>#REF!</v>
      </c>
      <c r="I340" s="34"/>
      <c r="J340" s="41">
        <v>0</v>
      </c>
      <c r="K340" s="36"/>
      <c r="L340" s="42">
        <v>0</v>
      </c>
      <c r="M340" s="514" t="s">
        <v>110</v>
      </c>
      <c r="N340" s="483"/>
      <c r="O340" s="483"/>
      <c r="P340" s="483"/>
      <c r="Q340" s="483"/>
      <c r="R340" s="484"/>
      <c r="S340" s="43">
        <v>0</v>
      </c>
    </row>
    <row r="341" spans="1:19" ht="39.75" customHeight="1" x14ac:dyDescent="0.25">
      <c r="A341" s="37">
        <f t="shared" si="3"/>
        <v>328</v>
      </c>
      <c r="B341" s="38" t="e">
        <f>#REF!</f>
        <v>#REF!</v>
      </c>
      <c r="C341" s="39" t="e">
        <f>#REF!</f>
        <v>#REF!</v>
      </c>
      <c r="D341" s="40" t="e">
        <f>#REF!</f>
        <v>#REF!</v>
      </c>
      <c r="E341" s="34"/>
      <c r="F341" s="44" t="e">
        <f t="shared" si="4"/>
        <v>#REF!</v>
      </c>
      <c r="G341" s="36" t="s">
        <v>108</v>
      </c>
      <c r="H341" s="41" t="e">
        <f t="shared" si="5"/>
        <v>#REF!</v>
      </c>
      <c r="I341" s="34"/>
      <c r="J341" s="41">
        <v>0</v>
      </c>
      <c r="K341" s="36"/>
      <c r="L341" s="42">
        <v>0</v>
      </c>
      <c r="M341" s="514" t="s">
        <v>110</v>
      </c>
      <c r="N341" s="483"/>
      <c r="O341" s="483"/>
      <c r="P341" s="483"/>
      <c r="Q341" s="483"/>
      <c r="R341" s="484"/>
      <c r="S341" s="43">
        <v>0</v>
      </c>
    </row>
    <row r="342" spans="1:19" ht="39.75" customHeight="1" x14ac:dyDescent="0.25">
      <c r="A342" s="37">
        <f t="shared" si="3"/>
        <v>329</v>
      </c>
      <c r="B342" s="38" t="e">
        <f>#REF!</f>
        <v>#REF!</v>
      </c>
      <c r="C342" s="39" t="e">
        <f>#REF!</f>
        <v>#REF!</v>
      </c>
      <c r="D342" s="40" t="e">
        <f>#REF!</f>
        <v>#REF!</v>
      </c>
      <c r="E342" s="34"/>
      <c r="F342" s="41" t="e">
        <f t="shared" si="4"/>
        <v>#REF!</v>
      </c>
      <c r="G342" s="36" t="s">
        <v>109</v>
      </c>
      <c r="H342" s="41" t="e">
        <f t="shared" si="5"/>
        <v>#REF!</v>
      </c>
      <c r="I342" s="34"/>
      <c r="J342" s="41">
        <v>0</v>
      </c>
      <c r="K342" s="36"/>
      <c r="L342" s="42">
        <v>0</v>
      </c>
      <c r="M342" s="514" t="s">
        <v>110</v>
      </c>
      <c r="N342" s="483"/>
      <c r="O342" s="483"/>
      <c r="P342" s="483"/>
      <c r="Q342" s="483"/>
      <c r="R342" s="484"/>
      <c r="S342" s="43">
        <v>0</v>
      </c>
    </row>
    <row r="343" spans="1:19" ht="39.75" customHeight="1" x14ac:dyDescent="0.25">
      <c r="A343" s="37">
        <f t="shared" si="3"/>
        <v>330</v>
      </c>
      <c r="B343" s="38" t="e">
        <f>#REF!</f>
        <v>#REF!</v>
      </c>
      <c r="C343" s="39" t="e">
        <f>#REF!</f>
        <v>#REF!</v>
      </c>
      <c r="D343" s="40" t="e">
        <f>#REF!</f>
        <v>#REF!</v>
      </c>
      <c r="E343" s="34"/>
      <c r="F343" s="44" t="e">
        <f t="shared" si="4"/>
        <v>#REF!</v>
      </c>
      <c r="G343" s="36" t="s">
        <v>108</v>
      </c>
      <c r="H343" s="41" t="e">
        <f t="shared" si="5"/>
        <v>#REF!</v>
      </c>
      <c r="I343" s="34"/>
      <c r="J343" s="41">
        <v>0</v>
      </c>
      <c r="K343" s="36"/>
      <c r="L343" s="42">
        <v>0</v>
      </c>
      <c r="M343" s="514" t="s">
        <v>110</v>
      </c>
      <c r="N343" s="483"/>
      <c r="O343" s="483"/>
      <c r="P343" s="483"/>
      <c r="Q343" s="483"/>
      <c r="R343" s="484"/>
      <c r="S343" s="43">
        <v>0</v>
      </c>
    </row>
    <row r="344" spans="1:19" ht="39.75" customHeight="1" x14ac:dyDescent="0.25">
      <c r="A344" s="37">
        <f t="shared" si="3"/>
        <v>331</v>
      </c>
      <c r="B344" s="38" t="e">
        <f>#REF!</f>
        <v>#REF!</v>
      </c>
      <c r="C344" s="39" t="e">
        <f>#REF!</f>
        <v>#REF!</v>
      </c>
      <c r="D344" s="40" t="e">
        <f>#REF!</f>
        <v>#REF!</v>
      </c>
      <c r="E344" s="34"/>
      <c r="F344" s="41" t="e">
        <f t="shared" si="4"/>
        <v>#REF!</v>
      </c>
      <c r="G344" s="36" t="s">
        <v>109</v>
      </c>
      <c r="H344" s="41" t="e">
        <f t="shared" si="5"/>
        <v>#REF!</v>
      </c>
      <c r="I344" s="34"/>
      <c r="J344" s="41">
        <v>0</v>
      </c>
      <c r="K344" s="36"/>
      <c r="L344" s="42">
        <v>0</v>
      </c>
      <c r="M344" s="514" t="s">
        <v>110</v>
      </c>
      <c r="N344" s="483"/>
      <c r="O344" s="483"/>
      <c r="P344" s="483"/>
      <c r="Q344" s="483"/>
      <c r="R344" s="484"/>
      <c r="S344" s="43">
        <v>0</v>
      </c>
    </row>
    <row r="345" spans="1:19" ht="39.75" customHeight="1" x14ac:dyDescent="0.25">
      <c r="A345" s="37">
        <f t="shared" si="3"/>
        <v>332</v>
      </c>
      <c r="B345" s="38" t="e">
        <f>#REF!</f>
        <v>#REF!</v>
      </c>
      <c r="C345" s="39" t="e">
        <f>#REF!</f>
        <v>#REF!</v>
      </c>
      <c r="D345" s="40" t="e">
        <f>#REF!</f>
        <v>#REF!</v>
      </c>
      <c r="E345" s="34"/>
      <c r="F345" s="44" t="e">
        <f t="shared" si="4"/>
        <v>#REF!</v>
      </c>
      <c r="G345" s="36" t="s">
        <v>108</v>
      </c>
      <c r="H345" s="41" t="e">
        <f t="shared" si="5"/>
        <v>#REF!</v>
      </c>
      <c r="I345" s="34"/>
      <c r="J345" s="41">
        <v>0</v>
      </c>
      <c r="K345" s="36"/>
      <c r="L345" s="42">
        <v>0</v>
      </c>
      <c r="M345" s="514" t="s">
        <v>110</v>
      </c>
      <c r="N345" s="483"/>
      <c r="O345" s="483"/>
      <c r="P345" s="483"/>
      <c r="Q345" s="483"/>
      <c r="R345" s="484"/>
      <c r="S345" s="43">
        <v>0</v>
      </c>
    </row>
    <row r="346" spans="1:19" ht="39.75" customHeight="1" x14ac:dyDescent="0.25">
      <c r="A346" s="37">
        <f t="shared" si="3"/>
        <v>333</v>
      </c>
      <c r="B346" s="38" t="e">
        <f>#REF!</f>
        <v>#REF!</v>
      </c>
      <c r="C346" s="39" t="e">
        <f>#REF!</f>
        <v>#REF!</v>
      </c>
      <c r="D346" s="40" t="e">
        <f>#REF!</f>
        <v>#REF!</v>
      </c>
      <c r="E346" s="34"/>
      <c r="F346" s="41" t="e">
        <f t="shared" si="4"/>
        <v>#REF!</v>
      </c>
      <c r="G346" s="36" t="s">
        <v>109</v>
      </c>
      <c r="H346" s="41" t="e">
        <f t="shared" si="5"/>
        <v>#REF!</v>
      </c>
      <c r="I346" s="34"/>
      <c r="J346" s="41">
        <v>0</v>
      </c>
      <c r="K346" s="36"/>
      <c r="L346" s="42">
        <v>0</v>
      </c>
      <c r="M346" s="514" t="s">
        <v>110</v>
      </c>
      <c r="N346" s="483"/>
      <c r="O346" s="483"/>
      <c r="P346" s="483"/>
      <c r="Q346" s="483"/>
      <c r="R346" s="484"/>
      <c r="S346" s="43">
        <v>0</v>
      </c>
    </row>
    <row r="347" spans="1:19" ht="39.75" customHeight="1" x14ac:dyDescent="0.25">
      <c r="A347" s="37">
        <f t="shared" si="3"/>
        <v>334</v>
      </c>
      <c r="B347" s="38" t="e">
        <f>#REF!</f>
        <v>#REF!</v>
      </c>
      <c r="C347" s="39" t="e">
        <f>#REF!</f>
        <v>#REF!</v>
      </c>
      <c r="D347" s="40" t="e">
        <f>#REF!</f>
        <v>#REF!</v>
      </c>
      <c r="E347" s="34"/>
      <c r="F347" s="44" t="e">
        <f t="shared" si="4"/>
        <v>#REF!</v>
      </c>
      <c r="G347" s="36" t="s">
        <v>108</v>
      </c>
      <c r="H347" s="41" t="e">
        <f t="shared" si="5"/>
        <v>#REF!</v>
      </c>
      <c r="I347" s="34"/>
      <c r="J347" s="41">
        <v>0</v>
      </c>
      <c r="K347" s="36"/>
      <c r="L347" s="42">
        <v>0</v>
      </c>
      <c r="M347" s="514" t="s">
        <v>110</v>
      </c>
      <c r="N347" s="483"/>
      <c r="O347" s="483"/>
      <c r="P347" s="483"/>
      <c r="Q347" s="483"/>
      <c r="R347" s="484"/>
      <c r="S347" s="43">
        <v>0</v>
      </c>
    </row>
    <row r="348" spans="1:19" ht="39.75" customHeight="1" x14ac:dyDescent="0.25">
      <c r="A348" s="37">
        <f t="shared" si="3"/>
        <v>335</v>
      </c>
      <c r="B348" s="38" t="e">
        <f>#REF!</f>
        <v>#REF!</v>
      </c>
      <c r="C348" s="39" t="e">
        <f>#REF!</f>
        <v>#REF!</v>
      </c>
      <c r="D348" s="40" t="e">
        <f>#REF!</f>
        <v>#REF!</v>
      </c>
      <c r="E348" s="34"/>
      <c r="F348" s="41" t="e">
        <f t="shared" si="4"/>
        <v>#REF!</v>
      </c>
      <c r="G348" s="36" t="s">
        <v>109</v>
      </c>
      <c r="H348" s="41" t="e">
        <f t="shared" si="5"/>
        <v>#REF!</v>
      </c>
      <c r="I348" s="34"/>
      <c r="J348" s="41">
        <v>0</v>
      </c>
      <c r="K348" s="36"/>
      <c r="L348" s="42">
        <v>0</v>
      </c>
      <c r="M348" s="514" t="s">
        <v>110</v>
      </c>
      <c r="N348" s="483"/>
      <c r="O348" s="483"/>
      <c r="P348" s="483"/>
      <c r="Q348" s="483"/>
      <c r="R348" s="484"/>
      <c r="S348" s="43">
        <v>0</v>
      </c>
    </row>
    <row r="349" spans="1:19" ht="39.75" customHeight="1" x14ac:dyDescent="0.25">
      <c r="A349" s="37">
        <f t="shared" si="3"/>
        <v>336</v>
      </c>
      <c r="B349" s="38" t="e">
        <f>#REF!</f>
        <v>#REF!</v>
      </c>
      <c r="C349" s="39" t="e">
        <f>#REF!</f>
        <v>#REF!</v>
      </c>
      <c r="D349" s="40" t="e">
        <f>#REF!</f>
        <v>#REF!</v>
      </c>
      <c r="E349" s="34"/>
      <c r="F349" s="44" t="e">
        <f t="shared" si="4"/>
        <v>#REF!</v>
      </c>
      <c r="G349" s="36" t="s">
        <v>108</v>
      </c>
      <c r="H349" s="41" t="e">
        <f t="shared" si="5"/>
        <v>#REF!</v>
      </c>
      <c r="I349" s="34"/>
      <c r="J349" s="41">
        <v>0</v>
      </c>
      <c r="K349" s="36"/>
      <c r="L349" s="42">
        <v>0</v>
      </c>
      <c r="M349" s="514" t="s">
        <v>110</v>
      </c>
      <c r="N349" s="483"/>
      <c r="O349" s="483"/>
      <c r="P349" s="483"/>
      <c r="Q349" s="483"/>
      <c r="R349" s="484"/>
      <c r="S349" s="43">
        <v>0</v>
      </c>
    </row>
    <row r="350" spans="1:19" ht="39.75" customHeight="1" x14ac:dyDescent="0.25">
      <c r="A350" s="37">
        <f t="shared" si="3"/>
        <v>337</v>
      </c>
      <c r="B350" s="38" t="e">
        <f>#REF!</f>
        <v>#REF!</v>
      </c>
      <c r="C350" s="39" t="e">
        <f>#REF!</f>
        <v>#REF!</v>
      </c>
      <c r="D350" s="40" t="e">
        <f>#REF!</f>
        <v>#REF!</v>
      </c>
      <c r="E350" s="34"/>
      <c r="F350" s="41" t="e">
        <f t="shared" si="4"/>
        <v>#REF!</v>
      </c>
      <c r="G350" s="36" t="s">
        <v>109</v>
      </c>
      <c r="H350" s="41" t="e">
        <f t="shared" si="5"/>
        <v>#REF!</v>
      </c>
      <c r="I350" s="34"/>
      <c r="J350" s="41">
        <v>0</v>
      </c>
      <c r="K350" s="36"/>
      <c r="L350" s="42">
        <v>0</v>
      </c>
      <c r="M350" s="514" t="s">
        <v>110</v>
      </c>
      <c r="N350" s="483"/>
      <c r="O350" s="483"/>
      <c r="P350" s="483"/>
      <c r="Q350" s="483"/>
      <c r="R350" s="484"/>
      <c r="S350" s="43">
        <v>0</v>
      </c>
    </row>
    <row r="351" spans="1:19" ht="39.75" customHeight="1" x14ac:dyDescent="0.25">
      <c r="A351" s="37">
        <f t="shared" si="3"/>
        <v>338</v>
      </c>
      <c r="B351" s="38" t="e">
        <f>#REF!</f>
        <v>#REF!</v>
      </c>
      <c r="C351" s="39" t="e">
        <f>#REF!</f>
        <v>#REF!</v>
      </c>
      <c r="D351" s="40" t="e">
        <f>#REF!</f>
        <v>#REF!</v>
      </c>
      <c r="E351" s="34"/>
      <c r="F351" s="44" t="e">
        <f t="shared" si="4"/>
        <v>#REF!</v>
      </c>
      <c r="G351" s="36" t="s">
        <v>108</v>
      </c>
      <c r="H351" s="41" t="e">
        <f t="shared" si="5"/>
        <v>#REF!</v>
      </c>
      <c r="I351" s="34"/>
      <c r="J351" s="41">
        <v>0</v>
      </c>
      <c r="K351" s="36"/>
      <c r="L351" s="42">
        <v>0</v>
      </c>
      <c r="M351" s="514" t="s">
        <v>110</v>
      </c>
      <c r="N351" s="483"/>
      <c r="O351" s="483"/>
      <c r="P351" s="483"/>
      <c r="Q351" s="483"/>
      <c r="R351" s="484"/>
      <c r="S351" s="43">
        <v>0</v>
      </c>
    </row>
    <row r="352" spans="1:19" ht="39.75" customHeight="1" x14ac:dyDescent="0.25">
      <c r="A352" s="37">
        <f t="shared" si="3"/>
        <v>339</v>
      </c>
      <c r="B352" s="38" t="e">
        <f>#REF!</f>
        <v>#REF!</v>
      </c>
      <c r="C352" s="39" t="e">
        <f>#REF!</f>
        <v>#REF!</v>
      </c>
      <c r="D352" s="40" t="e">
        <f>#REF!</f>
        <v>#REF!</v>
      </c>
      <c r="E352" s="34"/>
      <c r="F352" s="41" t="e">
        <f t="shared" si="4"/>
        <v>#REF!</v>
      </c>
      <c r="G352" s="36" t="s">
        <v>109</v>
      </c>
      <c r="H352" s="41" t="e">
        <f t="shared" si="5"/>
        <v>#REF!</v>
      </c>
      <c r="I352" s="34"/>
      <c r="J352" s="41">
        <v>0</v>
      </c>
      <c r="K352" s="36"/>
      <c r="L352" s="42">
        <v>0</v>
      </c>
      <c r="M352" s="514" t="s">
        <v>110</v>
      </c>
      <c r="N352" s="483"/>
      <c r="O352" s="483"/>
      <c r="P352" s="483"/>
      <c r="Q352" s="483"/>
      <c r="R352" s="484"/>
      <c r="S352" s="43">
        <v>0</v>
      </c>
    </row>
    <row r="353" spans="1:19" ht="39.75" customHeight="1" x14ac:dyDescent="0.25">
      <c r="A353" s="37">
        <f t="shared" si="3"/>
        <v>340</v>
      </c>
      <c r="B353" s="38" t="e">
        <f>#REF!</f>
        <v>#REF!</v>
      </c>
      <c r="C353" s="39" t="e">
        <f>#REF!</f>
        <v>#REF!</v>
      </c>
      <c r="D353" s="40" t="e">
        <f>#REF!</f>
        <v>#REF!</v>
      </c>
      <c r="E353" s="34"/>
      <c r="F353" s="44" t="e">
        <f t="shared" si="4"/>
        <v>#REF!</v>
      </c>
      <c r="G353" s="36" t="s">
        <v>108</v>
      </c>
      <c r="H353" s="41" t="e">
        <f t="shared" si="5"/>
        <v>#REF!</v>
      </c>
      <c r="I353" s="34"/>
      <c r="J353" s="41">
        <v>0</v>
      </c>
      <c r="K353" s="36"/>
      <c r="L353" s="42">
        <v>0</v>
      </c>
      <c r="M353" s="514" t="s">
        <v>110</v>
      </c>
      <c r="N353" s="483"/>
      <c r="O353" s="483"/>
      <c r="P353" s="483"/>
      <c r="Q353" s="483"/>
      <c r="R353" s="484"/>
      <c r="S353" s="43">
        <v>0</v>
      </c>
    </row>
    <row r="354" spans="1:19" ht="39.75" customHeight="1" x14ac:dyDescent="0.25">
      <c r="A354" s="37">
        <f t="shared" si="3"/>
        <v>341</v>
      </c>
      <c r="B354" s="38" t="e">
        <f>#REF!</f>
        <v>#REF!</v>
      </c>
      <c r="C354" s="39" t="e">
        <f>#REF!</f>
        <v>#REF!</v>
      </c>
      <c r="D354" s="40" t="e">
        <f>#REF!</f>
        <v>#REF!</v>
      </c>
      <c r="E354" s="34"/>
      <c r="F354" s="41" t="e">
        <f t="shared" si="4"/>
        <v>#REF!</v>
      </c>
      <c r="G354" s="36" t="s">
        <v>109</v>
      </c>
      <c r="H354" s="41" t="e">
        <f t="shared" si="5"/>
        <v>#REF!</v>
      </c>
      <c r="I354" s="34"/>
      <c r="J354" s="41">
        <v>0</v>
      </c>
      <c r="K354" s="36"/>
      <c r="L354" s="42">
        <v>0</v>
      </c>
      <c r="M354" s="514" t="s">
        <v>110</v>
      </c>
      <c r="N354" s="483"/>
      <c r="O354" s="483"/>
      <c r="P354" s="483"/>
      <c r="Q354" s="483"/>
      <c r="R354" s="484"/>
      <c r="S354" s="43">
        <v>0</v>
      </c>
    </row>
    <row r="355" spans="1:19" ht="39.75" customHeight="1" x14ac:dyDescent="0.25">
      <c r="A355" s="37">
        <f t="shared" si="3"/>
        <v>342</v>
      </c>
      <c r="B355" s="38" t="e">
        <f>#REF!</f>
        <v>#REF!</v>
      </c>
      <c r="C355" s="39" t="e">
        <f>#REF!</f>
        <v>#REF!</v>
      </c>
      <c r="D355" s="40" t="e">
        <f>#REF!</f>
        <v>#REF!</v>
      </c>
      <c r="E355" s="34"/>
      <c r="F355" s="44" t="e">
        <f t="shared" si="4"/>
        <v>#REF!</v>
      </c>
      <c r="G355" s="36" t="s">
        <v>108</v>
      </c>
      <c r="H355" s="41" t="e">
        <f t="shared" si="5"/>
        <v>#REF!</v>
      </c>
      <c r="I355" s="34"/>
      <c r="J355" s="41">
        <v>0</v>
      </c>
      <c r="K355" s="36"/>
      <c r="L355" s="42">
        <v>0</v>
      </c>
      <c r="M355" s="514" t="s">
        <v>110</v>
      </c>
      <c r="N355" s="483"/>
      <c r="O355" s="483"/>
      <c r="P355" s="483"/>
      <c r="Q355" s="483"/>
      <c r="R355" s="484"/>
      <c r="S355" s="43">
        <v>0</v>
      </c>
    </row>
    <row r="356" spans="1:19" ht="39.75" customHeight="1" x14ac:dyDescent="0.25">
      <c r="A356" s="37">
        <f t="shared" si="3"/>
        <v>343</v>
      </c>
      <c r="B356" s="38" t="e">
        <f>#REF!</f>
        <v>#REF!</v>
      </c>
      <c r="C356" s="39" t="e">
        <f>#REF!</f>
        <v>#REF!</v>
      </c>
      <c r="D356" s="40" t="e">
        <f>#REF!</f>
        <v>#REF!</v>
      </c>
      <c r="E356" s="34"/>
      <c r="F356" s="41" t="e">
        <f t="shared" si="4"/>
        <v>#REF!</v>
      </c>
      <c r="G356" s="36" t="s">
        <v>109</v>
      </c>
      <c r="H356" s="41" t="e">
        <f t="shared" si="5"/>
        <v>#REF!</v>
      </c>
      <c r="I356" s="34"/>
      <c r="J356" s="41">
        <v>0</v>
      </c>
      <c r="K356" s="36"/>
      <c r="L356" s="42">
        <v>0</v>
      </c>
      <c r="M356" s="514" t="s">
        <v>110</v>
      </c>
      <c r="N356" s="483"/>
      <c r="O356" s="483"/>
      <c r="P356" s="483"/>
      <c r="Q356" s="483"/>
      <c r="R356" s="484"/>
      <c r="S356" s="43">
        <v>0</v>
      </c>
    </row>
    <row r="357" spans="1:19" ht="39.75" customHeight="1" x14ac:dyDescent="0.25">
      <c r="A357" s="37">
        <f t="shared" si="3"/>
        <v>344</v>
      </c>
      <c r="B357" s="38" t="e">
        <f>#REF!</f>
        <v>#REF!</v>
      </c>
      <c r="C357" s="39" t="e">
        <f>#REF!</f>
        <v>#REF!</v>
      </c>
      <c r="D357" s="40" t="e">
        <f>#REF!</f>
        <v>#REF!</v>
      </c>
      <c r="E357" s="34"/>
      <c r="F357" s="44" t="e">
        <f t="shared" si="4"/>
        <v>#REF!</v>
      </c>
      <c r="G357" s="36" t="s">
        <v>108</v>
      </c>
      <c r="H357" s="41" t="e">
        <f t="shared" si="5"/>
        <v>#REF!</v>
      </c>
      <c r="I357" s="34"/>
      <c r="J357" s="41">
        <v>0</v>
      </c>
      <c r="K357" s="36"/>
      <c r="L357" s="42">
        <v>0</v>
      </c>
      <c r="M357" s="514" t="s">
        <v>110</v>
      </c>
      <c r="N357" s="483"/>
      <c r="O357" s="483"/>
      <c r="P357" s="483"/>
      <c r="Q357" s="483"/>
      <c r="R357" s="484"/>
      <c r="S357" s="43">
        <v>0</v>
      </c>
    </row>
    <row r="358" spans="1:19" ht="39.75" customHeight="1" x14ac:dyDescent="0.25">
      <c r="A358" s="37">
        <f t="shared" si="3"/>
        <v>345</v>
      </c>
      <c r="B358" s="38" t="e">
        <f>#REF!</f>
        <v>#REF!</v>
      </c>
      <c r="C358" s="39" t="e">
        <f>#REF!</f>
        <v>#REF!</v>
      </c>
      <c r="D358" s="40" t="e">
        <f>#REF!</f>
        <v>#REF!</v>
      </c>
      <c r="E358" s="34"/>
      <c r="F358" s="41" t="e">
        <f t="shared" si="4"/>
        <v>#REF!</v>
      </c>
      <c r="G358" s="36" t="s">
        <v>109</v>
      </c>
      <c r="H358" s="41" t="e">
        <f t="shared" si="5"/>
        <v>#REF!</v>
      </c>
      <c r="I358" s="34"/>
      <c r="J358" s="41">
        <v>0</v>
      </c>
      <c r="K358" s="36"/>
      <c r="L358" s="42">
        <v>0</v>
      </c>
      <c r="M358" s="514" t="s">
        <v>110</v>
      </c>
      <c r="N358" s="483"/>
      <c r="O358" s="483"/>
      <c r="P358" s="483"/>
      <c r="Q358" s="483"/>
      <c r="R358" s="484"/>
      <c r="S358" s="43">
        <v>0</v>
      </c>
    </row>
    <row r="359" spans="1:19" ht="39.75" customHeight="1" x14ac:dyDescent="0.25">
      <c r="A359" s="37">
        <f t="shared" si="3"/>
        <v>346</v>
      </c>
      <c r="B359" s="38" t="e">
        <f>#REF!</f>
        <v>#REF!</v>
      </c>
      <c r="C359" s="39" t="e">
        <f>#REF!</f>
        <v>#REF!</v>
      </c>
      <c r="D359" s="40" t="e">
        <f>#REF!</f>
        <v>#REF!</v>
      </c>
      <c r="E359" s="34"/>
      <c r="F359" s="44" t="e">
        <f t="shared" si="4"/>
        <v>#REF!</v>
      </c>
      <c r="G359" s="36" t="s">
        <v>108</v>
      </c>
      <c r="H359" s="41" t="e">
        <f t="shared" si="5"/>
        <v>#REF!</v>
      </c>
      <c r="I359" s="34"/>
      <c r="J359" s="41">
        <v>0</v>
      </c>
      <c r="K359" s="36"/>
      <c r="L359" s="42">
        <v>0</v>
      </c>
      <c r="M359" s="514" t="s">
        <v>110</v>
      </c>
      <c r="N359" s="483"/>
      <c r="O359" s="483"/>
      <c r="P359" s="483"/>
      <c r="Q359" s="483"/>
      <c r="R359" s="484"/>
      <c r="S359" s="43">
        <v>0</v>
      </c>
    </row>
    <row r="360" spans="1:19" ht="39.75" customHeight="1" x14ac:dyDescent="0.25">
      <c r="A360" s="37">
        <f t="shared" si="3"/>
        <v>347</v>
      </c>
      <c r="B360" s="38" t="e">
        <f>#REF!</f>
        <v>#REF!</v>
      </c>
      <c r="C360" s="39" t="e">
        <f>#REF!</f>
        <v>#REF!</v>
      </c>
      <c r="D360" s="40" t="e">
        <f>#REF!</f>
        <v>#REF!</v>
      </c>
      <c r="E360" s="34"/>
      <c r="F360" s="41" t="e">
        <f t="shared" si="4"/>
        <v>#REF!</v>
      </c>
      <c r="G360" s="36" t="s">
        <v>109</v>
      </c>
      <c r="H360" s="41" t="e">
        <f t="shared" si="5"/>
        <v>#REF!</v>
      </c>
      <c r="I360" s="34"/>
      <c r="J360" s="41">
        <v>0</v>
      </c>
      <c r="K360" s="36"/>
      <c r="L360" s="42">
        <v>0</v>
      </c>
      <c r="M360" s="514" t="s">
        <v>110</v>
      </c>
      <c r="N360" s="483"/>
      <c r="O360" s="483"/>
      <c r="P360" s="483"/>
      <c r="Q360" s="483"/>
      <c r="R360" s="484"/>
      <c r="S360" s="43">
        <v>0</v>
      </c>
    </row>
    <row r="361" spans="1:19" ht="39.75" customHeight="1" x14ac:dyDescent="0.25">
      <c r="A361" s="37">
        <f t="shared" si="3"/>
        <v>348</v>
      </c>
      <c r="B361" s="38" t="e">
        <f>#REF!</f>
        <v>#REF!</v>
      </c>
      <c r="C361" s="39" t="e">
        <f>#REF!</f>
        <v>#REF!</v>
      </c>
      <c r="D361" s="40" t="e">
        <f>#REF!</f>
        <v>#REF!</v>
      </c>
      <c r="E361" s="34"/>
      <c r="F361" s="44" t="e">
        <f t="shared" si="4"/>
        <v>#REF!</v>
      </c>
      <c r="G361" s="36" t="s">
        <v>108</v>
      </c>
      <c r="H361" s="41" t="e">
        <f t="shared" si="5"/>
        <v>#REF!</v>
      </c>
      <c r="I361" s="34"/>
      <c r="J361" s="41">
        <v>0</v>
      </c>
      <c r="K361" s="36"/>
      <c r="L361" s="42">
        <v>0</v>
      </c>
      <c r="M361" s="514" t="s">
        <v>110</v>
      </c>
      <c r="N361" s="483"/>
      <c r="O361" s="483"/>
      <c r="P361" s="483"/>
      <c r="Q361" s="483"/>
      <c r="R361" s="484"/>
      <c r="S361" s="43">
        <v>0</v>
      </c>
    </row>
    <row r="362" spans="1:19" ht="39.75" customHeight="1" x14ac:dyDescent="0.25">
      <c r="A362" s="37">
        <f t="shared" si="3"/>
        <v>349</v>
      </c>
      <c r="B362" s="38" t="e">
        <f>#REF!</f>
        <v>#REF!</v>
      </c>
      <c r="C362" s="39" t="e">
        <f>#REF!</f>
        <v>#REF!</v>
      </c>
      <c r="D362" s="40" t="e">
        <f>#REF!</f>
        <v>#REF!</v>
      </c>
      <c r="E362" s="34"/>
      <c r="F362" s="41" t="e">
        <f t="shared" si="4"/>
        <v>#REF!</v>
      </c>
      <c r="G362" s="36" t="s">
        <v>109</v>
      </c>
      <c r="H362" s="41" t="e">
        <f t="shared" si="5"/>
        <v>#REF!</v>
      </c>
      <c r="I362" s="34"/>
      <c r="J362" s="41">
        <v>0</v>
      </c>
      <c r="K362" s="36"/>
      <c r="L362" s="42">
        <v>0</v>
      </c>
      <c r="M362" s="514" t="s">
        <v>110</v>
      </c>
      <c r="N362" s="483"/>
      <c r="O362" s="483"/>
      <c r="P362" s="483"/>
      <c r="Q362" s="483"/>
      <c r="R362" s="484"/>
      <c r="S362" s="43">
        <v>0</v>
      </c>
    </row>
    <row r="363" spans="1:19" ht="39.75" customHeight="1" x14ac:dyDescent="0.25">
      <c r="A363" s="37">
        <f t="shared" si="3"/>
        <v>350</v>
      </c>
      <c r="B363" s="38" t="e">
        <f>#REF!</f>
        <v>#REF!</v>
      </c>
      <c r="C363" s="39" t="e">
        <f>#REF!</f>
        <v>#REF!</v>
      </c>
      <c r="D363" s="40" t="e">
        <f>#REF!</f>
        <v>#REF!</v>
      </c>
      <c r="E363" s="34"/>
      <c r="F363" s="44" t="e">
        <f t="shared" si="4"/>
        <v>#REF!</v>
      </c>
      <c r="G363" s="36" t="s">
        <v>108</v>
      </c>
      <c r="H363" s="41" t="e">
        <f t="shared" si="5"/>
        <v>#REF!</v>
      </c>
      <c r="I363" s="34"/>
      <c r="J363" s="41">
        <v>0</v>
      </c>
      <c r="K363" s="36"/>
      <c r="L363" s="42">
        <v>0</v>
      </c>
      <c r="M363" s="514" t="s">
        <v>110</v>
      </c>
      <c r="N363" s="483"/>
      <c r="O363" s="483"/>
      <c r="P363" s="483"/>
      <c r="Q363" s="483"/>
      <c r="R363" s="484"/>
      <c r="S363" s="43">
        <v>0</v>
      </c>
    </row>
    <row r="364" spans="1:19" ht="39.75" customHeight="1" x14ac:dyDescent="0.25">
      <c r="A364" s="37">
        <f t="shared" si="3"/>
        <v>351</v>
      </c>
      <c r="B364" s="38" t="e">
        <f>#REF!</f>
        <v>#REF!</v>
      </c>
      <c r="C364" s="39" t="e">
        <f>#REF!</f>
        <v>#REF!</v>
      </c>
      <c r="D364" s="40" t="e">
        <f>#REF!</f>
        <v>#REF!</v>
      </c>
      <c r="E364" s="34"/>
      <c r="F364" s="41" t="e">
        <f t="shared" si="4"/>
        <v>#REF!</v>
      </c>
      <c r="G364" s="36" t="s">
        <v>109</v>
      </c>
      <c r="H364" s="41" t="e">
        <f t="shared" si="5"/>
        <v>#REF!</v>
      </c>
      <c r="I364" s="34"/>
      <c r="J364" s="41">
        <v>0</v>
      </c>
      <c r="K364" s="36"/>
      <c r="L364" s="42">
        <v>0</v>
      </c>
      <c r="M364" s="514" t="s">
        <v>110</v>
      </c>
      <c r="N364" s="483"/>
      <c r="O364" s="483"/>
      <c r="P364" s="483"/>
      <c r="Q364" s="483"/>
      <c r="R364" s="484"/>
      <c r="S364" s="43">
        <v>0</v>
      </c>
    </row>
    <row r="365" spans="1:19" ht="39.75" customHeight="1" x14ac:dyDescent="0.25">
      <c r="A365" s="37">
        <f t="shared" si="3"/>
        <v>352</v>
      </c>
      <c r="B365" s="38" t="e">
        <f>#REF!</f>
        <v>#REF!</v>
      </c>
      <c r="C365" s="39" t="e">
        <f>#REF!</f>
        <v>#REF!</v>
      </c>
      <c r="D365" s="40" t="e">
        <f>#REF!</f>
        <v>#REF!</v>
      </c>
      <c r="E365" s="34"/>
      <c r="F365" s="44" t="e">
        <f t="shared" si="4"/>
        <v>#REF!</v>
      </c>
      <c r="G365" s="36" t="s">
        <v>108</v>
      </c>
      <c r="H365" s="41" t="e">
        <f t="shared" si="5"/>
        <v>#REF!</v>
      </c>
      <c r="I365" s="34"/>
      <c r="J365" s="41">
        <v>0</v>
      </c>
      <c r="K365" s="36"/>
      <c r="L365" s="42">
        <v>0</v>
      </c>
      <c r="M365" s="514" t="s">
        <v>110</v>
      </c>
      <c r="N365" s="483"/>
      <c r="O365" s="483"/>
      <c r="P365" s="483"/>
      <c r="Q365" s="483"/>
      <c r="R365" s="484"/>
      <c r="S365" s="43">
        <v>0</v>
      </c>
    </row>
    <row r="366" spans="1:19" ht="39.75" customHeight="1" x14ac:dyDescent="0.25">
      <c r="A366" s="37">
        <f t="shared" si="3"/>
        <v>353</v>
      </c>
      <c r="B366" s="38" t="e">
        <f>#REF!</f>
        <v>#REF!</v>
      </c>
      <c r="C366" s="39" t="e">
        <f>#REF!</f>
        <v>#REF!</v>
      </c>
      <c r="D366" s="40" t="e">
        <f>#REF!</f>
        <v>#REF!</v>
      </c>
      <c r="E366" s="34"/>
      <c r="F366" s="41" t="e">
        <f t="shared" si="4"/>
        <v>#REF!</v>
      </c>
      <c r="G366" s="36" t="s">
        <v>109</v>
      </c>
      <c r="H366" s="41" t="e">
        <f t="shared" si="5"/>
        <v>#REF!</v>
      </c>
      <c r="I366" s="34"/>
      <c r="J366" s="41">
        <v>0</v>
      </c>
      <c r="K366" s="36"/>
      <c r="L366" s="42">
        <v>0</v>
      </c>
      <c r="M366" s="514" t="s">
        <v>110</v>
      </c>
      <c r="N366" s="483"/>
      <c r="O366" s="483"/>
      <c r="P366" s="483"/>
      <c r="Q366" s="483"/>
      <c r="R366" s="484"/>
      <c r="S366" s="43">
        <v>0</v>
      </c>
    </row>
    <row r="367" spans="1:19" ht="39.75" customHeight="1" x14ac:dyDescent="0.25">
      <c r="A367" s="37">
        <f t="shared" si="3"/>
        <v>354</v>
      </c>
      <c r="B367" s="38" t="e">
        <f>#REF!</f>
        <v>#REF!</v>
      </c>
      <c r="C367" s="39" t="e">
        <f>#REF!</f>
        <v>#REF!</v>
      </c>
      <c r="D367" s="40" t="e">
        <f>#REF!</f>
        <v>#REF!</v>
      </c>
      <c r="E367" s="34"/>
      <c r="F367" s="44" t="e">
        <f t="shared" si="4"/>
        <v>#REF!</v>
      </c>
      <c r="G367" s="36" t="s">
        <v>108</v>
      </c>
      <c r="H367" s="41" t="e">
        <f t="shared" si="5"/>
        <v>#REF!</v>
      </c>
      <c r="I367" s="34"/>
      <c r="J367" s="41">
        <v>0</v>
      </c>
      <c r="K367" s="36"/>
      <c r="L367" s="42">
        <v>0</v>
      </c>
      <c r="M367" s="514" t="s">
        <v>110</v>
      </c>
      <c r="N367" s="483"/>
      <c r="O367" s="483"/>
      <c r="P367" s="483"/>
      <c r="Q367" s="483"/>
      <c r="R367" s="484"/>
      <c r="S367" s="43">
        <v>0</v>
      </c>
    </row>
    <row r="368" spans="1:19" ht="39.75" customHeight="1" x14ac:dyDescent="0.25">
      <c r="A368" s="37">
        <f t="shared" si="3"/>
        <v>355</v>
      </c>
      <c r="B368" s="38" t="e">
        <f>#REF!</f>
        <v>#REF!</v>
      </c>
      <c r="C368" s="39" t="e">
        <f>#REF!</f>
        <v>#REF!</v>
      </c>
      <c r="D368" s="40" t="e">
        <f>#REF!</f>
        <v>#REF!</v>
      </c>
      <c r="E368" s="34"/>
      <c r="F368" s="41" t="e">
        <f t="shared" si="4"/>
        <v>#REF!</v>
      </c>
      <c r="G368" s="36" t="s">
        <v>109</v>
      </c>
      <c r="H368" s="41" t="e">
        <f t="shared" si="5"/>
        <v>#REF!</v>
      </c>
      <c r="I368" s="34"/>
      <c r="J368" s="41">
        <v>0</v>
      </c>
      <c r="K368" s="36"/>
      <c r="L368" s="42">
        <v>0</v>
      </c>
      <c r="M368" s="514" t="s">
        <v>110</v>
      </c>
      <c r="N368" s="483"/>
      <c r="O368" s="483"/>
      <c r="P368" s="483"/>
      <c r="Q368" s="483"/>
      <c r="R368" s="484"/>
      <c r="S368" s="43">
        <v>0</v>
      </c>
    </row>
    <row r="369" spans="1:19" ht="39.75" customHeight="1" x14ac:dyDescent="0.25">
      <c r="A369" s="37">
        <f t="shared" si="3"/>
        <v>356</v>
      </c>
      <c r="B369" s="38" t="e">
        <f>#REF!</f>
        <v>#REF!</v>
      </c>
      <c r="C369" s="39" t="e">
        <f>#REF!</f>
        <v>#REF!</v>
      </c>
      <c r="D369" s="40" t="e">
        <f>#REF!</f>
        <v>#REF!</v>
      </c>
      <c r="E369" s="34"/>
      <c r="F369" s="44" t="e">
        <f t="shared" si="4"/>
        <v>#REF!</v>
      </c>
      <c r="G369" s="36" t="s">
        <v>108</v>
      </c>
      <c r="H369" s="41" t="e">
        <f t="shared" si="5"/>
        <v>#REF!</v>
      </c>
      <c r="I369" s="34"/>
      <c r="J369" s="41">
        <v>0</v>
      </c>
      <c r="K369" s="36"/>
      <c r="L369" s="42">
        <v>0</v>
      </c>
      <c r="M369" s="514" t="s">
        <v>110</v>
      </c>
      <c r="N369" s="483"/>
      <c r="O369" s="483"/>
      <c r="P369" s="483"/>
      <c r="Q369" s="483"/>
      <c r="R369" s="484"/>
      <c r="S369" s="43">
        <v>0</v>
      </c>
    </row>
    <row r="370" spans="1:19" ht="39.75" customHeight="1" x14ac:dyDescent="0.25">
      <c r="A370" s="37">
        <f t="shared" si="3"/>
        <v>357</v>
      </c>
      <c r="B370" s="38" t="e">
        <f>#REF!</f>
        <v>#REF!</v>
      </c>
      <c r="C370" s="39" t="e">
        <f>#REF!</f>
        <v>#REF!</v>
      </c>
      <c r="D370" s="40" t="e">
        <f>#REF!</f>
        <v>#REF!</v>
      </c>
      <c r="E370" s="34"/>
      <c r="F370" s="41" t="e">
        <f t="shared" si="4"/>
        <v>#REF!</v>
      </c>
      <c r="G370" s="36" t="s">
        <v>109</v>
      </c>
      <c r="H370" s="41" t="e">
        <f t="shared" si="5"/>
        <v>#REF!</v>
      </c>
      <c r="I370" s="34"/>
      <c r="J370" s="41">
        <v>0</v>
      </c>
      <c r="K370" s="36"/>
      <c r="L370" s="42">
        <v>0</v>
      </c>
      <c r="M370" s="514" t="s">
        <v>110</v>
      </c>
      <c r="N370" s="483"/>
      <c r="O370" s="483"/>
      <c r="P370" s="483"/>
      <c r="Q370" s="483"/>
      <c r="R370" s="484"/>
      <c r="S370" s="43">
        <v>0</v>
      </c>
    </row>
    <row r="371" spans="1:19" ht="39.75" customHeight="1" x14ac:dyDescent="0.25">
      <c r="A371" s="37">
        <f t="shared" si="3"/>
        <v>358</v>
      </c>
      <c r="B371" s="38" t="e">
        <f>#REF!</f>
        <v>#REF!</v>
      </c>
      <c r="C371" s="39" t="e">
        <f>#REF!</f>
        <v>#REF!</v>
      </c>
      <c r="D371" s="40" t="e">
        <f>#REF!</f>
        <v>#REF!</v>
      </c>
      <c r="E371" s="34"/>
      <c r="F371" s="44" t="e">
        <f t="shared" si="4"/>
        <v>#REF!</v>
      </c>
      <c r="G371" s="36" t="s">
        <v>108</v>
      </c>
      <c r="H371" s="41" t="e">
        <f t="shared" si="5"/>
        <v>#REF!</v>
      </c>
      <c r="I371" s="34"/>
      <c r="J371" s="41">
        <v>0</v>
      </c>
      <c r="K371" s="36"/>
      <c r="L371" s="42">
        <v>0</v>
      </c>
      <c r="M371" s="514" t="s">
        <v>110</v>
      </c>
      <c r="N371" s="483"/>
      <c r="O371" s="483"/>
      <c r="P371" s="483"/>
      <c r="Q371" s="483"/>
      <c r="R371" s="484"/>
      <c r="S371" s="43">
        <v>0</v>
      </c>
    </row>
    <row r="372" spans="1:19" ht="39.75" customHeight="1" x14ac:dyDescent="0.25">
      <c r="A372" s="37">
        <f t="shared" si="3"/>
        <v>359</v>
      </c>
      <c r="B372" s="38" t="e">
        <f>#REF!</f>
        <v>#REF!</v>
      </c>
      <c r="C372" s="39" t="e">
        <f>#REF!</f>
        <v>#REF!</v>
      </c>
      <c r="D372" s="40" t="e">
        <f>#REF!</f>
        <v>#REF!</v>
      </c>
      <c r="E372" s="34"/>
      <c r="F372" s="41" t="e">
        <f t="shared" si="4"/>
        <v>#REF!</v>
      </c>
      <c r="G372" s="36" t="s">
        <v>109</v>
      </c>
      <c r="H372" s="41" t="e">
        <f t="shared" si="5"/>
        <v>#REF!</v>
      </c>
      <c r="I372" s="34"/>
      <c r="J372" s="41">
        <v>0</v>
      </c>
      <c r="K372" s="36"/>
      <c r="L372" s="42">
        <v>0</v>
      </c>
      <c r="M372" s="514" t="s">
        <v>110</v>
      </c>
      <c r="N372" s="483"/>
      <c r="O372" s="483"/>
      <c r="P372" s="483"/>
      <c r="Q372" s="483"/>
      <c r="R372" s="484"/>
      <c r="S372" s="43">
        <v>0</v>
      </c>
    </row>
    <row r="373" spans="1:19" ht="39.75" customHeight="1" x14ac:dyDescent="0.25">
      <c r="A373" s="37">
        <f t="shared" si="3"/>
        <v>360</v>
      </c>
      <c r="B373" s="38" t="e">
        <f>#REF!</f>
        <v>#REF!</v>
      </c>
      <c r="C373" s="39" t="e">
        <f>#REF!</f>
        <v>#REF!</v>
      </c>
      <c r="D373" s="40" t="e">
        <f>#REF!</f>
        <v>#REF!</v>
      </c>
      <c r="E373" s="34"/>
      <c r="F373" s="44" t="e">
        <f t="shared" si="4"/>
        <v>#REF!</v>
      </c>
      <c r="G373" s="36" t="s">
        <v>108</v>
      </c>
      <c r="H373" s="41" t="e">
        <f t="shared" si="5"/>
        <v>#REF!</v>
      </c>
      <c r="I373" s="34"/>
      <c r="J373" s="41">
        <v>0</v>
      </c>
      <c r="K373" s="36"/>
      <c r="L373" s="42">
        <v>0</v>
      </c>
      <c r="M373" s="514" t="s">
        <v>110</v>
      </c>
      <c r="N373" s="483"/>
      <c r="O373" s="483"/>
      <c r="P373" s="483"/>
      <c r="Q373" s="483"/>
      <c r="R373" s="484"/>
      <c r="S373" s="43">
        <v>0</v>
      </c>
    </row>
    <row r="374" spans="1:19" ht="39.75" customHeight="1" x14ac:dyDescent="0.25">
      <c r="A374" s="37">
        <f t="shared" si="3"/>
        <v>361</v>
      </c>
      <c r="B374" s="38" t="e">
        <f>#REF!</f>
        <v>#REF!</v>
      </c>
      <c r="C374" s="39" t="e">
        <f>#REF!</f>
        <v>#REF!</v>
      </c>
      <c r="D374" s="40" t="e">
        <f>#REF!</f>
        <v>#REF!</v>
      </c>
      <c r="E374" s="34"/>
      <c r="F374" s="41" t="e">
        <f t="shared" si="4"/>
        <v>#REF!</v>
      </c>
      <c r="G374" s="36" t="s">
        <v>109</v>
      </c>
      <c r="H374" s="41" t="e">
        <f t="shared" si="5"/>
        <v>#REF!</v>
      </c>
      <c r="I374" s="34"/>
      <c r="J374" s="41">
        <v>0</v>
      </c>
      <c r="K374" s="36"/>
      <c r="L374" s="42">
        <v>0</v>
      </c>
      <c r="M374" s="514" t="s">
        <v>110</v>
      </c>
      <c r="N374" s="483"/>
      <c r="O374" s="483"/>
      <c r="P374" s="483"/>
      <c r="Q374" s="483"/>
      <c r="R374" s="484"/>
      <c r="S374" s="43">
        <v>0</v>
      </c>
    </row>
    <row r="375" spans="1:19" ht="39.75" customHeight="1" x14ac:dyDescent="0.25">
      <c r="A375" s="37">
        <f t="shared" si="3"/>
        <v>362</v>
      </c>
      <c r="B375" s="38" t="e">
        <f>#REF!</f>
        <v>#REF!</v>
      </c>
      <c r="C375" s="39" t="e">
        <f>#REF!</f>
        <v>#REF!</v>
      </c>
      <c r="D375" s="40" t="e">
        <f>#REF!</f>
        <v>#REF!</v>
      </c>
      <c r="E375" s="34"/>
      <c r="F375" s="44" t="e">
        <f t="shared" si="4"/>
        <v>#REF!</v>
      </c>
      <c r="G375" s="36" t="s">
        <v>108</v>
      </c>
      <c r="H375" s="41" t="e">
        <f t="shared" si="5"/>
        <v>#REF!</v>
      </c>
      <c r="I375" s="34"/>
      <c r="J375" s="41">
        <v>0</v>
      </c>
      <c r="K375" s="36"/>
      <c r="L375" s="42">
        <v>0</v>
      </c>
      <c r="M375" s="514" t="s">
        <v>110</v>
      </c>
      <c r="N375" s="483"/>
      <c r="O375" s="483"/>
      <c r="P375" s="483"/>
      <c r="Q375" s="483"/>
      <c r="R375" s="484"/>
      <c r="S375" s="43">
        <v>0</v>
      </c>
    </row>
    <row r="376" spans="1:19" ht="39.75" customHeight="1" x14ac:dyDescent="0.25">
      <c r="A376" s="37">
        <f t="shared" si="3"/>
        <v>363</v>
      </c>
      <c r="B376" s="38" t="e">
        <f>#REF!</f>
        <v>#REF!</v>
      </c>
      <c r="C376" s="39" t="e">
        <f>#REF!</f>
        <v>#REF!</v>
      </c>
      <c r="D376" s="40" t="e">
        <f>#REF!</f>
        <v>#REF!</v>
      </c>
      <c r="E376" s="34"/>
      <c r="F376" s="41" t="e">
        <f t="shared" si="4"/>
        <v>#REF!</v>
      </c>
      <c r="G376" s="36" t="s">
        <v>109</v>
      </c>
      <c r="H376" s="41" t="e">
        <f t="shared" si="5"/>
        <v>#REF!</v>
      </c>
      <c r="I376" s="34"/>
      <c r="J376" s="41">
        <v>0</v>
      </c>
      <c r="K376" s="36"/>
      <c r="L376" s="42">
        <v>0</v>
      </c>
      <c r="M376" s="514" t="s">
        <v>110</v>
      </c>
      <c r="N376" s="483"/>
      <c r="O376" s="483"/>
      <c r="P376" s="483"/>
      <c r="Q376" s="483"/>
      <c r="R376" s="484"/>
      <c r="S376" s="43">
        <v>0</v>
      </c>
    </row>
    <row r="377" spans="1:19" ht="39.75" customHeight="1" x14ac:dyDescent="0.25">
      <c r="A377" s="37">
        <f t="shared" si="3"/>
        <v>364</v>
      </c>
      <c r="B377" s="38" t="e">
        <f>#REF!</f>
        <v>#REF!</v>
      </c>
      <c r="C377" s="39" t="e">
        <f>#REF!</f>
        <v>#REF!</v>
      </c>
      <c r="D377" s="40" t="e">
        <f>#REF!</f>
        <v>#REF!</v>
      </c>
      <c r="E377" s="34"/>
      <c r="F377" s="44" t="e">
        <f t="shared" si="4"/>
        <v>#REF!</v>
      </c>
      <c r="G377" s="36" t="s">
        <v>108</v>
      </c>
      <c r="H377" s="41" t="e">
        <f t="shared" si="5"/>
        <v>#REF!</v>
      </c>
      <c r="I377" s="34"/>
      <c r="J377" s="41">
        <v>0</v>
      </c>
      <c r="K377" s="36"/>
      <c r="L377" s="42">
        <v>0</v>
      </c>
      <c r="M377" s="514" t="s">
        <v>110</v>
      </c>
      <c r="N377" s="483"/>
      <c r="O377" s="483"/>
      <c r="P377" s="483"/>
      <c r="Q377" s="483"/>
      <c r="R377" s="484"/>
      <c r="S377" s="43">
        <v>0</v>
      </c>
    </row>
    <row r="378" spans="1:19" ht="39.75" customHeight="1" x14ac:dyDescent="0.25">
      <c r="A378" s="37">
        <f t="shared" si="3"/>
        <v>365</v>
      </c>
      <c r="B378" s="38" t="e">
        <f>#REF!</f>
        <v>#REF!</v>
      </c>
      <c r="C378" s="39" t="e">
        <f>#REF!</f>
        <v>#REF!</v>
      </c>
      <c r="D378" s="40" t="e">
        <f>#REF!</f>
        <v>#REF!</v>
      </c>
      <c r="E378" s="34"/>
      <c r="F378" s="41" t="e">
        <f t="shared" si="4"/>
        <v>#REF!</v>
      </c>
      <c r="G378" s="36" t="s">
        <v>109</v>
      </c>
      <c r="H378" s="41" t="e">
        <f t="shared" si="5"/>
        <v>#REF!</v>
      </c>
      <c r="I378" s="34"/>
      <c r="J378" s="41">
        <v>0</v>
      </c>
      <c r="K378" s="36"/>
      <c r="L378" s="42">
        <v>0</v>
      </c>
      <c r="M378" s="514" t="s">
        <v>110</v>
      </c>
      <c r="N378" s="483"/>
      <c r="O378" s="483"/>
      <c r="P378" s="483"/>
      <c r="Q378" s="483"/>
      <c r="R378" s="484"/>
      <c r="S378" s="43">
        <v>0</v>
      </c>
    </row>
    <row r="379" spans="1:19" ht="39.75" customHeight="1" x14ac:dyDescent="0.25">
      <c r="A379" s="37">
        <f t="shared" si="3"/>
        <v>366</v>
      </c>
      <c r="B379" s="38" t="e">
        <f>#REF!</f>
        <v>#REF!</v>
      </c>
      <c r="C379" s="39" t="e">
        <f>#REF!</f>
        <v>#REF!</v>
      </c>
      <c r="D379" s="40" t="e">
        <f>#REF!</f>
        <v>#REF!</v>
      </c>
      <c r="E379" s="34"/>
      <c r="F379" s="44" t="e">
        <f t="shared" si="4"/>
        <v>#REF!</v>
      </c>
      <c r="G379" s="36" t="s">
        <v>108</v>
      </c>
      <c r="H379" s="41" t="e">
        <f t="shared" si="5"/>
        <v>#REF!</v>
      </c>
      <c r="I379" s="34"/>
      <c r="J379" s="41">
        <v>0</v>
      </c>
      <c r="K379" s="36"/>
      <c r="L379" s="42">
        <v>0</v>
      </c>
      <c r="M379" s="514" t="s">
        <v>110</v>
      </c>
      <c r="N379" s="483"/>
      <c r="O379" s="483"/>
      <c r="P379" s="483"/>
      <c r="Q379" s="483"/>
      <c r="R379" s="484"/>
      <c r="S379" s="43">
        <v>0</v>
      </c>
    </row>
    <row r="380" spans="1:19" ht="39.75" customHeight="1" x14ac:dyDescent="0.25">
      <c r="A380" s="37">
        <f t="shared" si="3"/>
        <v>367</v>
      </c>
      <c r="B380" s="38" t="e">
        <f>#REF!</f>
        <v>#REF!</v>
      </c>
      <c r="C380" s="39" t="e">
        <f>#REF!</f>
        <v>#REF!</v>
      </c>
      <c r="D380" s="40" t="e">
        <f>#REF!</f>
        <v>#REF!</v>
      </c>
      <c r="E380" s="34"/>
      <c r="F380" s="41" t="e">
        <f t="shared" si="4"/>
        <v>#REF!</v>
      </c>
      <c r="G380" s="36" t="s">
        <v>109</v>
      </c>
      <c r="H380" s="41" t="e">
        <f t="shared" si="5"/>
        <v>#REF!</v>
      </c>
      <c r="I380" s="34"/>
      <c r="J380" s="41">
        <v>0</v>
      </c>
      <c r="K380" s="36"/>
      <c r="L380" s="42">
        <v>0</v>
      </c>
      <c r="M380" s="514" t="s">
        <v>110</v>
      </c>
      <c r="N380" s="483"/>
      <c r="O380" s="483"/>
      <c r="P380" s="483"/>
      <c r="Q380" s="483"/>
      <c r="R380" s="484"/>
      <c r="S380" s="43">
        <v>0</v>
      </c>
    </row>
    <row r="381" spans="1:19" ht="39.75" customHeight="1" x14ac:dyDescent="0.25">
      <c r="A381" s="37">
        <f t="shared" si="3"/>
        <v>368</v>
      </c>
      <c r="B381" s="38" t="e">
        <f>#REF!</f>
        <v>#REF!</v>
      </c>
      <c r="C381" s="39" t="e">
        <f>#REF!</f>
        <v>#REF!</v>
      </c>
      <c r="D381" s="40" t="e">
        <f>#REF!</f>
        <v>#REF!</v>
      </c>
      <c r="E381" s="34"/>
      <c r="F381" s="44" t="e">
        <f t="shared" si="4"/>
        <v>#REF!</v>
      </c>
      <c r="G381" s="36" t="s">
        <v>108</v>
      </c>
      <c r="H381" s="41" t="e">
        <f t="shared" si="5"/>
        <v>#REF!</v>
      </c>
      <c r="I381" s="34"/>
      <c r="J381" s="41">
        <v>0</v>
      </c>
      <c r="K381" s="36"/>
      <c r="L381" s="42">
        <v>0</v>
      </c>
      <c r="M381" s="514" t="s">
        <v>110</v>
      </c>
      <c r="N381" s="483"/>
      <c r="O381" s="483"/>
      <c r="P381" s="483"/>
      <c r="Q381" s="483"/>
      <c r="R381" s="484"/>
      <c r="S381" s="43">
        <v>0</v>
      </c>
    </row>
    <row r="382" spans="1:19" ht="39.75" customHeight="1" x14ac:dyDescent="0.25">
      <c r="A382" s="37">
        <f t="shared" si="3"/>
        <v>369</v>
      </c>
      <c r="B382" s="38" t="e">
        <f>#REF!</f>
        <v>#REF!</v>
      </c>
      <c r="C382" s="39" t="e">
        <f>#REF!</f>
        <v>#REF!</v>
      </c>
      <c r="D382" s="40" t="e">
        <f>#REF!</f>
        <v>#REF!</v>
      </c>
      <c r="E382" s="34"/>
      <c r="F382" s="41" t="e">
        <f t="shared" si="4"/>
        <v>#REF!</v>
      </c>
      <c r="G382" s="36" t="s">
        <v>109</v>
      </c>
      <c r="H382" s="41" t="e">
        <f t="shared" si="5"/>
        <v>#REF!</v>
      </c>
      <c r="I382" s="34"/>
      <c r="J382" s="41">
        <v>0</v>
      </c>
      <c r="K382" s="36"/>
      <c r="L382" s="42">
        <v>0</v>
      </c>
      <c r="M382" s="514" t="s">
        <v>110</v>
      </c>
      <c r="N382" s="483"/>
      <c r="O382" s="483"/>
      <c r="P382" s="483"/>
      <c r="Q382" s="483"/>
      <c r="R382" s="484"/>
      <c r="S382" s="43">
        <v>0</v>
      </c>
    </row>
    <row r="383" spans="1:19" ht="39.75" customHeight="1" x14ac:dyDescent="0.25">
      <c r="A383" s="37">
        <f t="shared" si="3"/>
        <v>370</v>
      </c>
      <c r="B383" s="38" t="e">
        <f>#REF!</f>
        <v>#REF!</v>
      </c>
      <c r="C383" s="39" t="e">
        <f>#REF!</f>
        <v>#REF!</v>
      </c>
      <c r="D383" s="40" t="e">
        <f>#REF!</f>
        <v>#REF!</v>
      </c>
      <c r="E383" s="34"/>
      <c r="F383" s="44" t="e">
        <f t="shared" si="4"/>
        <v>#REF!</v>
      </c>
      <c r="G383" s="36" t="s">
        <v>108</v>
      </c>
      <c r="H383" s="41" t="e">
        <f t="shared" si="5"/>
        <v>#REF!</v>
      </c>
      <c r="I383" s="34"/>
      <c r="J383" s="41">
        <v>0</v>
      </c>
      <c r="K383" s="36"/>
      <c r="L383" s="42">
        <v>0</v>
      </c>
      <c r="M383" s="514" t="s">
        <v>110</v>
      </c>
      <c r="N383" s="483"/>
      <c r="O383" s="483"/>
      <c r="P383" s="483"/>
      <c r="Q383" s="483"/>
      <c r="R383" s="484"/>
      <c r="S383" s="43">
        <v>0</v>
      </c>
    </row>
    <row r="384" spans="1:19" ht="39.75" customHeight="1" x14ac:dyDescent="0.25">
      <c r="A384" s="37">
        <f t="shared" si="3"/>
        <v>371</v>
      </c>
      <c r="B384" s="38" t="e">
        <f>#REF!</f>
        <v>#REF!</v>
      </c>
      <c r="C384" s="39" t="e">
        <f>#REF!</f>
        <v>#REF!</v>
      </c>
      <c r="D384" s="40" t="e">
        <f>#REF!</f>
        <v>#REF!</v>
      </c>
      <c r="E384" s="34"/>
      <c r="F384" s="41" t="e">
        <f t="shared" si="4"/>
        <v>#REF!</v>
      </c>
      <c r="G384" s="36" t="s">
        <v>109</v>
      </c>
      <c r="H384" s="41" t="e">
        <f t="shared" si="5"/>
        <v>#REF!</v>
      </c>
      <c r="I384" s="34"/>
      <c r="J384" s="41">
        <v>0</v>
      </c>
      <c r="K384" s="36"/>
      <c r="L384" s="42">
        <v>0</v>
      </c>
      <c r="M384" s="514" t="s">
        <v>110</v>
      </c>
      <c r="N384" s="483"/>
      <c r="O384" s="483"/>
      <c r="P384" s="483"/>
      <c r="Q384" s="483"/>
      <c r="R384" s="484"/>
      <c r="S384" s="43">
        <v>0</v>
      </c>
    </row>
    <row r="385" spans="1:19" ht="39.75" customHeight="1" x14ac:dyDescent="0.25">
      <c r="A385" s="37">
        <f t="shared" si="3"/>
        <v>372</v>
      </c>
      <c r="B385" s="38" t="e">
        <f>#REF!</f>
        <v>#REF!</v>
      </c>
      <c r="C385" s="39" t="e">
        <f>#REF!</f>
        <v>#REF!</v>
      </c>
      <c r="D385" s="40" t="e">
        <f>#REF!</f>
        <v>#REF!</v>
      </c>
      <c r="E385" s="34"/>
      <c r="F385" s="44" t="e">
        <f t="shared" si="4"/>
        <v>#REF!</v>
      </c>
      <c r="G385" s="36" t="s">
        <v>108</v>
      </c>
      <c r="H385" s="41" t="e">
        <f t="shared" si="5"/>
        <v>#REF!</v>
      </c>
      <c r="I385" s="34"/>
      <c r="J385" s="41">
        <v>0</v>
      </c>
      <c r="K385" s="36"/>
      <c r="L385" s="42">
        <v>0</v>
      </c>
      <c r="M385" s="514" t="s">
        <v>110</v>
      </c>
      <c r="N385" s="483"/>
      <c r="O385" s="483"/>
      <c r="P385" s="483"/>
      <c r="Q385" s="483"/>
      <c r="R385" s="484"/>
      <c r="S385" s="43">
        <v>0</v>
      </c>
    </row>
    <row r="386" spans="1:19" ht="39.75" customHeight="1" x14ac:dyDescent="0.25">
      <c r="A386" s="37">
        <f t="shared" si="3"/>
        <v>373</v>
      </c>
      <c r="B386" s="38" t="e">
        <f>#REF!</f>
        <v>#REF!</v>
      </c>
      <c r="C386" s="39" t="e">
        <f>#REF!</f>
        <v>#REF!</v>
      </c>
      <c r="D386" s="40" t="e">
        <f>#REF!</f>
        <v>#REF!</v>
      </c>
      <c r="E386" s="34"/>
      <c r="F386" s="41" t="e">
        <f t="shared" si="4"/>
        <v>#REF!</v>
      </c>
      <c r="G386" s="36" t="s">
        <v>109</v>
      </c>
      <c r="H386" s="41" t="e">
        <f t="shared" si="5"/>
        <v>#REF!</v>
      </c>
      <c r="I386" s="34"/>
      <c r="J386" s="41">
        <v>0</v>
      </c>
      <c r="K386" s="36"/>
      <c r="L386" s="42">
        <v>0</v>
      </c>
      <c r="M386" s="514" t="s">
        <v>110</v>
      </c>
      <c r="N386" s="483"/>
      <c r="O386" s="483"/>
      <c r="P386" s="483"/>
      <c r="Q386" s="483"/>
      <c r="R386" s="484"/>
      <c r="S386" s="43">
        <v>0</v>
      </c>
    </row>
    <row r="387" spans="1:19" ht="39.75" customHeight="1" x14ac:dyDescent="0.25">
      <c r="A387" s="37">
        <f t="shared" si="3"/>
        <v>374</v>
      </c>
      <c r="B387" s="38" t="e">
        <f>#REF!</f>
        <v>#REF!</v>
      </c>
      <c r="C387" s="39" t="e">
        <f>#REF!</f>
        <v>#REF!</v>
      </c>
      <c r="D387" s="40" t="e">
        <f>#REF!</f>
        <v>#REF!</v>
      </c>
      <c r="E387" s="34"/>
      <c r="F387" s="44" t="e">
        <f t="shared" si="4"/>
        <v>#REF!</v>
      </c>
      <c r="G387" s="36" t="s">
        <v>108</v>
      </c>
      <c r="H387" s="41" t="e">
        <f t="shared" si="5"/>
        <v>#REF!</v>
      </c>
      <c r="I387" s="34"/>
      <c r="J387" s="41">
        <v>0</v>
      </c>
      <c r="K387" s="36"/>
      <c r="L387" s="42">
        <v>0</v>
      </c>
      <c r="M387" s="514" t="s">
        <v>110</v>
      </c>
      <c r="N387" s="483"/>
      <c r="O387" s="483"/>
      <c r="P387" s="483"/>
      <c r="Q387" s="483"/>
      <c r="R387" s="484"/>
      <c r="S387" s="43">
        <v>0</v>
      </c>
    </row>
    <row r="388" spans="1:19" ht="39.75" customHeight="1" x14ac:dyDescent="0.25">
      <c r="A388" s="37">
        <f t="shared" si="3"/>
        <v>375</v>
      </c>
      <c r="B388" s="38" t="e">
        <f>#REF!</f>
        <v>#REF!</v>
      </c>
      <c r="C388" s="39" t="e">
        <f>#REF!</f>
        <v>#REF!</v>
      </c>
      <c r="D388" s="40" t="e">
        <f>#REF!</f>
        <v>#REF!</v>
      </c>
      <c r="E388" s="34"/>
      <c r="F388" s="41" t="e">
        <f t="shared" si="4"/>
        <v>#REF!</v>
      </c>
      <c r="G388" s="36" t="s">
        <v>109</v>
      </c>
      <c r="H388" s="41" t="e">
        <f t="shared" si="5"/>
        <v>#REF!</v>
      </c>
      <c r="I388" s="34"/>
      <c r="J388" s="41">
        <v>0</v>
      </c>
      <c r="K388" s="36"/>
      <c r="L388" s="42">
        <v>0</v>
      </c>
      <c r="M388" s="514" t="s">
        <v>110</v>
      </c>
      <c r="N388" s="483"/>
      <c r="O388" s="483"/>
      <c r="P388" s="483"/>
      <c r="Q388" s="483"/>
      <c r="R388" s="484"/>
      <c r="S388" s="43">
        <v>0</v>
      </c>
    </row>
    <row r="389" spans="1:19" ht="39.75" customHeight="1" x14ac:dyDescent="0.25">
      <c r="A389" s="37">
        <f t="shared" si="3"/>
        <v>376</v>
      </c>
      <c r="B389" s="38" t="e">
        <f>#REF!</f>
        <v>#REF!</v>
      </c>
      <c r="C389" s="39" t="e">
        <f>#REF!</f>
        <v>#REF!</v>
      </c>
      <c r="D389" s="40" t="e">
        <f>#REF!</f>
        <v>#REF!</v>
      </c>
      <c r="E389" s="34"/>
      <c r="F389" s="44" t="e">
        <f t="shared" si="4"/>
        <v>#REF!</v>
      </c>
      <c r="G389" s="36" t="s">
        <v>108</v>
      </c>
      <c r="H389" s="41" t="e">
        <f t="shared" si="5"/>
        <v>#REF!</v>
      </c>
      <c r="I389" s="34"/>
      <c r="J389" s="41">
        <v>0</v>
      </c>
      <c r="K389" s="36"/>
      <c r="L389" s="42">
        <v>0</v>
      </c>
      <c r="M389" s="514" t="s">
        <v>110</v>
      </c>
      <c r="N389" s="483"/>
      <c r="O389" s="483"/>
      <c r="P389" s="483"/>
      <c r="Q389" s="483"/>
      <c r="R389" s="484"/>
      <c r="S389" s="43">
        <v>0</v>
      </c>
    </row>
    <row r="390" spans="1:19" ht="39.75" customHeight="1" x14ac:dyDescent="0.25">
      <c r="A390" s="37">
        <f t="shared" si="3"/>
        <v>377</v>
      </c>
      <c r="B390" s="38" t="e">
        <f>#REF!</f>
        <v>#REF!</v>
      </c>
      <c r="C390" s="39" t="e">
        <f>#REF!</f>
        <v>#REF!</v>
      </c>
      <c r="D390" s="40" t="e">
        <f>#REF!</f>
        <v>#REF!</v>
      </c>
      <c r="E390" s="34"/>
      <c r="F390" s="41" t="e">
        <f t="shared" si="4"/>
        <v>#REF!</v>
      </c>
      <c r="G390" s="36" t="s">
        <v>109</v>
      </c>
      <c r="H390" s="41" t="e">
        <f t="shared" si="5"/>
        <v>#REF!</v>
      </c>
      <c r="I390" s="34"/>
      <c r="J390" s="41">
        <v>0</v>
      </c>
      <c r="K390" s="36"/>
      <c r="L390" s="42">
        <v>0</v>
      </c>
      <c r="M390" s="514" t="s">
        <v>110</v>
      </c>
      <c r="N390" s="483"/>
      <c r="O390" s="483"/>
      <c r="P390" s="483"/>
      <c r="Q390" s="483"/>
      <c r="R390" s="484"/>
      <c r="S390" s="43">
        <v>0</v>
      </c>
    </row>
    <row r="391" spans="1:19" ht="39.75" customHeight="1" x14ac:dyDescent="0.25">
      <c r="A391" s="37">
        <f t="shared" si="3"/>
        <v>378</v>
      </c>
      <c r="B391" s="38" t="e">
        <f>#REF!</f>
        <v>#REF!</v>
      </c>
      <c r="C391" s="39" t="e">
        <f>#REF!</f>
        <v>#REF!</v>
      </c>
      <c r="D391" s="40" t="e">
        <f>#REF!</f>
        <v>#REF!</v>
      </c>
      <c r="E391" s="34"/>
      <c r="F391" s="44" t="e">
        <f t="shared" si="4"/>
        <v>#REF!</v>
      </c>
      <c r="G391" s="36" t="s">
        <v>108</v>
      </c>
      <c r="H391" s="41" t="e">
        <f t="shared" si="5"/>
        <v>#REF!</v>
      </c>
      <c r="I391" s="34"/>
      <c r="J391" s="41">
        <v>0</v>
      </c>
      <c r="K391" s="36"/>
      <c r="L391" s="42">
        <v>0</v>
      </c>
      <c r="M391" s="514" t="s">
        <v>110</v>
      </c>
      <c r="N391" s="483"/>
      <c r="O391" s="483"/>
      <c r="P391" s="483"/>
      <c r="Q391" s="483"/>
      <c r="R391" s="484"/>
      <c r="S391" s="43">
        <v>0</v>
      </c>
    </row>
    <row r="392" spans="1:19" ht="39.75" customHeight="1" x14ac:dyDescent="0.25">
      <c r="A392" s="37">
        <f t="shared" si="3"/>
        <v>379</v>
      </c>
      <c r="B392" s="38" t="e">
        <f>#REF!</f>
        <v>#REF!</v>
      </c>
      <c r="C392" s="39" t="e">
        <f>#REF!</f>
        <v>#REF!</v>
      </c>
      <c r="D392" s="40" t="e">
        <f>#REF!</f>
        <v>#REF!</v>
      </c>
      <c r="E392" s="34"/>
      <c r="F392" s="41" t="e">
        <f t="shared" si="4"/>
        <v>#REF!</v>
      </c>
      <c r="G392" s="36" t="s">
        <v>109</v>
      </c>
      <c r="H392" s="41" t="e">
        <f t="shared" si="5"/>
        <v>#REF!</v>
      </c>
      <c r="I392" s="34"/>
      <c r="J392" s="41">
        <v>0</v>
      </c>
      <c r="K392" s="36"/>
      <c r="L392" s="42">
        <v>0</v>
      </c>
      <c r="M392" s="514" t="s">
        <v>110</v>
      </c>
      <c r="N392" s="483"/>
      <c r="O392" s="483"/>
      <c r="P392" s="483"/>
      <c r="Q392" s="483"/>
      <c r="R392" s="484"/>
      <c r="S392" s="43">
        <v>0</v>
      </c>
    </row>
    <row r="393" spans="1:19" ht="39.75" customHeight="1" x14ac:dyDescent="0.25">
      <c r="A393" s="37">
        <f t="shared" si="3"/>
        <v>380</v>
      </c>
      <c r="B393" s="38" t="e">
        <f>#REF!</f>
        <v>#REF!</v>
      </c>
      <c r="C393" s="39" t="e">
        <f>#REF!</f>
        <v>#REF!</v>
      </c>
      <c r="D393" s="40" t="e">
        <f>#REF!</f>
        <v>#REF!</v>
      </c>
      <c r="E393" s="34"/>
      <c r="F393" s="44" t="e">
        <f t="shared" si="4"/>
        <v>#REF!</v>
      </c>
      <c r="G393" s="36" t="s">
        <v>108</v>
      </c>
      <c r="H393" s="41" t="e">
        <f t="shared" si="5"/>
        <v>#REF!</v>
      </c>
      <c r="I393" s="34"/>
      <c r="J393" s="41">
        <v>0</v>
      </c>
      <c r="K393" s="36"/>
      <c r="L393" s="42">
        <v>0</v>
      </c>
      <c r="M393" s="514" t="s">
        <v>110</v>
      </c>
      <c r="N393" s="483"/>
      <c r="O393" s="483"/>
      <c r="P393" s="483"/>
      <c r="Q393" s="483"/>
      <c r="R393" s="484"/>
      <c r="S393" s="43">
        <v>0</v>
      </c>
    </row>
    <row r="394" spans="1:19" ht="39.75" customHeight="1" x14ac:dyDescent="0.25">
      <c r="A394" s="37">
        <f t="shared" si="3"/>
        <v>381</v>
      </c>
      <c r="B394" s="38" t="e">
        <f>#REF!</f>
        <v>#REF!</v>
      </c>
      <c r="C394" s="39" t="e">
        <f>#REF!</f>
        <v>#REF!</v>
      </c>
      <c r="D394" s="40" t="e">
        <f>#REF!</f>
        <v>#REF!</v>
      </c>
      <c r="E394" s="34"/>
      <c r="F394" s="41" t="e">
        <f t="shared" si="4"/>
        <v>#REF!</v>
      </c>
      <c r="G394" s="36" t="s">
        <v>109</v>
      </c>
      <c r="H394" s="41" t="e">
        <f t="shared" si="5"/>
        <v>#REF!</v>
      </c>
      <c r="I394" s="34"/>
      <c r="J394" s="41">
        <v>0</v>
      </c>
      <c r="K394" s="36"/>
      <c r="L394" s="42">
        <v>0</v>
      </c>
      <c r="M394" s="514" t="s">
        <v>110</v>
      </c>
      <c r="N394" s="483"/>
      <c r="O394" s="483"/>
      <c r="P394" s="483"/>
      <c r="Q394" s="483"/>
      <c r="R394" s="484"/>
      <c r="S394" s="43">
        <v>0</v>
      </c>
    </row>
    <row r="395" spans="1:19" ht="39.75" customHeight="1" x14ac:dyDescent="0.25">
      <c r="A395" s="37">
        <f t="shared" si="3"/>
        <v>382</v>
      </c>
      <c r="B395" s="38" t="e">
        <f>#REF!</f>
        <v>#REF!</v>
      </c>
      <c r="C395" s="39" t="e">
        <f>#REF!</f>
        <v>#REF!</v>
      </c>
      <c r="D395" s="40" t="e">
        <f>#REF!</f>
        <v>#REF!</v>
      </c>
      <c r="E395" s="34"/>
      <c r="F395" s="44" t="e">
        <f t="shared" si="4"/>
        <v>#REF!</v>
      </c>
      <c r="G395" s="36" t="s">
        <v>108</v>
      </c>
      <c r="H395" s="41" t="e">
        <f t="shared" si="5"/>
        <v>#REF!</v>
      </c>
      <c r="I395" s="34"/>
      <c r="J395" s="41">
        <v>0</v>
      </c>
      <c r="K395" s="36"/>
      <c r="L395" s="42">
        <v>0</v>
      </c>
      <c r="M395" s="514" t="s">
        <v>110</v>
      </c>
      <c r="N395" s="483"/>
      <c r="O395" s="483"/>
      <c r="P395" s="483"/>
      <c r="Q395" s="483"/>
      <c r="R395" s="484"/>
      <c r="S395" s="43">
        <v>0</v>
      </c>
    </row>
    <row r="396" spans="1:19" ht="39.75" customHeight="1" x14ac:dyDescent="0.25">
      <c r="A396" s="37">
        <f t="shared" si="3"/>
        <v>383</v>
      </c>
      <c r="B396" s="38" t="e">
        <f>#REF!</f>
        <v>#REF!</v>
      </c>
      <c r="C396" s="39" t="e">
        <f>#REF!</f>
        <v>#REF!</v>
      </c>
      <c r="D396" s="40" t="e">
        <f>#REF!</f>
        <v>#REF!</v>
      </c>
      <c r="E396" s="34"/>
      <c r="F396" s="41" t="e">
        <f t="shared" si="4"/>
        <v>#REF!</v>
      </c>
      <c r="G396" s="36" t="s">
        <v>109</v>
      </c>
      <c r="H396" s="41" t="e">
        <f t="shared" si="5"/>
        <v>#REF!</v>
      </c>
      <c r="I396" s="34"/>
      <c r="J396" s="41">
        <v>0</v>
      </c>
      <c r="K396" s="36"/>
      <c r="L396" s="42">
        <v>0</v>
      </c>
      <c r="M396" s="514" t="s">
        <v>110</v>
      </c>
      <c r="N396" s="483"/>
      <c r="O396" s="483"/>
      <c r="P396" s="483"/>
      <c r="Q396" s="483"/>
      <c r="R396" s="484"/>
      <c r="S396" s="43">
        <v>0</v>
      </c>
    </row>
    <row r="397" spans="1:19" ht="39.75" customHeight="1" x14ac:dyDescent="0.25">
      <c r="A397" s="37">
        <f t="shared" si="3"/>
        <v>384</v>
      </c>
      <c r="B397" s="38" t="e">
        <f>#REF!</f>
        <v>#REF!</v>
      </c>
      <c r="C397" s="39" t="e">
        <f>#REF!</f>
        <v>#REF!</v>
      </c>
      <c r="D397" s="40" t="e">
        <f>#REF!</f>
        <v>#REF!</v>
      </c>
      <c r="E397" s="34"/>
      <c r="F397" s="44" t="e">
        <f t="shared" si="4"/>
        <v>#REF!</v>
      </c>
      <c r="G397" s="36" t="s">
        <v>108</v>
      </c>
      <c r="H397" s="41" t="e">
        <f t="shared" si="5"/>
        <v>#REF!</v>
      </c>
      <c r="I397" s="34"/>
      <c r="J397" s="41">
        <v>0</v>
      </c>
      <c r="K397" s="36"/>
      <c r="L397" s="42">
        <v>0</v>
      </c>
      <c r="M397" s="514" t="s">
        <v>110</v>
      </c>
      <c r="N397" s="483"/>
      <c r="O397" s="483"/>
      <c r="P397" s="483"/>
      <c r="Q397" s="483"/>
      <c r="R397" s="484"/>
      <c r="S397" s="43">
        <v>0</v>
      </c>
    </row>
    <row r="398" spans="1:19" ht="39.75" customHeight="1" x14ac:dyDescent="0.25">
      <c r="A398" s="37">
        <f t="shared" si="3"/>
        <v>385</v>
      </c>
      <c r="B398" s="38" t="e">
        <f>#REF!</f>
        <v>#REF!</v>
      </c>
      <c r="C398" s="39" t="e">
        <f>#REF!</f>
        <v>#REF!</v>
      </c>
      <c r="D398" s="40" t="e">
        <f>#REF!</f>
        <v>#REF!</v>
      </c>
      <c r="E398" s="34"/>
      <c r="F398" s="41" t="e">
        <f t="shared" si="4"/>
        <v>#REF!</v>
      </c>
      <c r="G398" s="36" t="s">
        <v>109</v>
      </c>
      <c r="H398" s="41" t="e">
        <f t="shared" si="5"/>
        <v>#REF!</v>
      </c>
      <c r="I398" s="34"/>
      <c r="J398" s="41">
        <v>0</v>
      </c>
      <c r="K398" s="36"/>
      <c r="L398" s="42">
        <v>0</v>
      </c>
      <c r="M398" s="514" t="s">
        <v>110</v>
      </c>
      <c r="N398" s="483"/>
      <c r="O398" s="483"/>
      <c r="P398" s="483"/>
      <c r="Q398" s="483"/>
      <c r="R398" s="484"/>
      <c r="S398" s="43">
        <v>0</v>
      </c>
    </row>
    <row r="399" spans="1:19" ht="39.75" customHeight="1" x14ac:dyDescent="0.25">
      <c r="A399" s="37">
        <f t="shared" si="3"/>
        <v>386</v>
      </c>
      <c r="B399" s="38" t="e">
        <f>#REF!</f>
        <v>#REF!</v>
      </c>
      <c r="C399" s="39" t="e">
        <f>#REF!</f>
        <v>#REF!</v>
      </c>
      <c r="D399" s="40" t="e">
        <f>#REF!</f>
        <v>#REF!</v>
      </c>
      <c r="E399" s="34"/>
      <c r="F399" s="44" t="e">
        <f t="shared" si="4"/>
        <v>#REF!</v>
      </c>
      <c r="G399" s="36" t="s">
        <v>108</v>
      </c>
      <c r="H399" s="41" t="e">
        <f t="shared" si="5"/>
        <v>#REF!</v>
      </c>
      <c r="I399" s="34"/>
      <c r="J399" s="41">
        <v>0</v>
      </c>
      <c r="K399" s="36"/>
      <c r="L399" s="42">
        <v>0</v>
      </c>
      <c r="M399" s="514" t="s">
        <v>110</v>
      </c>
      <c r="N399" s="483"/>
      <c r="O399" s="483"/>
      <c r="P399" s="483"/>
      <c r="Q399" s="483"/>
      <c r="R399" s="484"/>
      <c r="S399" s="43">
        <v>0</v>
      </c>
    </row>
    <row r="400" spans="1:19" ht="39.75" customHeight="1" x14ac:dyDescent="0.25">
      <c r="A400" s="37">
        <f t="shared" si="3"/>
        <v>387</v>
      </c>
      <c r="B400" s="38" t="e">
        <f>#REF!</f>
        <v>#REF!</v>
      </c>
      <c r="C400" s="39" t="e">
        <f>#REF!</f>
        <v>#REF!</v>
      </c>
      <c r="D400" s="40" t="e">
        <f>#REF!</f>
        <v>#REF!</v>
      </c>
      <c r="E400" s="34"/>
      <c r="F400" s="41" t="e">
        <f t="shared" si="4"/>
        <v>#REF!</v>
      </c>
      <c r="G400" s="36" t="s">
        <v>109</v>
      </c>
      <c r="H400" s="41" t="e">
        <f t="shared" si="5"/>
        <v>#REF!</v>
      </c>
      <c r="I400" s="34"/>
      <c r="J400" s="41">
        <v>0</v>
      </c>
      <c r="K400" s="36"/>
      <c r="L400" s="42">
        <v>0</v>
      </c>
      <c r="M400" s="514" t="s">
        <v>110</v>
      </c>
      <c r="N400" s="483"/>
      <c r="O400" s="483"/>
      <c r="P400" s="483"/>
      <c r="Q400" s="483"/>
      <c r="R400" s="484"/>
      <c r="S400" s="43">
        <v>0</v>
      </c>
    </row>
    <row r="401" spans="1:19" ht="39.75" customHeight="1" x14ac:dyDescent="0.25">
      <c r="A401" s="37">
        <f t="shared" si="3"/>
        <v>388</v>
      </c>
      <c r="B401" s="38" t="e">
        <f>#REF!</f>
        <v>#REF!</v>
      </c>
      <c r="C401" s="39" t="e">
        <f>#REF!</f>
        <v>#REF!</v>
      </c>
      <c r="D401" s="40" t="e">
        <f>#REF!</f>
        <v>#REF!</v>
      </c>
      <c r="E401" s="34"/>
      <c r="F401" s="44" t="e">
        <f t="shared" si="4"/>
        <v>#REF!</v>
      </c>
      <c r="G401" s="36" t="s">
        <v>108</v>
      </c>
      <c r="H401" s="41" t="e">
        <f t="shared" si="5"/>
        <v>#REF!</v>
      </c>
      <c r="I401" s="34"/>
      <c r="J401" s="41">
        <v>0</v>
      </c>
      <c r="K401" s="36"/>
      <c r="L401" s="42">
        <v>0</v>
      </c>
      <c r="M401" s="514" t="s">
        <v>110</v>
      </c>
      <c r="N401" s="483"/>
      <c r="O401" s="483"/>
      <c r="P401" s="483"/>
      <c r="Q401" s="483"/>
      <c r="R401" s="484"/>
      <c r="S401" s="43">
        <v>0</v>
      </c>
    </row>
    <row r="402" spans="1:19" ht="39.75" customHeight="1" x14ac:dyDescent="0.25">
      <c r="A402" s="37">
        <f t="shared" si="3"/>
        <v>389</v>
      </c>
      <c r="B402" s="38" t="e">
        <f>#REF!</f>
        <v>#REF!</v>
      </c>
      <c r="C402" s="39" t="e">
        <f>#REF!</f>
        <v>#REF!</v>
      </c>
      <c r="D402" s="40" t="e">
        <f>#REF!</f>
        <v>#REF!</v>
      </c>
      <c r="E402" s="34"/>
      <c r="F402" s="41" t="e">
        <f t="shared" si="4"/>
        <v>#REF!</v>
      </c>
      <c r="G402" s="36" t="s">
        <v>109</v>
      </c>
      <c r="H402" s="41" t="e">
        <f t="shared" si="5"/>
        <v>#REF!</v>
      </c>
      <c r="I402" s="34"/>
      <c r="J402" s="41">
        <v>0</v>
      </c>
      <c r="K402" s="36"/>
      <c r="L402" s="42">
        <v>0</v>
      </c>
      <c r="M402" s="514" t="s">
        <v>110</v>
      </c>
      <c r="N402" s="483"/>
      <c r="O402" s="483"/>
      <c r="P402" s="483"/>
      <c r="Q402" s="483"/>
      <c r="R402" s="484"/>
      <c r="S402" s="43">
        <v>0</v>
      </c>
    </row>
    <row r="403" spans="1:19" ht="39.75" customHeight="1" x14ac:dyDescent="0.25">
      <c r="A403" s="37">
        <f t="shared" si="3"/>
        <v>390</v>
      </c>
      <c r="B403" s="38" t="e">
        <f>#REF!</f>
        <v>#REF!</v>
      </c>
      <c r="C403" s="39" t="e">
        <f>#REF!</f>
        <v>#REF!</v>
      </c>
      <c r="D403" s="40" t="e">
        <f>#REF!</f>
        <v>#REF!</v>
      </c>
      <c r="E403" s="34"/>
      <c r="F403" s="44" t="e">
        <f t="shared" si="4"/>
        <v>#REF!</v>
      </c>
      <c r="G403" s="36" t="s">
        <v>108</v>
      </c>
      <c r="H403" s="41" t="e">
        <f t="shared" si="5"/>
        <v>#REF!</v>
      </c>
      <c r="I403" s="34"/>
      <c r="J403" s="41">
        <v>0</v>
      </c>
      <c r="K403" s="36"/>
      <c r="L403" s="42">
        <v>0</v>
      </c>
      <c r="M403" s="514" t="s">
        <v>110</v>
      </c>
      <c r="N403" s="483"/>
      <c r="O403" s="483"/>
      <c r="P403" s="483"/>
      <c r="Q403" s="483"/>
      <c r="R403" s="484"/>
      <c r="S403" s="43">
        <v>0</v>
      </c>
    </row>
    <row r="404" spans="1:19" ht="39.75" customHeight="1" x14ac:dyDescent="0.25">
      <c r="A404" s="37">
        <f t="shared" si="3"/>
        <v>391</v>
      </c>
      <c r="B404" s="38" t="e">
        <f>#REF!</f>
        <v>#REF!</v>
      </c>
      <c r="C404" s="39" t="e">
        <f>#REF!</f>
        <v>#REF!</v>
      </c>
      <c r="D404" s="40" t="e">
        <f>#REF!</f>
        <v>#REF!</v>
      </c>
      <c r="E404" s="34"/>
      <c r="F404" s="41" t="e">
        <f t="shared" si="4"/>
        <v>#REF!</v>
      </c>
      <c r="G404" s="36" t="s">
        <v>109</v>
      </c>
      <c r="H404" s="41" t="e">
        <f t="shared" si="5"/>
        <v>#REF!</v>
      </c>
      <c r="I404" s="34"/>
      <c r="J404" s="41">
        <v>0</v>
      </c>
      <c r="K404" s="36"/>
      <c r="L404" s="42">
        <v>0</v>
      </c>
      <c r="M404" s="514" t="s">
        <v>110</v>
      </c>
      <c r="N404" s="483"/>
      <c r="O404" s="483"/>
      <c r="P404" s="483"/>
      <c r="Q404" s="483"/>
      <c r="R404" s="484"/>
      <c r="S404" s="43">
        <v>0</v>
      </c>
    </row>
    <row r="405" spans="1:19" ht="39.75" customHeight="1" x14ac:dyDescent="0.25">
      <c r="A405" s="37">
        <f t="shared" si="3"/>
        <v>392</v>
      </c>
      <c r="B405" s="38" t="e">
        <f>#REF!</f>
        <v>#REF!</v>
      </c>
      <c r="C405" s="39" t="e">
        <f>#REF!</f>
        <v>#REF!</v>
      </c>
      <c r="D405" s="40" t="e">
        <f>#REF!</f>
        <v>#REF!</v>
      </c>
      <c r="E405" s="34"/>
      <c r="F405" s="44" t="e">
        <f t="shared" si="4"/>
        <v>#REF!</v>
      </c>
      <c r="G405" s="36" t="s">
        <v>108</v>
      </c>
      <c r="H405" s="41" t="e">
        <f t="shared" si="5"/>
        <v>#REF!</v>
      </c>
      <c r="I405" s="34"/>
      <c r="J405" s="41">
        <v>0</v>
      </c>
      <c r="K405" s="36"/>
      <c r="L405" s="42">
        <v>0</v>
      </c>
      <c r="M405" s="514" t="s">
        <v>110</v>
      </c>
      <c r="N405" s="483"/>
      <c r="O405" s="483"/>
      <c r="P405" s="483"/>
      <c r="Q405" s="483"/>
      <c r="R405" s="484"/>
      <c r="S405" s="43">
        <v>0</v>
      </c>
    </row>
    <row r="406" spans="1:19" ht="39.75" customHeight="1" x14ac:dyDescent="0.25">
      <c r="A406" s="37">
        <f t="shared" si="3"/>
        <v>393</v>
      </c>
      <c r="B406" s="38" t="e">
        <f>#REF!</f>
        <v>#REF!</v>
      </c>
      <c r="C406" s="39" t="e">
        <f>#REF!</f>
        <v>#REF!</v>
      </c>
      <c r="D406" s="40" t="e">
        <f>#REF!</f>
        <v>#REF!</v>
      </c>
      <c r="E406" s="34"/>
      <c r="F406" s="41" t="e">
        <f t="shared" si="4"/>
        <v>#REF!</v>
      </c>
      <c r="G406" s="36" t="s">
        <v>109</v>
      </c>
      <c r="H406" s="41" t="e">
        <f t="shared" si="5"/>
        <v>#REF!</v>
      </c>
      <c r="I406" s="34"/>
      <c r="J406" s="41">
        <v>0</v>
      </c>
      <c r="K406" s="36"/>
      <c r="L406" s="42">
        <v>0</v>
      </c>
      <c r="M406" s="514" t="s">
        <v>110</v>
      </c>
      <c r="N406" s="483"/>
      <c r="O406" s="483"/>
      <c r="P406" s="483"/>
      <c r="Q406" s="483"/>
      <c r="R406" s="484"/>
      <c r="S406" s="43">
        <v>0</v>
      </c>
    </row>
    <row r="407" spans="1:19" ht="39.75" customHeight="1" x14ac:dyDescent="0.25">
      <c r="A407" s="37">
        <f t="shared" si="3"/>
        <v>394</v>
      </c>
      <c r="B407" s="38" t="e">
        <f>#REF!</f>
        <v>#REF!</v>
      </c>
      <c r="C407" s="39" t="e">
        <f>#REF!</f>
        <v>#REF!</v>
      </c>
      <c r="D407" s="40" t="e">
        <f>#REF!</f>
        <v>#REF!</v>
      </c>
      <c r="E407" s="34"/>
      <c r="F407" s="44" t="e">
        <f t="shared" si="4"/>
        <v>#REF!</v>
      </c>
      <c r="G407" s="36" t="s">
        <v>108</v>
      </c>
      <c r="H407" s="41" t="e">
        <f t="shared" si="5"/>
        <v>#REF!</v>
      </c>
      <c r="I407" s="34"/>
      <c r="J407" s="41">
        <v>0</v>
      </c>
      <c r="K407" s="36"/>
      <c r="L407" s="42">
        <v>0</v>
      </c>
      <c r="M407" s="514" t="s">
        <v>110</v>
      </c>
      <c r="N407" s="483"/>
      <c r="O407" s="483"/>
      <c r="P407" s="483"/>
      <c r="Q407" s="483"/>
      <c r="R407" s="484"/>
      <c r="S407" s="43">
        <v>0</v>
      </c>
    </row>
    <row r="408" spans="1:19" ht="39.75" customHeight="1" x14ac:dyDescent="0.25">
      <c r="A408" s="37">
        <f t="shared" si="3"/>
        <v>395</v>
      </c>
      <c r="B408" s="38" t="e">
        <f>#REF!</f>
        <v>#REF!</v>
      </c>
      <c r="C408" s="39" t="e">
        <f>#REF!</f>
        <v>#REF!</v>
      </c>
      <c r="D408" s="40" t="e">
        <f>#REF!</f>
        <v>#REF!</v>
      </c>
      <c r="E408" s="34"/>
      <c r="F408" s="41" t="e">
        <f t="shared" si="4"/>
        <v>#REF!</v>
      </c>
      <c r="G408" s="36" t="s">
        <v>109</v>
      </c>
      <c r="H408" s="41" t="e">
        <f t="shared" si="5"/>
        <v>#REF!</v>
      </c>
      <c r="I408" s="34"/>
      <c r="J408" s="41">
        <v>0</v>
      </c>
      <c r="K408" s="36"/>
      <c r="L408" s="42">
        <v>0</v>
      </c>
      <c r="M408" s="514" t="s">
        <v>110</v>
      </c>
      <c r="N408" s="483"/>
      <c r="O408" s="483"/>
      <c r="P408" s="483"/>
      <c r="Q408" s="483"/>
      <c r="R408" s="484"/>
      <c r="S408" s="43">
        <v>0</v>
      </c>
    </row>
    <row r="409" spans="1:19" ht="39.75" customHeight="1" x14ac:dyDescent="0.25">
      <c r="A409" s="37">
        <f t="shared" si="3"/>
        <v>396</v>
      </c>
      <c r="B409" s="38" t="e">
        <f>#REF!</f>
        <v>#REF!</v>
      </c>
      <c r="C409" s="39" t="e">
        <f>#REF!</f>
        <v>#REF!</v>
      </c>
      <c r="D409" s="40" t="e">
        <f>#REF!</f>
        <v>#REF!</v>
      </c>
      <c r="E409" s="34"/>
      <c r="F409" s="44" t="e">
        <f t="shared" si="4"/>
        <v>#REF!</v>
      </c>
      <c r="G409" s="36" t="s">
        <v>108</v>
      </c>
      <c r="H409" s="41" t="e">
        <f t="shared" si="5"/>
        <v>#REF!</v>
      </c>
      <c r="I409" s="34"/>
      <c r="J409" s="41">
        <v>0</v>
      </c>
      <c r="K409" s="36"/>
      <c r="L409" s="42">
        <v>0</v>
      </c>
      <c r="M409" s="514" t="s">
        <v>110</v>
      </c>
      <c r="N409" s="483"/>
      <c r="O409" s="483"/>
      <c r="P409" s="483"/>
      <c r="Q409" s="483"/>
      <c r="R409" s="484"/>
      <c r="S409" s="43">
        <v>0</v>
      </c>
    </row>
    <row r="410" spans="1:19" ht="39.75" customHeight="1" x14ac:dyDescent="0.25">
      <c r="A410" s="37">
        <f t="shared" si="3"/>
        <v>397</v>
      </c>
      <c r="B410" s="38" t="e">
        <f>#REF!</f>
        <v>#REF!</v>
      </c>
      <c r="C410" s="39" t="e">
        <f>#REF!</f>
        <v>#REF!</v>
      </c>
      <c r="D410" s="40" t="e">
        <f>#REF!</f>
        <v>#REF!</v>
      </c>
      <c r="E410" s="34"/>
      <c r="F410" s="41" t="e">
        <f t="shared" si="4"/>
        <v>#REF!</v>
      </c>
      <c r="G410" s="36" t="s">
        <v>109</v>
      </c>
      <c r="H410" s="41" t="e">
        <f t="shared" si="5"/>
        <v>#REF!</v>
      </c>
      <c r="I410" s="34"/>
      <c r="J410" s="41">
        <v>0</v>
      </c>
      <c r="K410" s="36"/>
      <c r="L410" s="42">
        <v>0</v>
      </c>
      <c r="M410" s="514" t="s">
        <v>110</v>
      </c>
      <c r="N410" s="483"/>
      <c r="O410" s="483"/>
      <c r="P410" s="483"/>
      <c r="Q410" s="483"/>
      <c r="R410" s="484"/>
      <c r="S410" s="43">
        <v>0</v>
      </c>
    </row>
    <row r="411" spans="1:19" ht="39.75" customHeight="1" x14ac:dyDescent="0.25">
      <c r="A411" s="37">
        <f t="shared" si="3"/>
        <v>398</v>
      </c>
      <c r="B411" s="38" t="e">
        <f>#REF!</f>
        <v>#REF!</v>
      </c>
      <c r="C411" s="39" t="e">
        <f>#REF!</f>
        <v>#REF!</v>
      </c>
      <c r="D411" s="40" t="e">
        <f>#REF!</f>
        <v>#REF!</v>
      </c>
      <c r="E411" s="34"/>
      <c r="F411" s="44" t="e">
        <f t="shared" si="4"/>
        <v>#REF!</v>
      </c>
      <c r="G411" s="36" t="s">
        <v>108</v>
      </c>
      <c r="H411" s="41" t="e">
        <f t="shared" si="5"/>
        <v>#REF!</v>
      </c>
      <c r="I411" s="34"/>
      <c r="J411" s="41">
        <v>0</v>
      </c>
      <c r="K411" s="36"/>
      <c r="L411" s="42">
        <v>0</v>
      </c>
      <c r="M411" s="514" t="s">
        <v>110</v>
      </c>
      <c r="N411" s="483"/>
      <c r="O411" s="483"/>
      <c r="P411" s="483"/>
      <c r="Q411" s="483"/>
      <c r="R411" s="484"/>
      <c r="S411" s="43">
        <v>0</v>
      </c>
    </row>
    <row r="412" spans="1:19" ht="39.75" customHeight="1" x14ac:dyDescent="0.25">
      <c r="A412" s="37">
        <f t="shared" si="3"/>
        <v>399</v>
      </c>
      <c r="B412" s="38" t="e">
        <f>#REF!</f>
        <v>#REF!</v>
      </c>
      <c r="C412" s="39" t="e">
        <f>#REF!</f>
        <v>#REF!</v>
      </c>
      <c r="D412" s="40" t="e">
        <f>#REF!</f>
        <v>#REF!</v>
      </c>
      <c r="E412" s="34"/>
      <c r="F412" s="41" t="e">
        <f t="shared" si="4"/>
        <v>#REF!</v>
      </c>
      <c r="G412" s="36" t="s">
        <v>109</v>
      </c>
      <c r="H412" s="41" t="e">
        <f t="shared" si="5"/>
        <v>#REF!</v>
      </c>
      <c r="I412" s="34"/>
      <c r="J412" s="41">
        <v>0</v>
      </c>
      <c r="K412" s="36"/>
      <c r="L412" s="42">
        <v>0</v>
      </c>
      <c r="M412" s="514" t="s">
        <v>110</v>
      </c>
      <c r="N412" s="483"/>
      <c r="O412" s="483"/>
      <c r="P412" s="483"/>
      <c r="Q412" s="483"/>
      <c r="R412" s="484"/>
      <c r="S412" s="43">
        <v>0</v>
      </c>
    </row>
    <row r="413" spans="1:19" ht="39.75" customHeight="1" x14ac:dyDescent="0.25">
      <c r="A413" s="37">
        <f t="shared" si="3"/>
        <v>400</v>
      </c>
      <c r="B413" s="38" t="e">
        <f>#REF!</f>
        <v>#REF!</v>
      </c>
      <c r="C413" s="39" t="e">
        <f>#REF!</f>
        <v>#REF!</v>
      </c>
      <c r="D413" s="40" t="e">
        <f>#REF!</f>
        <v>#REF!</v>
      </c>
      <c r="E413" s="34"/>
      <c r="F413" s="44" t="e">
        <f t="shared" si="4"/>
        <v>#REF!</v>
      </c>
      <c r="G413" s="36" t="s">
        <v>108</v>
      </c>
      <c r="H413" s="41" t="e">
        <f t="shared" si="5"/>
        <v>#REF!</v>
      </c>
      <c r="I413" s="34"/>
      <c r="J413" s="41">
        <v>0</v>
      </c>
      <c r="K413" s="36"/>
      <c r="L413" s="42">
        <v>0</v>
      </c>
      <c r="M413" s="514" t="s">
        <v>110</v>
      </c>
      <c r="N413" s="483"/>
      <c r="O413" s="483"/>
      <c r="P413" s="483"/>
      <c r="Q413" s="483"/>
      <c r="R413" s="484"/>
      <c r="S413" s="43">
        <v>0</v>
      </c>
    </row>
    <row r="414" spans="1:19" ht="39.75" customHeight="1" x14ac:dyDescent="0.25">
      <c r="A414" s="37">
        <f t="shared" si="3"/>
        <v>401</v>
      </c>
      <c r="B414" s="38" t="e">
        <f>#REF!</f>
        <v>#REF!</v>
      </c>
      <c r="C414" s="39" t="e">
        <f>#REF!</f>
        <v>#REF!</v>
      </c>
      <c r="D414" s="40" t="e">
        <f>#REF!</f>
        <v>#REF!</v>
      </c>
      <c r="E414" s="34"/>
      <c r="F414" s="41" t="e">
        <f t="shared" si="4"/>
        <v>#REF!</v>
      </c>
      <c r="G414" s="36" t="s">
        <v>109</v>
      </c>
      <c r="H414" s="41" t="e">
        <f t="shared" si="5"/>
        <v>#REF!</v>
      </c>
      <c r="I414" s="34"/>
      <c r="J414" s="41">
        <v>0</v>
      </c>
      <c r="K414" s="36"/>
      <c r="L414" s="42">
        <v>0</v>
      </c>
      <c r="M414" s="514" t="s">
        <v>110</v>
      </c>
      <c r="N414" s="483"/>
      <c r="O414" s="483"/>
      <c r="P414" s="483"/>
      <c r="Q414" s="483"/>
      <c r="R414" s="484"/>
      <c r="S414" s="43">
        <v>0</v>
      </c>
    </row>
    <row r="415" spans="1:19" ht="39.75" customHeight="1" x14ac:dyDescent="0.25">
      <c r="A415" s="37">
        <f t="shared" si="3"/>
        <v>402</v>
      </c>
      <c r="B415" s="38" t="e">
        <f>#REF!</f>
        <v>#REF!</v>
      </c>
      <c r="C415" s="39" t="e">
        <f>#REF!</f>
        <v>#REF!</v>
      </c>
      <c r="D415" s="40" t="e">
        <f>#REF!</f>
        <v>#REF!</v>
      </c>
      <c r="E415" s="34"/>
      <c r="F415" s="44" t="e">
        <f t="shared" si="4"/>
        <v>#REF!</v>
      </c>
      <c r="G415" s="36" t="s">
        <v>108</v>
      </c>
      <c r="H415" s="41" t="e">
        <f t="shared" si="5"/>
        <v>#REF!</v>
      </c>
      <c r="I415" s="34"/>
      <c r="J415" s="41">
        <v>0</v>
      </c>
      <c r="K415" s="36"/>
      <c r="L415" s="42">
        <v>0</v>
      </c>
      <c r="M415" s="514" t="s">
        <v>110</v>
      </c>
      <c r="N415" s="483"/>
      <c r="O415" s="483"/>
      <c r="P415" s="483"/>
      <c r="Q415" s="483"/>
      <c r="R415" s="484"/>
      <c r="S415" s="43">
        <v>0</v>
      </c>
    </row>
    <row r="416" spans="1:19" ht="39.75" customHeight="1" x14ac:dyDescent="0.25">
      <c r="A416" s="37">
        <f t="shared" si="3"/>
        <v>403</v>
      </c>
      <c r="B416" s="38" t="e">
        <f>#REF!</f>
        <v>#REF!</v>
      </c>
      <c r="C416" s="39" t="e">
        <f>#REF!</f>
        <v>#REF!</v>
      </c>
      <c r="D416" s="40" t="e">
        <f>#REF!</f>
        <v>#REF!</v>
      </c>
      <c r="E416" s="34"/>
      <c r="F416" s="41" t="e">
        <f t="shared" si="4"/>
        <v>#REF!</v>
      </c>
      <c r="G416" s="36" t="s">
        <v>109</v>
      </c>
      <c r="H416" s="41" t="e">
        <f t="shared" si="5"/>
        <v>#REF!</v>
      </c>
      <c r="I416" s="34"/>
      <c r="J416" s="41">
        <v>0</v>
      </c>
      <c r="K416" s="36"/>
      <c r="L416" s="42">
        <v>0</v>
      </c>
      <c r="M416" s="514" t="s">
        <v>110</v>
      </c>
      <c r="N416" s="483"/>
      <c r="O416" s="483"/>
      <c r="P416" s="483"/>
      <c r="Q416" s="483"/>
      <c r="R416" s="484"/>
      <c r="S416" s="43">
        <v>0</v>
      </c>
    </row>
    <row r="417" spans="1:19" ht="39.75" customHeight="1" x14ac:dyDescent="0.25">
      <c r="A417" s="37">
        <f t="shared" si="3"/>
        <v>404</v>
      </c>
      <c r="B417" s="38" t="e">
        <f>#REF!</f>
        <v>#REF!</v>
      </c>
      <c r="C417" s="39" t="e">
        <f>#REF!</f>
        <v>#REF!</v>
      </c>
      <c r="D417" s="40" t="e">
        <f>#REF!</f>
        <v>#REF!</v>
      </c>
      <c r="E417" s="34"/>
      <c r="F417" s="44" t="e">
        <f t="shared" si="4"/>
        <v>#REF!</v>
      </c>
      <c r="G417" s="36" t="s">
        <v>108</v>
      </c>
      <c r="H417" s="41" t="e">
        <f t="shared" si="5"/>
        <v>#REF!</v>
      </c>
      <c r="I417" s="34"/>
      <c r="J417" s="41">
        <v>0</v>
      </c>
      <c r="K417" s="36"/>
      <c r="L417" s="42">
        <v>0</v>
      </c>
      <c r="M417" s="514" t="s">
        <v>110</v>
      </c>
      <c r="N417" s="483"/>
      <c r="O417" s="483"/>
      <c r="P417" s="483"/>
      <c r="Q417" s="483"/>
      <c r="R417" s="484"/>
      <c r="S417" s="43">
        <v>0</v>
      </c>
    </row>
    <row r="418" spans="1:19" ht="39.75" customHeight="1" x14ac:dyDescent="0.25">
      <c r="A418" s="37">
        <f t="shared" si="3"/>
        <v>405</v>
      </c>
      <c r="B418" s="38" t="e">
        <f>#REF!</f>
        <v>#REF!</v>
      </c>
      <c r="C418" s="39" t="e">
        <f>#REF!</f>
        <v>#REF!</v>
      </c>
      <c r="D418" s="40" t="e">
        <f>#REF!</f>
        <v>#REF!</v>
      </c>
      <c r="E418" s="34"/>
      <c r="F418" s="41" t="e">
        <f t="shared" si="4"/>
        <v>#REF!</v>
      </c>
      <c r="G418" s="36" t="s">
        <v>109</v>
      </c>
      <c r="H418" s="41" t="e">
        <f t="shared" si="5"/>
        <v>#REF!</v>
      </c>
      <c r="I418" s="34"/>
      <c r="J418" s="41">
        <v>0</v>
      </c>
      <c r="K418" s="36"/>
      <c r="L418" s="42">
        <v>0</v>
      </c>
      <c r="M418" s="514" t="s">
        <v>110</v>
      </c>
      <c r="N418" s="483"/>
      <c r="O418" s="483"/>
      <c r="P418" s="483"/>
      <c r="Q418" s="483"/>
      <c r="R418" s="484"/>
      <c r="S418" s="43">
        <v>0</v>
      </c>
    </row>
    <row r="419" spans="1:19" ht="39.75" customHeight="1" x14ac:dyDescent="0.25">
      <c r="A419" s="37">
        <f t="shared" si="3"/>
        <v>406</v>
      </c>
      <c r="B419" s="38" t="e">
        <f>#REF!</f>
        <v>#REF!</v>
      </c>
      <c r="C419" s="39" t="e">
        <f>#REF!</f>
        <v>#REF!</v>
      </c>
      <c r="D419" s="40" t="e">
        <f>#REF!</f>
        <v>#REF!</v>
      </c>
      <c r="E419" s="34"/>
      <c r="F419" s="44" t="e">
        <f t="shared" si="4"/>
        <v>#REF!</v>
      </c>
      <c r="G419" s="36" t="s">
        <v>108</v>
      </c>
      <c r="H419" s="41" t="e">
        <f t="shared" si="5"/>
        <v>#REF!</v>
      </c>
      <c r="I419" s="34"/>
      <c r="J419" s="41">
        <v>0</v>
      </c>
      <c r="K419" s="36"/>
      <c r="L419" s="42">
        <v>0</v>
      </c>
      <c r="M419" s="514" t="s">
        <v>110</v>
      </c>
      <c r="N419" s="483"/>
      <c r="O419" s="483"/>
      <c r="P419" s="483"/>
      <c r="Q419" s="483"/>
      <c r="R419" s="484"/>
      <c r="S419" s="43">
        <v>0</v>
      </c>
    </row>
    <row r="420" spans="1:19" ht="39.75" customHeight="1" x14ac:dyDescent="0.25">
      <c r="A420" s="37">
        <f t="shared" si="3"/>
        <v>407</v>
      </c>
      <c r="B420" s="38" t="e">
        <f>#REF!</f>
        <v>#REF!</v>
      </c>
      <c r="C420" s="39" t="e">
        <f>#REF!</f>
        <v>#REF!</v>
      </c>
      <c r="D420" s="40" t="e">
        <f>#REF!</f>
        <v>#REF!</v>
      </c>
      <c r="E420" s="34"/>
      <c r="F420" s="41" t="e">
        <f t="shared" si="4"/>
        <v>#REF!</v>
      </c>
      <c r="G420" s="36" t="s">
        <v>109</v>
      </c>
      <c r="H420" s="41" t="e">
        <f t="shared" si="5"/>
        <v>#REF!</v>
      </c>
      <c r="I420" s="34"/>
      <c r="J420" s="41">
        <v>0</v>
      </c>
      <c r="K420" s="36"/>
      <c r="L420" s="42">
        <v>0</v>
      </c>
      <c r="M420" s="514" t="s">
        <v>110</v>
      </c>
      <c r="N420" s="483"/>
      <c r="O420" s="483"/>
      <c r="P420" s="483"/>
      <c r="Q420" s="483"/>
      <c r="R420" s="484"/>
      <c r="S420" s="43">
        <v>0</v>
      </c>
    </row>
    <row r="421" spans="1:19" ht="39.75" customHeight="1" x14ac:dyDescent="0.25">
      <c r="A421" s="37">
        <f t="shared" si="3"/>
        <v>408</v>
      </c>
      <c r="B421" s="38" t="e">
        <f>#REF!</f>
        <v>#REF!</v>
      </c>
      <c r="C421" s="39" t="e">
        <f>#REF!</f>
        <v>#REF!</v>
      </c>
      <c r="D421" s="40" t="e">
        <f>#REF!</f>
        <v>#REF!</v>
      </c>
      <c r="E421" s="34"/>
      <c r="F421" s="44" t="e">
        <f t="shared" si="4"/>
        <v>#REF!</v>
      </c>
      <c r="G421" s="36" t="s">
        <v>108</v>
      </c>
      <c r="H421" s="41" t="e">
        <f t="shared" si="5"/>
        <v>#REF!</v>
      </c>
      <c r="I421" s="34"/>
      <c r="J421" s="41">
        <v>0</v>
      </c>
      <c r="K421" s="36"/>
      <c r="L421" s="42">
        <v>0</v>
      </c>
      <c r="M421" s="514" t="s">
        <v>110</v>
      </c>
      <c r="N421" s="483"/>
      <c r="O421" s="483"/>
      <c r="P421" s="483"/>
      <c r="Q421" s="483"/>
      <c r="R421" s="484"/>
      <c r="S421" s="43">
        <v>0</v>
      </c>
    </row>
    <row r="422" spans="1:19" ht="39.75" customHeight="1" x14ac:dyDescent="0.25">
      <c r="A422" s="37">
        <f t="shared" si="3"/>
        <v>409</v>
      </c>
      <c r="B422" s="38" t="e">
        <f>#REF!</f>
        <v>#REF!</v>
      </c>
      <c r="C422" s="39" t="e">
        <f>#REF!</f>
        <v>#REF!</v>
      </c>
      <c r="D422" s="40" t="e">
        <f>#REF!</f>
        <v>#REF!</v>
      </c>
      <c r="E422" s="34"/>
      <c r="F422" s="41" t="e">
        <f t="shared" si="4"/>
        <v>#REF!</v>
      </c>
      <c r="G422" s="36" t="s">
        <v>109</v>
      </c>
      <c r="H422" s="41" t="e">
        <f t="shared" si="5"/>
        <v>#REF!</v>
      </c>
      <c r="I422" s="34"/>
      <c r="J422" s="41">
        <v>0</v>
      </c>
      <c r="K422" s="36"/>
      <c r="L422" s="42">
        <v>0</v>
      </c>
      <c r="M422" s="514" t="s">
        <v>110</v>
      </c>
      <c r="N422" s="483"/>
      <c r="O422" s="483"/>
      <c r="P422" s="483"/>
      <c r="Q422" s="483"/>
      <c r="R422" s="484"/>
      <c r="S422" s="43">
        <v>0</v>
      </c>
    </row>
    <row r="423" spans="1:19" ht="39.75" customHeight="1" x14ac:dyDescent="0.25">
      <c r="A423" s="37">
        <f t="shared" si="3"/>
        <v>410</v>
      </c>
      <c r="B423" s="38" t="e">
        <f>#REF!</f>
        <v>#REF!</v>
      </c>
      <c r="C423" s="39" t="e">
        <f>#REF!</f>
        <v>#REF!</v>
      </c>
      <c r="D423" s="40" t="e">
        <f>#REF!</f>
        <v>#REF!</v>
      </c>
      <c r="E423" s="34"/>
      <c r="F423" s="44" t="e">
        <f t="shared" si="4"/>
        <v>#REF!</v>
      </c>
      <c r="G423" s="36" t="s">
        <v>108</v>
      </c>
      <c r="H423" s="41" t="e">
        <f t="shared" si="5"/>
        <v>#REF!</v>
      </c>
      <c r="I423" s="34"/>
      <c r="J423" s="41">
        <v>0</v>
      </c>
      <c r="K423" s="36"/>
      <c r="L423" s="42">
        <v>0</v>
      </c>
      <c r="M423" s="514" t="s">
        <v>110</v>
      </c>
      <c r="N423" s="483"/>
      <c r="O423" s="483"/>
      <c r="P423" s="483"/>
      <c r="Q423" s="483"/>
      <c r="R423" s="484"/>
      <c r="S423" s="43">
        <v>0</v>
      </c>
    </row>
    <row r="424" spans="1:19" ht="39.75" customHeight="1" x14ac:dyDescent="0.25">
      <c r="A424" s="37">
        <f t="shared" si="3"/>
        <v>411</v>
      </c>
      <c r="B424" s="38" t="e">
        <f>#REF!</f>
        <v>#REF!</v>
      </c>
      <c r="C424" s="39" t="e">
        <f>#REF!</f>
        <v>#REF!</v>
      </c>
      <c r="D424" s="40" t="e">
        <f>#REF!</f>
        <v>#REF!</v>
      </c>
      <c r="E424" s="34"/>
      <c r="F424" s="41" t="e">
        <f t="shared" si="4"/>
        <v>#REF!</v>
      </c>
      <c r="G424" s="36" t="s">
        <v>109</v>
      </c>
      <c r="H424" s="41" t="e">
        <f t="shared" si="5"/>
        <v>#REF!</v>
      </c>
      <c r="I424" s="34"/>
      <c r="J424" s="41">
        <v>0</v>
      </c>
      <c r="K424" s="36"/>
      <c r="L424" s="42">
        <v>0</v>
      </c>
      <c r="M424" s="514" t="s">
        <v>110</v>
      </c>
      <c r="N424" s="483"/>
      <c r="O424" s="483"/>
      <c r="P424" s="483"/>
      <c r="Q424" s="483"/>
      <c r="R424" s="484"/>
      <c r="S424" s="43">
        <v>0</v>
      </c>
    </row>
    <row r="425" spans="1:19" ht="39.75" customHeight="1" x14ac:dyDescent="0.25">
      <c r="A425" s="37">
        <f t="shared" si="3"/>
        <v>412</v>
      </c>
      <c r="B425" s="38" t="e">
        <f>#REF!</f>
        <v>#REF!</v>
      </c>
      <c r="C425" s="39" t="e">
        <f>#REF!</f>
        <v>#REF!</v>
      </c>
      <c r="D425" s="40" t="e">
        <f>#REF!</f>
        <v>#REF!</v>
      </c>
      <c r="E425" s="34"/>
      <c r="F425" s="44" t="e">
        <f t="shared" si="4"/>
        <v>#REF!</v>
      </c>
      <c r="G425" s="36" t="s">
        <v>108</v>
      </c>
      <c r="H425" s="41" t="e">
        <f t="shared" si="5"/>
        <v>#REF!</v>
      </c>
      <c r="I425" s="34"/>
      <c r="J425" s="41">
        <v>0</v>
      </c>
      <c r="K425" s="36"/>
      <c r="L425" s="42">
        <v>0</v>
      </c>
      <c r="M425" s="514" t="s">
        <v>110</v>
      </c>
      <c r="N425" s="483"/>
      <c r="O425" s="483"/>
      <c r="P425" s="483"/>
      <c r="Q425" s="483"/>
      <c r="R425" s="484"/>
      <c r="S425" s="43">
        <v>0</v>
      </c>
    </row>
    <row r="426" spans="1:19" ht="39.75" customHeight="1" x14ac:dyDescent="0.25">
      <c r="A426" s="37">
        <f t="shared" si="3"/>
        <v>413</v>
      </c>
      <c r="B426" s="38" t="e">
        <f>#REF!</f>
        <v>#REF!</v>
      </c>
      <c r="C426" s="39" t="e">
        <f>#REF!</f>
        <v>#REF!</v>
      </c>
      <c r="D426" s="40" t="e">
        <f>#REF!</f>
        <v>#REF!</v>
      </c>
      <c r="E426" s="34"/>
      <c r="F426" s="41" t="e">
        <f t="shared" si="4"/>
        <v>#REF!</v>
      </c>
      <c r="G426" s="36" t="s">
        <v>109</v>
      </c>
      <c r="H426" s="41" t="e">
        <f t="shared" si="5"/>
        <v>#REF!</v>
      </c>
      <c r="I426" s="34"/>
      <c r="J426" s="41">
        <v>0</v>
      </c>
      <c r="K426" s="36"/>
      <c r="L426" s="42">
        <v>0</v>
      </c>
      <c r="M426" s="514" t="s">
        <v>110</v>
      </c>
      <c r="N426" s="483"/>
      <c r="O426" s="483"/>
      <c r="P426" s="483"/>
      <c r="Q426" s="483"/>
      <c r="R426" s="484"/>
      <c r="S426" s="43">
        <v>0</v>
      </c>
    </row>
    <row r="427" spans="1:19" ht="39.75" customHeight="1" x14ac:dyDescent="0.25">
      <c r="A427" s="37">
        <f t="shared" si="3"/>
        <v>414</v>
      </c>
      <c r="B427" s="38" t="e">
        <f>#REF!</f>
        <v>#REF!</v>
      </c>
      <c r="C427" s="39" t="e">
        <f>#REF!</f>
        <v>#REF!</v>
      </c>
      <c r="D427" s="40" t="e">
        <f>#REF!</f>
        <v>#REF!</v>
      </c>
      <c r="E427" s="34"/>
      <c r="F427" s="44" t="e">
        <f t="shared" si="4"/>
        <v>#REF!</v>
      </c>
      <c r="G427" s="36" t="s">
        <v>108</v>
      </c>
      <c r="H427" s="41" t="e">
        <f t="shared" si="5"/>
        <v>#REF!</v>
      </c>
      <c r="I427" s="34"/>
      <c r="J427" s="41">
        <v>0</v>
      </c>
      <c r="K427" s="36"/>
      <c r="L427" s="42">
        <v>0</v>
      </c>
      <c r="M427" s="514" t="s">
        <v>110</v>
      </c>
      <c r="N427" s="483"/>
      <c r="O427" s="483"/>
      <c r="P427" s="483"/>
      <c r="Q427" s="483"/>
      <c r="R427" s="484"/>
      <c r="S427" s="43">
        <v>0</v>
      </c>
    </row>
    <row r="428" spans="1:19" ht="39.75" customHeight="1" x14ac:dyDescent="0.25">
      <c r="A428" s="37">
        <f t="shared" si="3"/>
        <v>415</v>
      </c>
      <c r="B428" s="38" t="e">
        <f>#REF!</f>
        <v>#REF!</v>
      </c>
      <c r="C428" s="39" t="e">
        <f>#REF!</f>
        <v>#REF!</v>
      </c>
      <c r="D428" s="40" t="e">
        <f>#REF!</f>
        <v>#REF!</v>
      </c>
      <c r="E428" s="34"/>
      <c r="F428" s="41" t="e">
        <f t="shared" si="4"/>
        <v>#REF!</v>
      </c>
      <c r="G428" s="36" t="s">
        <v>109</v>
      </c>
      <c r="H428" s="41" t="e">
        <f t="shared" si="5"/>
        <v>#REF!</v>
      </c>
      <c r="I428" s="34"/>
      <c r="J428" s="41">
        <v>0</v>
      </c>
      <c r="K428" s="36"/>
      <c r="L428" s="42">
        <v>0</v>
      </c>
      <c r="M428" s="514" t="s">
        <v>110</v>
      </c>
      <c r="N428" s="483"/>
      <c r="O428" s="483"/>
      <c r="P428" s="483"/>
      <c r="Q428" s="483"/>
      <c r="R428" s="484"/>
      <c r="S428" s="43">
        <v>0</v>
      </c>
    </row>
    <row r="429" spans="1:19" ht="39.75" customHeight="1" x14ac:dyDescent="0.25">
      <c r="A429" s="37">
        <f t="shared" si="3"/>
        <v>416</v>
      </c>
      <c r="B429" s="38" t="e">
        <f>#REF!</f>
        <v>#REF!</v>
      </c>
      <c r="C429" s="39" t="e">
        <f>#REF!</f>
        <v>#REF!</v>
      </c>
      <c r="D429" s="40" t="e">
        <f>#REF!</f>
        <v>#REF!</v>
      </c>
      <c r="E429" s="34"/>
      <c r="F429" s="44" t="e">
        <f t="shared" si="4"/>
        <v>#REF!</v>
      </c>
      <c r="G429" s="36" t="s">
        <v>108</v>
      </c>
      <c r="H429" s="41" t="e">
        <f t="shared" si="5"/>
        <v>#REF!</v>
      </c>
      <c r="I429" s="34"/>
      <c r="J429" s="41">
        <v>0</v>
      </c>
      <c r="K429" s="36"/>
      <c r="L429" s="42">
        <v>0</v>
      </c>
      <c r="M429" s="514" t="s">
        <v>110</v>
      </c>
      <c r="N429" s="483"/>
      <c r="O429" s="483"/>
      <c r="P429" s="483"/>
      <c r="Q429" s="483"/>
      <c r="R429" s="484"/>
      <c r="S429" s="43">
        <v>0</v>
      </c>
    </row>
    <row r="430" spans="1:19" ht="39.75" customHeight="1" x14ac:dyDescent="0.25">
      <c r="A430" s="37">
        <f t="shared" si="3"/>
        <v>417</v>
      </c>
      <c r="B430" s="38" t="e">
        <f>#REF!</f>
        <v>#REF!</v>
      </c>
      <c r="C430" s="39" t="e">
        <f>#REF!</f>
        <v>#REF!</v>
      </c>
      <c r="D430" s="40" t="e">
        <f>#REF!</f>
        <v>#REF!</v>
      </c>
      <c r="E430" s="34"/>
      <c r="F430" s="41" t="e">
        <f t="shared" si="4"/>
        <v>#REF!</v>
      </c>
      <c r="G430" s="36" t="s">
        <v>109</v>
      </c>
      <c r="H430" s="41" t="e">
        <f t="shared" si="5"/>
        <v>#REF!</v>
      </c>
      <c r="I430" s="34"/>
      <c r="J430" s="41">
        <v>0</v>
      </c>
      <c r="K430" s="36"/>
      <c r="L430" s="42">
        <v>0</v>
      </c>
      <c r="M430" s="514" t="s">
        <v>110</v>
      </c>
      <c r="N430" s="483"/>
      <c r="O430" s="483"/>
      <c r="P430" s="483"/>
      <c r="Q430" s="483"/>
      <c r="R430" s="484"/>
      <c r="S430" s="43">
        <v>0</v>
      </c>
    </row>
    <row r="431" spans="1:19" ht="39.75" customHeight="1" x14ac:dyDescent="0.25">
      <c r="A431" s="37">
        <f t="shared" si="3"/>
        <v>418</v>
      </c>
      <c r="B431" s="38" t="e">
        <f>#REF!</f>
        <v>#REF!</v>
      </c>
      <c r="C431" s="39" t="e">
        <f>#REF!</f>
        <v>#REF!</v>
      </c>
      <c r="D431" s="40" t="e">
        <f>#REF!</f>
        <v>#REF!</v>
      </c>
      <c r="E431" s="34"/>
      <c r="F431" s="44" t="e">
        <f t="shared" si="4"/>
        <v>#REF!</v>
      </c>
      <c r="G431" s="36" t="s">
        <v>108</v>
      </c>
      <c r="H431" s="41" t="e">
        <f t="shared" si="5"/>
        <v>#REF!</v>
      </c>
      <c r="I431" s="34"/>
      <c r="J431" s="41">
        <v>0</v>
      </c>
      <c r="K431" s="36"/>
      <c r="L431" s="42">
        <v>0</v>
      </c>
      <c r="M431" s="514" t="s">
        <v>110</v>
      </c>
      <c r="N431" s="483"/>
      <c r="O431" s="483"/>
      <c r="P431" s="483"/>
      <c r="Q431" s="483"/>
      <c r="R431" s="484"/>
      <c r="S431" s="43">
        <v>0</v>
      </c>
    </row>
    <row r="432" spans="1:19" ht="39.75" customHeight="1" x14ac:dyDescent="0.25">
      <c r="A432" s="37">
        <f t="shared" si="3"/>
        <v>419</v>
      </c>
      <c r="B432" s="38" t="e">
        <f>#REF!</f>
        <v>#REF!</v>
      </c>
      <c r="C432" s="39" t="e">
        <f>#REF!</f>
        <v>#REF!</v>
      </c>
      <c r="D432" s="40" t="e">
        <f>#REF!</f>
        <v>#REF!</v>
      </c>
      <c r="E432" s="34"/>
      <c r="F432" s="41" t="e">
        <f t="shared" si="4"/>
        <v>#REF!</v>
      </c>
      <c r="G432" s="36" t="s">
        <v>109</v>
      </c>
      <c r="H432" s="41" t="e">
        <f t="shared" si="5"/>
        <v>#REF!</v>
      </c>
      <c r="I432" s="34"/>
      <c r="J432" s="41">
        <v>0</v>
      </c>
      <c r="K432" s="36"/>
      <c r="L432" s="42">
        <v>0</v>
      </c>
      <c r="M432" s="514" t="s">
        <v>110</v>
      </c>
      <c r="N432" s="483"/>
      <c r="O432" s="483"/>
      <c r="P432" s="483"/>
      <c r="Q432" s="483"/>
      <c r="R432" s="484"/>
      <c r="S432" s="43">
        <v>0</v>
      </c>
    </row>
    <row r="433" spans="1:19" ht="39.75" customHeight="1" x14ac:dyDescent="0.25">
      <c r="A433" s="37">
        <f t="shared" si="3"/>
        <v>420</v>
      </c>
      <c r="B433" s="38" t="e">
        <f>#REF!</f>
        <v>#REF!</v>
      </c>
      <c r="C433" s="39" t="e">
        <f>#REF!</f>
        <v>#REF!</v>
      </c>
      <c r="D433" s="40" t="e">
        <f>#REF!</f>
        <v>#REF!</v>
      </c>
      <c r="E433" s="34"/>
      <c r="F433" s="44" t="e">
        <f t="shared" si="4"/>
        <v>#REF!</v>
      </c>
      <c r="G433" s="36" t="s">
        <v>108</v>
      </c>
      <c r="H433" s="41" t="e">
        <f t="shared" si="5"/>
        <v>#REF!</v>
      </c>
      <c r="I433" s="34"/>
      <c r="J433" s="41">
        <v>0</v>
      </c>
      <c r="K433" s="36"/>
      <c r="L433" s="42">
        <v>0</v>
      </c>
      <c r="M433" s="514" t="s">
        <v>110</v>
      </c>
      <c r="N433" s="483"/>
      <c r="O433" s="483"/>
      <c r="P433" s="483"/>
      <c r="Q433" s="483"/>
      <c r="R433" s="484"/>
      <c r="S433" s="43">
        <v>0</v>
      </c>
    </row>
    <row r="434" spans="1:19" ht="39.75" customHeight="1" x14ac:dyDescent="0.25">
      <c r="A434" s="37">
        <f t="shared" si="3"/>
        <v>421</v>
      </c>
      <c r="B434" s="38" t="e">
        <f>#REF!</f>
        <v>#REF!</v>
      </c>
      <c r="C434" s="39" t="e">
        <f>#REF!</f>
        <v>#REF!</v>
      </c>
      <c r="D434" s="40" t="e">
        <f>#REF!</f>
        <v>#REF!</v>
      </c>
      <c r="E434" s="34"/>
      <c r="F434" s="41" t="e">
        <f t="shared" si="4"/>
        <v>#REF!</v>
      </c>
      <c r="G434" s="36" t="s">
        <v>109</v>
      </c>
      <c r="H434" s="41" t="e">
        <f t="shared" si="5"/>
        <v>#REF!</v>
      </c>
      <c r="I434" s="34"/>
      <c r="J434" s="41">
        <v>0</v>
      </c>
      <c r="K434" s="36"/>
      <c r="L434" s="42">
        <v>0</v>
      </c>
      <c r="M434" s="514" t="s">
        <v>110</v>
      </c>
      <c r="N434" s="483"/>
      <c r="O434" s="483"/>
      <c r="P434" s="483"/>
      <c r="Q434" s="483"/>
      <c r="R434" s="484"/>
      <c r="S434" s="43">
        <v>0</v>
      </c>
    </row>
    <row r="435" spans="1:19" ht="39.75" customHeight="1" x14ac:dyDescent="0.25">
      <c r="A435" s="37">
        <f t="shared" si="3"/>
        <v>422</v>
      </c>
      <c r="B435" s="38" t="e">
        <f>#REF!</f>
        <v>#REF!</v>
      </c>
      <c r="C435" s="39" t="e">
        <f>#REF!</f>
        <v>#REF!</v>
      </c>
      <c r="D435" s="40" t="e">
        <f>#REF!</f>
        <v>#REF!</v>
      </c>
      <c r="E435" s="34"/>
      <c r="F435" s="44" t="e">
        <f t="shared" si="4"/>
        <v>#REF!</v>
      </c>
      <c r="G435" s="36" t="s">
        <v>108</v>
      </c>
      <c r="H435" s="41" t="e">
        <f t="shared" si="5"/>
        <v>#REF!</v>
      </c>
      <c r="I435" s="34"/>
      <c r="J435" s="41">
        <v>0</v>
      </c>
      <c r="K435" s="36"/>
      <c r="L435" s="42">
        <v>0</v>
      </c>
      <c r="M435" s="514" t="s">
        <v>110</v>
      </c>
      <c r="N435" s="483"/>
      <c r="O435" s="483"/>
      <c r="P435" s="483"/>
      <c r="Q435" s="483"/>
      <c r="R435" s="484"/>
      <c r="S435" s="43">
        <v>0</v>
      </c>
    </row>
    <row r="436" spans="1:19" ht="39.75" customHeight="1" x14ac:dyDescent="0.25">
      <c r="A436" s="37">
        <f t="shared" si="3"/>
        <v>423</v>
      </c>
      <c r="B436" s="38" t="e">
        <f>#REF!</f>
        <v>#REF!</v>
      </c>
      <c r="C436" s="39" t="e">
        <f>#REF!</f>
        <v>#REF!</v>
      </c>
      <c r="D436" s="40" t="e">
        <f>#REF!</f>
        <v>#REF!</v>
      </c>
      <c r="E436" s="34"/>
      <c r="F436" s="41" t="e">
        <f t="shared" si="4"/>
        <v>#REF!</v>
      </c>
      <c r="G436" s="36" t="s">
        <v>109</v>
      </c>
      <c r="H436" s="41" t="e">
        <f t="shared" si="5"/>
        <v>#REF!</v>
      </c>
      <c r="I436" s="34"/>
      <c r="J436" s="41">
        <v>0</v>
      </c>
      <c r="K436" s="36"/>
      <c r="L436" s="42">
        <v>0</v>
      </c>
      <c r="M436" s="514" t="s">
        <v>110</v>
      </c>
      <c r="N436" s="483"/>
      <c r="O436" s="483"/>
      <c r="P436" s="483"/>
      <c r="Q436" s="483"/>
      <c r="R436" s="484"/>
      <c r="S436" s="43">
        <v>0</v>
      </c>
    </row>
    <row r="437" spans="1:19" ht="39.75" customHeight="1" x14ac:dyDescent="0.25">
      <c r="A437" s="37">
        <f t="shared" si="3"/>
        <v>424</v>
      </c>
      <c r="B437" s="38" t="e">
        <f>#REF!</f>
        <v>#REF!</v>
      </c>
      <c r="C437" s="39" t="e">
        <f>#REF!</f>
        <v>#REF!</v>
      </c>
      <c r="D437" s="40" t="e">
        <f>#REF!</f>
        <v>#REF!</v>
      </c>
      <c r="E437" s="34"/>
      <c r="F437" s="44" t="e">
        <f t="shared" si="4"/>
        <v>#REF!</v>
      </c>
      <c r="G437" s="36" t="s">
        <v>108</v>
      </c>
      <c r="H437" s="41" t="e">
        <f t="shared" si="5"/>
        <v>#REF!</v>
      </c>
      <c r="I437" s="34"/>
      <c r="J437" s="41">
        <v>0</v>
      </c>
      <c r="K437" s="36"/>
      <c r="L437" s="42">
        <v>0</v>
      </c>
      <c r="M437" s="514" t="s">
        <v>110</v>
      </c>
      <c r="N437" s="483"/>
      <c r="O437" s="483"/>
      <c r="P437" s="483"/>
      <c r="Q437" s="483"/>
      <c r="R437" s="484"/>
      <c r="S437" s="43">
        <v>0</v>
      </c>
    </row>
    <row r="438" spans="1:19" ht="39.75" customHeight="1" x14ac:dyDescent="0.25">
      <c r="A438" s="37">
        <f t="shared" si="3"/>
        <v>425</v>
      </c>
      <c r="B438" s="38" t="e">
        <f>#REF!</f>
        <v>#REF!</v>
      </c>
      <c r="C438" s="39" t="e">
        <f>#REF!</f>
        <v>#REF!</v>
      </c>
      <c r="D438" s="40" t="e">
        <f>#REF!</f>
        <v>#REF!</v>
      </c>
      <c r="E438" s="34"/>
      <c r="F438" s="41" t="e">
        <f t="shared" si="4"/>
        <v>#REF!</v>
      </c>
      <c r="G438" s="36" t="s">
        <v>109</v>
      </c>
      <c r="H438" s="41" t="e">
        <f t="shared" si="5"/>
        <v>#REF!</v>
      </c>
      <c r="I438" s="34"/>
      <c r="J438" s="41">
        <v>0</v>
      </c>
      <c r="K438" s="36"/>
      <c r="L438" s="42">
        <v>0</v>
      </c>
      <c r="M438" s="514" t="s">
        <v>110</v>
      </c>
      <c r="N438" s="483"/>
      <c r="O438" s="483"/>
      <c r="P438" s="483"/>
      <c r="Q438" s="483"/>
      <c r="R438" s="484"/>
      <c r="S438" s="43">
        <v>0</v>
      </c>
    </row>
    <row r="439" spans="1:19" ht="39.75" customHeight="1" x14ac:dyDescent="0.25">
      <c r="A439" s="37">
        <f t="shared" si="3"/>
        <v>426</v>
      </c>
      <c r="B439" s="38" t="e">
        <f>#REF!</f>
        <v>#REF!</v>
      </c>
      <c r="C439" s="39" t="e">
        <f>#REF!</f>
        <v>#REF!</v>
      </c>
      <c r="D439" s="40" t="e">
        <f>#REF!</f>
        <v>#REF!</v>
      </c>
      <c r="E439" s="34"/>
      <c r="F439" s="44" t="e">
        <f t="shared" si="4"/>
        <v>#REF!</v>
      </c>
      <c r="G439" s="36" t="s">
        <v>108</v>
      </c>
      <c r="H439" s="41" t="e">
        <f t="shared" si="5"/>
        <v>#REF!</v>
      </c>
      <c r="I439" s="34"/>
      <c r="J439" s="41">
        <v>0</v>
      </c>
      <c r="K439" s="36"/>
      <c r="L439" s="42">
        <v>0</v>
      </c>
      <c r="M439" s="514" t="s">
        <v>110</v>
      </c>
      <c r="N439" s="483"/>
      <c r="O439" s="483"/>
      <c r="P439" s="483"/>
      <c r="Q439" s="483"/>
      <c r="R439" s="484"/>
      <c r="S439" s="43">
        <v>0</v>
      </c>
    </row>
    <row r="440" spans="1:19" ht="39.75" customHeight="1" x14ac:dyDescent="0.25">
      <c r="A440" s="37">
        <f t="shared" si="3"/>
        <v>427</v>
      </c>
      <c r="B440" s="38" t="e">
        <f>#REF!</f>
        <v>#REF!</v>
      </c>
      <c r="C440" s="39" t="e">
        <f>#REF!</f>
        <v>#REF!</v>
      </c>
      <c r="D440" s="40" t="e">
        <f>#REF!</f>
        <v>#REF!</v>
      </c>
      <c r="E440" s="34"/>
      <c r="F440" s="41" t="e">
        <f t="shared" si="4"/>
        <v>#REF!</v>
      </c>
      <c r="G440" s="36" t="s">
        <v>109</v>
      </c>
      <c r="H440" s="41" t="e">
        <f t="shared" si="5"/>
        <v>#REF!</v>
      </c>
      <c r="I440" s="34"/>
      <c r="J440" s="41">
        <v>0</v>
      </c>
      <c r="K440" s="36"/>
      <c r="L440" s="42">
        <v>0</v>
      </c>
      <c r="M440" s="514" t="s">
        <v>110</v>
      </c>
      <c r="N440" s="483"/>
      <c r="O440" s="483"/>
      <c r="P440" s="483"/>
      <c r="Q440" s="483"/>
      <c r="R440" s="484"/>
      <c r="S440" s="43">
        <v>0</v>
      </c>
    </row>
    <row r="441" spans="1:19" ht="39.75" customHeight="1" x14ac:dyDescent="0.25">
      <c r="A441" s="37">
        <f t="shared" si="3"/>
        <v>428</v>
      </c>
      <c r="B441" s="38" t="e">
        <f>#REF!</f>
        <v>#REF!</v>
      </c>
      <c r="C441" s="39" t="e">
        <f>#REF!</f>
        <v>#REF!</v>
      </c>
      <c r="D441" s="40" t="e">
        <f>#REF!</f>
        <v>#REF!</v>
      </c>
      <c r="E441" s="34"/>
      <c r="F441" s="44" t="e">
        <f t="shared" si="4"/>
        <v>#REF!</v>
      </c>
      <c r="G441" s="36" t="s">
        <v>108</v>
      </c>
      <c r="H441" s="41" t="e">
        <f t="shared" si="5"/>
        <v>#REF!</v>
      </c>
      <c r="I441" s="34"/>
      <c r="J441" s="41">
        <v>0</v>
      </c>
      <c r="K441" s="36"/>
      <c r="L441" s="42">
        <v>0</v>
      </c>
      <c r="M441" s="514" t="s">
        <v>110</v>
      </c>
      <c r="N441" s="483"/>
      <c r="O441" s="483"/>
      <c r="P441" s="483"/>
      <c r="Q441" s="483"/>
      <c r="R441" s="484"/>
      <c r="S441" s="43">
        <v>0</v>
      </c>
    </row>
    <row r="442" spans="1:19" ht="39.75" customHeight="1" x14ac:dyDescent="0.25">
      <c r="A442" s="37">
        <f t="shared" si="3"/>
        <v>429</v>
      </c>
      <c r="B442" s="38" t="e">
        <f>#REF!</f>
        <v>#REF!</v>
      </c>
      <c r="C442" s="39" t="e">
        <f>#REF!</f>
        <v>#REF!</v>
      </c>
      <c r="D442" s="40" t="e">
        <f>#REF!</f>
        <v>#REF!</v>
      </c>
      <c r="E442" s="34"/>
      <c r="F442" s="41" t="e">
        <f t="shared" si="4"/>
        <v>#REF!</v>
      </c>
      <c r="G442" s="36" t="s">
        <v>109</v>
      </c>
      <c r="H442" s="41" t="e">
        <f t="shared" si="5"/>
        <v>#REF!</v>
      </c>
      <c r="I442" s="34"/>
      <c r="J442" s="41">
        <v>0</v>
      </c>
      <c r="K442" s="36"/>
      <c r="L442" s="42">
        <v>0</v>
      </c>
      <c r="M442" s="514" t="s">
        <v>110</v>
      </c>
      <c r="N442" s="483"/>
      <c r="O442" s="483"/>
      <c r="P442" s="483"/>
      <c r="Q442" s="483"/>
      <c r="R442" s="484"/>
      <c r="S442" s="43">
        <v>0</v>
      </c>
    </row>
    <row r="443" spans="1:19" ht="39.75" customHeight="1" x14ac:dyDescent="0.25">
      <c r="A443" s="37">
        <f t="shared" si="3"/>
        <v>430</v>
      </c>
      <c r="B443" s="38" t="e">
        <f>#REF!</f>
        <v>#REF!</v>
      </c>
      <c r="C443" s="39" t="e">
        <f>#REF!</f>
        <v>#REF!</v>
      </c>
      <c r="D443" s="40" t="e">
        <f>#REF!</f>
        <v>#REF!</v>
      </c>
      <c r="E443" s="34"/>
      <c r="F443" s="44" t="e">
        <f t="shared" si="4"/>
        <v>#REF!</v>
      </c>
      <c r="G443" s="36" t="s">
        <v>108</v>
      </c>
      <c r="H443" s="41" t="e">
        <f t="shared" si="5"/>
        <v>#REF!</v>
      </c>
      <c r="I443" s="34"/>
      <c r="J443" s="41">
        <v>0</v>
      </c>
      <c r="K443" s="36"/>
      <c r="L443" s="42">
        <v>0</v>
      </c>
      <c r="M443" s="514" t="s">
        <v>110</v>
      </c>
      <c r="N443" s="483"/>
      <c r="O443" s="483"/>
      <c r="P443" s="483"/>
      <c r="Q443" s="483"/>
      <c r="R443" s="484"/>
      <c r="S443" s="43">
        <v>0</v>
      </c>
    </row>
    <row r="444" spans="1:19" ht="39.75" customHeight="1" x14ac:dyDescent="0.25">
      <c r="A444" s="37">
        <f t="shared" si="3"/>
        <v>431</v>
      </c>
      <c r="B444" s="38" t="e">
        <f>#REF!</f>
        <v>#REF!</v>
      </c>
      <c r="C444" s="39" t="e">
        <f>#REF!</f>
        <v>#REF!</v>
      </c>
      <c r="D444" s="40" t="e">
        <f>#REF!</f>
        <v>#REF!</v>
      </c>
      <c r="E444" s="34"/>
      <c r="F444" s="41" t="e">
        <f t="shared" si="4"/>
        <v>#REF!</v>
      </c>
      <c r="G444" s="36" t="s">
        <v>109</v>
      </c>
      <c r="H444" s="41" t="e">
        <f t="shared" si="5"/>
        <v>#REF!</v>
      </c>
      <c r="I444" s="34"/>
      <c r="J444" s="41">
        <v>0</v>
      </c>
      <c r="K444" s="36"/>
      <c r="L444" s="42">
        <v>0</v>
      </c>
      <c r="M444" s="514" t="s">
        <v>110</v>
      </c>
      <c r="N444" s="483"/>
      <c r="O444" s="483"/>
      <c r="P444" s="483"/>
      <c r="Q444" s="483"/>
      <c r="R444" s="484"/>
      <c r="S444" s="43">
        <v>0</v>
      </c>
    </row>
    <row r="445" spans="1:19" ht="39.75" customHeight="1" x14ac:dyDescent="0.25">
      <c r="A445" s="37">
        <f t="shared" si="3"/>
        <v>432</v>
      </c>
      <c r="B445" s="38" t="e">
        <f>#REF!</f>
        <v>#REF!</v>
      </c>
      <c r="C445" s="39" t="e">
        <f>#REF!</f>
        <v>#REF!</v>
      </c>
      <c r="D445" s="40" t="e">
        <f>#REF!</f>
        <v>#REF!</v>
      </c>
      <c r="E445" s="34"/>
      <c r="F445" s="44" t="e">
        <f t="shared" si="4"/>
        <v>#REF!</v>
      </c>
      <c r="G445" s="36" t="s">
        <v>108</v>
      </c>
      <c r="H445" s="41" t="e">
        <f t="shared" si="5"/>
        <v>#REF!</v>
      </c>
      <c r="I445" s="34"/>
      <c r="J445" s="41">
        <v>0</v>
      </c>
      <c r="K445" s="36"/>
      <c r="L445" s="42">
        <v>0</v>
      </c>
      <c r="M445" s="514" t="s">
        <v>110</v>
      </c>
      <c r="N445" s="483"/>
      <c r="O445" s="483"/>
      <c r="P445" s="483"/>
      <c r="Q445" s="483"/>
      <c r="R445" s="484"/>
      <c r="S445" s="43">
        <v>0</v>
      </c>
    </row>
    <row r="446" spans="1:19" ht="39.75" customHeight="1" x14ac:dyDescent="0.25">
      <c r="A446" s="37">
        <f t="shared" si="3"/>
        <v>433</v>
      </c>
      <c r="B446" s="38" t="e">
        <f>#REF!</f>
        <v>#REF!</v>
      </c>
      <c r="C446" s="39" t="e">
        <f>#REF!</f>
        <v>#REF!</v>
      </c>
      <c r="D446" s="40" t="e">
        <f>#REF!</f>
        <v>#REF!</v>
      </c>
      <c r="E446" s="34"/>
      <c r="F446" s="41" t="e">
        <f t="shared" si="4"/>
        <v>#REF!</v>
      </c>
      <c r="G446" s="36" t="s">
        <v>109</v>
      </c>
      <c r="H446" s="41" t="e">
        <f t="shared" si="5"/>
        <v>#REF!</v>
      </c>
      <c r="I446" s="34"/>
      <c r="J446" s="41">
        <v>0</v>
      </c>
      <c r="K446" s="36"/>
      <c r="L446" s="42">
        <v>0</v>
      </c>
      <c r="M446" s="514" t="s">
        <v>110</v>
      </c>
      <c r="N446" s="483"/>
      <c r="O446" s="483"/>
      <c r="P446" s="483"/>
      <c r="Q446" s="483"/>
      <c r="R446" s="484"/>
      <c r="S446" s="43">
        <v>0</v>
      </c>
    </row>
    <row r="447" spans="1:19" ht="39.75" customHeight="1" x14ac:dyDescent="0.25">
      <c r="A447" s="37">
        <f t="shared" si="3"/>
        <v>434</v>
      </c>
      <c r="B447" s="38" t="e">
        <f>#REF!</f>
        <v>#REF!</v>
      </c>
      <c r="C447" s="39" t="e">
        <f>#REF!</f>
        <v>#REF!</v>
      </c>
      <c r="D447" s="40" t="e">
        <f>#REF!</f>
        <v>#REF!</v>
      </c>
      <c r="E447" s="34"/>
      <c r="F447" s="44" t="e">
        <f t="shared" si="4"/>
        <v>#REF!</v>
      </c>
      <c r="G447" s="36" t="s">
        <v>108</v>
      </c>
      <c r="H447" s="41" t="e">
        <f t="shared" si="5"/>
        <v>#REF!</v>
      </c>
      <c r="I447" s="34"/>
      <c r="J447" s="41">
        <v>0</v>
      </c>
      <c r="K447" s="36"/>
      <c r="L447" s="42">
        <v>0</v>
      </c>
      <c r="M447" s="514" t="s">
        <v>110</v>
      </c>
      <c r="N447" s="483"/>
      <c r="O447" s="483"/>
      <c r="P447" s="483"/>
      <c r="Q447" s="483"/>
      <c r="R447" s="484"/>
      <c r="S447" s="43">
        <v>0</v>
      </c>
    </row>
    <row r="448" spans="1:19" ht="39.75" customHeight="1" x14ac:dyDescent="0.25">
      <c r="A448" s="37">
        <f t="shared" si="3"/>
        <v>435</v>
      </c>
      <c r="B448" s="38" t="e">
        <f>#REF!</f>
        <v>#REF!</v>
      </c>
      <c r="C448" s="39" t="e">
        <f>#REF!</f>
        <v>#REF!</v>
      </c>
      <c r="D448" s="40" t="e">
        <f>#REF!</f>
        <v>#REF!</v>
      </c>
      <c r="E448" s="34"/>
      <c r="F448" s="41" t="e">
        <f t="shared" si="4"/>
        <v>#REF!</v>
      </c>
      <c r="G448" s="36" t="s">
        <v>109</v>
      </c>
      <c r="H448" s="41" t="e">
        <f t="shared" si="5"/>
        <v>#REF!</v>
      </c>
      <c r="I448" s="34"/>
      <c r="J448" s="41">
        <v>0</v>
      </c>
      <c r="K448" s="36"/>
      <c r="L448" s="42">
        <v>0</v>
      </c>
      <c r="M448" s="514" t="s">
        <v>110</v>
      </c>
      <c r="N448" s="483"/>
      <c r="O448" s="483"/>
      <c r="P448" s="483"/>
      <c r="Q448" s="483"/>
      <c r="R448" s="484"/>
      <c r="S448" s="43">
        <v>0</v>
      </c>
    </row>
    <row r="449" spans="1:19" ht="39.75" customHeight="1" x14ac:dyDescent="0.25">
      <c r="A449" s="37">
        <f t="shared" si="3"/>
        <v>436</v>
      </c>
      <c r="B449" s="38" t="e">
        <f>#REF!</f>
        <v>#REF!</v>
      </c>
      <c r="C449" s="39" t="e">
        <f>#REF!</f>
        <v>#REF!</v>
      </c>
      <c r="D449" s="40" t="e">
        <f>#REF!</f>
        <v>#REF!</v>
      </c>
      <c r="E449" s="34"/>
      <c r="F449" s="44" t="e">
        <f t="shared" si="4"/>
        <v>#REF!</v>
      </c>
      <c r="G449" s="36" t="s">
        <v>108</v>
      </c>
      <c r="H449" s="41" t="e">
        <f t="shared" si="5"/>
        <v>#REF!</v>
      </c>
      <c r="I449" s="34"/>
      <c r="J449" s="41">
        <v>0</v>
      </c>
      <c r="K449" s="36"/>
      <c r="L449" s="42">
        <v>0</v>
      </c>
      <c r="M449" s="514" t="s">
        <v>110</v>
      </c>
      <c r="N449" s="483"/>
      <c r="O449" s="483"/>
      <c r="P449" s="483"/>
      <c r="Q449" s="483"/>
      <c r="R449" s="484"/>
      <c r="S449" s="43">
        <v>0</v>
      </c>
    </row>
    <row r="450" spans="1:19" ht="39.75" customHeight="1" x14ac:dyDescent="0.25">
      <c r="A450" s="37">
        <f t="shared" si="3"/>
        <v>437</v>
      </c>
      <c r="B450" s="38" t="e">
        <f>#REF!</f>
        <v>#REF!</v>
      </c>
      <c r="C450" s="39" t="e">
        <f>#REF!</f>
        <v>#REF!</v>
      </c>
      <c r="D450" s="40" t="e">
        <f>#REF!</f>
        <v>#REF!</v>
      </c>
      <c r="E450" s="34"/>
      <c r="F450" s="41" t="e">
        <f t="shared" si="4"/>
        <v>#REF!</v>
      </c>
      <c r="G450" s="36" t="s">
        <v>109</v>
      </c>
      <c r="H450" s="41" t="e">
        <f t="shared" si="5"/>
        <v>#REF!</v>
      </c>
      <c r="I450" s="34"/>
      <c r="J450" s="41">
        <v>0</v>
      </c>
      <c r="K450" s="36"/>
      <c r="L450" s="42">
        <v>0</v>
      </c>
      <c r="M450" s="514" t="s">
        <v>110</v>
      </c>
      <c r="N450" s="483"/>
      <c r="O450" s="483"/>
      <c r="P450" s="483"/>
      <c r="Q450" s="483"/>
      <c r="R450" s="484"/>
      <c r="S450" s="43">
        <v>0</v>
      </c>
    </row>
    <row r="451" spans="1:19" ht="39.75" customHeight="1" x14ac:dyDescent="0.25">
      <c r="A451" s="37">
        <f t="shared" si="3"/>
        <v>438</v>
      </c>
      <c r="B451" s="38" t="e">
        <f>#REF!</f>
        <v>#REF!</v>
      </c>
      <c r="C451" s="39" t="e">
        <f>#REF!</f>
        <v>#REF!</v>
      </c>
      <c r="D451" s="40" t="e">
        <f>#REF!</f>
        <v>#REF!</v>
      </c>
      <c r="E451" s="34"/>
      <c r="F451" s="44" t="e">
        <f t="shared" si="4"/>
        <v>#REF!</v>
      </c>
      <c r="G451" s="36" t="s">
        <v>108</v>
      </c>
      <c r="H451" s="41" t="e">
        <f t="shared" si="5"/>
        <v>#REF!</v>
      </c>
      <c r="I451" s="34"/>
      <c r="J451" s="41">
        <v>0</v>
      </c>
      <c r="K451" s="36"/>
      <c r="L451" s="42">
        <v>0</v>
      </c>
      <c r="M451" s="514" t="s">
        <v>110</v>
      </c>
      <c r="N451" s="483"/>
      <c r="O451" s="483"/>
      <c r="P451" s="483"/>
      <c r="Q451" s="483"/>
      <c r="R451" s="484"/>
      <c r="S451" s="43">
        <v>0</v>
      </c>
    </row>
    <row r="452" spans="1:19" ht="39.75" customHeight="1" x14ac:dyDescent="0.25">
      <c r="A452" s="37">
        <f t="shared" si="3"/>
        <v>439</v>
      </c>
      <c r="B452" s="38" t="e">
        <f>#REF!</f>
        <v>#REF!</v>
      </c>
      <c r="C452" s="39" t="e">
        <f>#REF!</f>
        <v>#REF!</v>
      </c>
      <c r="D452" s="40" t="e">
        <f>#REF!</f>
        <v>#REF!</v>
      </c>
      <c r="E452" s="34"/>
      <c r="F452" s="41" t="e">
        <f t="shared" si="4"/>
        <v>#REF!</v>
      </c>
      <c r="G452" s="36" t="s">
        <v>109</v>
      </c>
      <c r="H452" s="41" t="e">
        <f t="shared" si="5"/>
        <v>#REF!</v>
      </c>
      <c r="I452" s="34"/>
      <c r="J452" s="41">
        <v>0</v>
      </c>
      <c r="K452" s="36"/>
      <c r="L452" s="42">
        <v>0</v>
      </c>
      <c r="M452" s="514" t="s">
        <v>110</v>
      </c>
      <c r="N452" s="483"/>
      <c r="O452" s="483"/>
      <c r="P452" s="483"/>
      <c r="Q452" s="483"/>
      <c r="R452" s="484"/>
      <c r="S452" s="43">
        <v>0</v>
      </c>
    </row>
    <row r="453" spans="1:19" ht="39.75" customHeight="1" x14ac:dyDescent="0.25">
      <c r="A453" s="37">
        <f t="shared" si="3"/>
        <v>440</v>
      </c>
      <c r="B453" s="38" t="e">
        <f>#REF!</f>
        <v>#REF!</v>
      </c>
      <c r="C453" s="39" t="e">
        <f>#REF!</f>
        <v>#REF!</v>
      </c>
      <c r="D453" s="40" t="e">
        <f>#REF!</f>
        <v>#REF!</v>
      </c>
      <c r="E453" s="34"/>
      <c r="F453" s="44" t="e">
        <f t="shared" si="4"/>
        <v>#REF!</v>
      </c>
      <c r="G453" s="36" t="s">
        <v>108</v>
      </c>
      <c r="H453" s="41" t="e">
        <f t="shared" si="5"/>
        <v>#REF!</v>
      </c>
      <c r="I453" s="34"/>
      <c r="J453" s="41">
        <v>0</v>
      </c>
      <c r="K453" s="36"/>
      <c r="L453" s="42">
        <v>0</v>
      </c>
      <c r="M453" s="514" t="s">
        <v>110</v>
      </c>
      <c r="N453" s="483"/>
      <c r="O453" s="483"/>
      <c r="P453" s="483"/>
      <c r="Q453" s="483"/>
      <c r="R453" s="484"/>
      <c r="S453" s="43">
        <v>0</v>
      </c>
    </row>
    <row r="454" spans="1:19" ht="39.75" customHeight="1" x14ac:dyDescent="0.25">
      <c r="A454" s="37">
        <f t="shared" si="3"/>
        <v>441</v>
      </c>
      <c r="B454" s="38" t="e">
        <f>#REF!</f>
        <v>#REF!</v>
      </c>
      <c r="C454" s="39" t="e">
        <f>#REF!</f>
        <v>#REF!</v>
      </c>
      <c r="D454" s="40" t="e">
        <f>#REF!</f>
        <v>#REF!</v>
      </c>
      <c r="E454" s="34"/>
      <c r="F454" s="41" t="e">
        <f t="shared" si="4"/>
        <v>#REF!</v>
      </c>
      <c r="G454" s="36" t="s">
        <v>109</v>
      </c>
      <c r="H454" s="41" t="e">
        <f t="shared" si="5"/>
        <v>#REF!</v>
      </c>
      <c r="I454" s="34"/>
      <c r="J454" s="41">
        <v>0</v>
      </c>
      <c r="K454" s="36"/>
      <c r="L454" s="42">
        <v>0</v>
      </c>
      <c r="M454" s="514" t="s">
        <v>110</v>
      </c>
      <c r="N454" s="483"/>
      <c r="O454" s="483"/>
      <c r="P454" s="483"/>
      <c r="Q454" s="483"/>
      <c r="R454" s="484"/>
      <c r="S454" s="43">
        <v>0</v>
      </c>
    </row>
    <row r="455" spans="1:19" ht="39.75" customHeight="1" x14ac:dyDescent="0.25">
      <c r="A455" s="37">
        <f t="shared" si="3"/>
        <v>442</v>
      </c>
      <c r="B455" s="38" t="e">
        <f>#REF!</f>
        <v>#REF!</v>
      </c>
      <c r="C455" s="39" t="e">
        <f>#REF!</f>
        <v>#REF!</v>
      </c>
      <c r="D455" s="40" t="e">
        <f>#REF!</f>
        <v>#REF!</v>
      </c>
      <c r="E455" s="34"/>
      <c r="F455" s="44" t="e">
        <f t="shared" si="4"/>
        <v>#REF!</v>
      </c>
      <c r="G455" s="36" t="s">
        <v>108</v>
      </c>
      <c r="H455" s="41" t="e">
        <f t="shared" si="5"/>
        <v>#REF!</v>
      </c>
      <c r="I455" s="34"/>
      <c r="J455" s="41">
        <v>0</v>
      </c>
      <c r="K455" s="36"/>
      <c r="L455" s="42">
        <v>0</v>
      </c>
      <c r="M455" s="514" t="s">
        <v>110</v>
      </c>
      <c r="N455" s="483"/>
      <c r="O455" s="483"/>
      <c r="P455" s="483"/>
      <c r="Q455" s="483"/>
      <c r="R455" s="484"/>
      <c r="S455" s="43">
        <v>0</v>
      </c>
    </row>
    <row r="456" spans="1:19" ht="39.75" customHeight="1" x14ac:dyDescent="0.25">
      <c r="A456" s="37">
        <f t="shared" si="3"/>
        <v>443</v>
      </c>
      <c r="B456" s="38" t="e">
        <f>#REF!</f>
        <v>#REF!</v>
      </c>
      <c r="C456" s="39" t="e">
        <f>#REF!</f>
        <v>#REF!</v>
      </c>
      <c r="D456" s="40" t="e">
        <f>#REF!</f>
        <v>#REF!</v>
      </c>
      <c r="E456" s="34"/>
      <c r="F456" s="41" t="e">
        <f t="shared" si="4"/>
        <v>#REF!</v>
      </c>
      <c r="G456" s="36" t="s">
        <v>109</v>
      </c>
      <c r="H456" s="41" t="e">
        <f t="shared" si="5"/>
        <v>#REF!</v>
      </c>
      <c r="I456" s="34"/>
      <c r="J456" s="41">
        <v>0</v>
      </c>
      <c r="K456" s="36"/>
      <c r="L456" s="42">
        <v>0</v>
      </c>
      <c r="M456" s="514" t="s">
        <v>110</v>
      </c>
      <c r="N456" s="483"/>
      <c r="O456" s="483"/>
      <c r="P456" s="483"/>
      <c r="Q456" s="483"/>
      <c r="R456" s="484"/>
      <c r="S456" s="43">
        <v>0</v>
      </c>
    </row>
    <row r="457" spans="1:19" ht="39.75" customHeight="1" x14ac:dyDescent="0.25">
      <c r="A457" s="37">
        <f t="shared" si="3"/>
        <v>444</v>
      </c>
      <c r="B457" s="38" t="e">
        <f>#REF!</f>
        <v>#REF!</v>
      </c>
      <c r="C457" s="39" t="e">
        <f>#REF!</f>
        <v>#REF!</v>
      </c>
      <c r="D457" s="40" t="e">
        <f>#REF!</f>
        <v>#REF!</v>
      </c>
      <c r="E457" s="34"/>
      <c r="F457" s="44" t="e">
        <f t="shared" si="4"/>
        <v>#REF!</v>
      </c>
      <c r="G457" s="36" t="s">
        <v>108</v>
      </c>
      <c r="H457" s="41" t="e">
        <f t="shared" si="5"/>
        <v>#REF!</v>
      </c>
      <c r="I457" s="34"/>
      <c r="J457" s="41">
        <v>0</v>
      </c>
      <c r="K457" s="36"/>
      <c r="L457" s="42">
        <v>0</v>
      </c>
      <c r="M457" s="514" t="s">
        <v>110</v>
      </c>
      <c r="N457" s="483"/>
      <c r="O457" s="483"/>
      <c r="P457" s="483"/>
      <c r="Q457" s="483"/>
      <c r="R457" s="484"/>
      <c r="S457" s="43">
        <v>0</v>
      </c>
    </row>
    <row r="458" spans="1:19" ht="39.75" customHeight="1" x14ac:dyDescent="0.25">
      <c r="A458" s="37">
        <f t="shared" si="3"/>
        <v>445</v>
      </c>
      <c r="B458" s="38" t="e">
        <f>#REF!</f>
        <v>#REF!</v>
      </c>
      <c r="C458" s="39" t="e">
        <f>#REF!</f>
        <v>#REF!</v>
      </c>
      <c r="D458" s="40" t="e">
        <f>#REF!</f>
        <v>#REF!</v>
      </c>
      <c r="E458" s="34"/>
      <c r="F458" s="41" t="e">
        <f t="shared" si="4"/>
        <v>#REF!</v>
      </c>
      <c r="G458" s="36" t="s">
        <v>109</v>
      </c>
      <c r="H458" s="41" t="e">
        <f t="shared" si="5"/>
        <v>#REF!</v>
      </c>
      <c r="I458" s="34"/>
      <c r="J458" s="41">
        <v>0</v>
      </c>
      <c r="K458" s="36"/>
      <c r="L458" s="42">
        <v>0</v>
      </c>
      <c r="M458" s="514" t="s">
        <v>110</v>
      </c>
      <c r="N458" s="483"/>
      <c r="O458" s="483"/>
      <c r="P458" s="483"/>
      <c r="Q458" s="483"/>
      <c r="R458" s="484"/>
      <c r="S458" s="43">
        <v>0</v>
      </c>
    </row>
    <row r="459" spans="1:19" ht="39.75" customHeight="1" x14ac:dyDescent="0.25">
      <c r="A459" s="37">
        <f t="shared" si="3"/>
        <v>446</v>
      </c>
      <c r="B459" s="38" t="e">
        <f>#REF!</f>
        <v>#REF!</v>
      </c>
      <c r="C459" s="39" t="e">
        <f>#REF!</f>
        <v>#REF!</v>
      </c>
      <c r="D459" s="40" t="e">
        <f>#REF!</f>
        <v>#REF!</v>
      </c>
      <c r="E459" s="34"/>
      <c r="F459" s="44" t="e">
        <f t="shared" si="4"/>
        <v>#REF!</v>
      </c>
      <c r="G459" s="36" t="s">
        <v>108</v>
      </c>
      <c r="H459" s="41" t="e">
        <f t="shared" si="5"/>
        <v>#REF!</v>
      </c>
      <c r="I459" s="34"/>
      <c r="J459" s="41">
        <v>0</v>
      </c>
      <c r="K459" s="36"/>
      <c r="L459" s="42">
        <v>0</v>
      </c>
      <c r="M459" s="514" t="s">
        <v>110</v>
      </c>
      <c r="N459" s="483"/>
      <c r="O459" s="483"/>
      <c r="P459" s="483"/>
      <c r="Q459" s="483"/>
      <c r="R459" s="484"/>
      <c r="S459" s="43">
        <v>0</v>
      </c>
    </row>
    <row r="460" spans="1:19" ht="39.75" customHeight="1" x14ac:dyDescent="0.25">
      <c r="A460" s="37">
        <f t="shared" si="3"/>
        <v>447</v>
      </c>
      <c r="B460" s="38" t="e">
        <f>#REF!</f>
        <v>#REF!</v>
      </c>
      <c r="C460" s="39" t="e">
        <f>#REF!</f>
        <v>#REF!</v>
      </c>
      <c r="D460" s="40" t="e">
        <f>#REF!</f>
        <v>#REF!</v>
      </c>
      <c r="E460" s="34"/>
      <c r="F460" s="41" t="e">
        <f t="shared" si="4"/>
        <v>#REF!</v>
      </c>
      <c r="G460" s="36" t="s">
        <v>109</v>
      </c>
      <c r="H460" s="41" t="e">
        <f t="shared" si="5"/>
        <v>#REF!</v>
      </c>
      <c r="I460" s="34"/>
      <c r="J460" s="41">
        <v>0</v>
      </c>
      <c r="K460" s="36"/>
      <c r="L460" s="42">
        <v>0</v>
      </c>
      <c r="M460" s="514" t="s">
        <v>110</v>
      </c>
      <c r="N460" s="483"/>
      <c r="O460" s="483"/>
      <c r="P460" s="483"/>
      <c r="Q460" s="483"/>
      <c r="R460" s="484"/>
      <c r="S460" s="43">
        <v>0</v>
      </c>
    </row>
    <row r="461" spans="1:19" ht="39.75" customHeight="1" x14ac:dyDescent="0.25">
      <c r="A461" s="37">
        <f t="shared" si="3"/>
        <v>448</v>
      </c>
      <c r="B461" s="38" t="e">
        <f>#REF!</f>
        <v>#REF!</v>
      </c>
      <c r="C461" s="39" t="e">
        <f>#REF!</f>
        <v>#REF!</v>
      </c>
      <c r="D461" s="40" t="e">
        <f>#REF!</f>
        <v>#REF!</v>
      </c>
      <c r="E461" s="34"/>
      <c r="F461" s="44" t="e">
        <f t="shared" si="4"/>
        <v>#REF!</v>
      </c>
      <c r="G461" s="36" t="s">
        <v>108</v>
      </c>
      <c r="H461" s="41" t="e">
        <f t="shared" si="5"/>
        <v>#REF!</v>
      </c>
      <c r="I461" s="34"/>
      <c r="J461" s="41">
        <v>0</v>
      </c>
      <c r="K461" s="36"/>
      <c r="L461" s="42">
        <v>0</v>
      </c>
      <c r="M461" s="514" t="s">
        <v>110</v>
      </c>
      <c r="N461" s="483"/>
      <c r="O461" s="483"/>
      <c r="P461" s="483"/>
      <c r="Q461" s="483"/>
      <c r="R461" s="484"/>
      <c r="S461" s="43">
        <v>0</v>
      </c>
    </row>
    <row r="462" spans="1:19" ht="39.75" customHeight="1" x14ac:dyDescent="0.25">
      <c r="A462" s="37">
        <f t="shared" si="3"/>
        <v>449</v>
      </c>
      <c r="B462" s="38" t="e">
        <f>#REF!</f>
        <v>#REF!</v>
      </c>
      <c r="C462" s="39" t="e">
        <f>#REF!</f>
        <v>#REF!</v>
      </c>
      <c r="D462" s="40" t="e">
        <f>#REF!</f>
        <v>#REF!</v>
      </c>
      <c r="E462" s="34"/>
      <c r="F462" s="41" t="e">
        <f t="shared" si="4"/>
        <v>#REF!</v>
      </c>
      <c r="G462" s="36" t="s">
        <v>109</v>
      </c>
      <c r="H462" s="41" t="e">
        <f t="shared" si="5"/>
        <v>#REF!</v>
      </c>
      <c r="I462" s="34"/>
      <c r="J462" s="41">
        <v>0</v>
      </c>
      <c r="K462" s="36"/>
      <c r="L462" s="42">
        <v>0</v>
      </c>
      <c r="M462" s="514" t="s">
        <v>110</v>
      </c>
      <c r="N462" s="483"/>
      <c r="O462" s="483"/>
      <c r="P462" s="483"/>
      <c r="Q462" s="483"/>
      <c r="R462" s="484"/>
      <c r="S462" s="43">
        <v>0</v>
      </c>
    </row>
    <row r="463" spans="1:19" ht="39.75" customHeight="1" x14ac:dyDescent="0.25">
      <c r="A463" s="37">
        <f t="shared" si="3"/>
        <v>450</v>
      </c>
      <c r="B463" s="38" t="e">
        <f>#REF!</f>
        <v>#REF!</v>
      </c>
      <c r="C463" s="39" t="e">
        <f>#REF!</f>
        <v>#REF!</v>
      </c>
      <c r="D463" s="40" t="e">
        <f>#REF!</f>
        <v>#REF!</v>
      </c>
      <c r="E463" s="34"/>
      <c r="F463" s="44" t="e">
        <f t="shared" si="4"/>
        <v>#REF!</v>
      </c>
      <c r="G463" s="36" t="s">
        <v>108</v>
      </c>
      <c r="H463" s="41" t="e">
        <f t="shared" si="5"/>
        <v>#REF!</v>
      </c>
      <c r="I463" s="34"/>
      <c r="J463" s="41">
        <v>0</v>
      </c>
      <c r="K463" s="36"/>
      <c r="L463" s="42">
        <v>0</v>
      </c>
      <c r="M463" s="514" t="s">
        <v>110</v>
      </c>
      <c r="N463" s="483"/>
      <c r="O463" s="483"/>
      <c r="P463" s="483"/>
      <c r="Q463" s="483"/>
      <c r="R463" s="484"/>
      <c r="S463" s="43">
        <v>0</v>
      </c>
    </row>
    <row r="464" spans="1:19" ht="39.75" customHeight="1" x14ac:dyDescent="0.25">
      <c r="A464" s="37">
        <f t="shared" si="3"/>
        <v>451</v>
      </c>
      <c r="B464" s="38" t="e">
        <f>#REF!</f>
        <v>#REF!</v>
      </c>
      <c r="C464" s="39" t="e">
        <f>#REF!</f>
        <v>#REF!</v>
      </c>
      <c r="D464" s="40" t="e">
        <f>#REF!</f>
        <v>#REF!</v>
      </c>
      <c r="E464" s="34"/>
      <c r="F464" s="41" t="e">
        <f t="shared" si="4"/>
        <v>#REF!</v>
      </c>
      <c r="G464" s="36" t="s">
        <v>109</v>
      </c>
      <c r="H464" s="41" t="e">
        <f t="shared" si="5"/>
        <v>#REF!</v>
      </c>
      <c r="I464" s="34"/>
      <c r="J464" s="41">
        <v>0</v>
      </c>
      <c r="K464" s="36"/>
      <c r="L464" s="42">
        <v>0</v>
      </c>
      <c r="M464" s="514" t="s">
        <v>110</v>
      </c>
      <c r="N464" s="483"/>
      <c r="O464" s="483"/>
      <c r="P464" s="483"/>
      <c r="Q464" s="483"/>
      <c r="R464" s="484"/>
      <c r="S464" s="43">
        <v>0</v>
      </c>
    </row>
    <row r="465" spans="1:19" ht="39.75" customHeight="1" x14ac:dyDescent="0.25">
      <c r="A465" s="37">
        <f t="shared" si="3"/>
        <v>452</v>
      </c>
      <c r="B465" s="38" t="e">
        <f>#REF!</f>
        <v>#REF!</v>
      </c>
      <c r="C465" s="39" t="e">
        <f>#REF!</f>
        <v>#REF!</v>
      </c>
      <c r="D465" s="40" t="e">
        <f>#REF!</f>
        <v>#REF!</v>
      </c>
      <c r="E465" s="34"/>
      <c r="F465" s="44" t="e">
        <f t="shared" si="4"/>
        <v>#REF!</v>
      </c>
      <c r="G465" s="36" t="s">
        <v>108</v>
      </c>
      <c r="H465" s="41" t="e">
        <f t="shared" si="5"/>
        <v>#REF!</v>
      </c>
      <c r="I465" s="34"/>
      <c r="J465" s="41">
        <v>0</v>
      </c>
      <c r="K465" s="36"/>
      <c r="L465" s="42">
        <v>0</v>
      </c>
      <c r="M465" s="514" t="s">
        <v>110</v>
      </c>
      <c r="N465" s="483"/>
      <c r="O465" s="483"/>
      <c r="P465" s="483"/>
      <c r="Q465" s="483"/>
      <c r="R465" s="484"/>
      <c r="S465" s="43">
        <v>0</v>
      </c>
    </row>
    <row r="466" spans="1:19" ht="39.75" customHeight="1" x14ac:dyDescent="0.25">
      <c r="A466" s="37">
        <f t="shared" si="3"/>
        <v>453</v>
      </c>
      <c r="B466" s="38" t="e">
        <f>#REF!</f>
        <v>#REF!</v>
      </c>
      <c r="C466" s="39" t="e">
        <f>#REF!</f>
        <v>#REF!</v>
      </c>
      <c r="D466" s="40" t="e">
        <f>#REF!</f>
        <v>#REF!</v>
      </c>
      <c r="E466" s="34"/>
      <c r="F466" s="41" t="e">
        <f t="shared" si="4"/>
        <v>#REF!</v>
      </c>
      <c r="G466" s="36" t="s">
        <v>109</v>
      </c>
      <c r="H466" s="41" t="e">
        <f t="shared" si="5"/>
        <v>#REF!</v>
      </c>
      <c r="I466" s="34"/>
      <c r="J466" s="41">
        <v>0</v>
      </c>
      <c r="K466" s="36"/>
      <c r="L466" s="42">
        <v>0</v>
      </c>
      <c r="M466" s="514" t="s">
        <v>110</v>
      </c>
      <c r="N466" s="483"/>
      <c r="O466" s="483"/>
      <c r="P466" s="483"/>
      <c r="Q466" s="483"/>
      <c r="R466" s="484"/>
      <c r="S466" s="43">
        <v>0</v>
      </c>
    </row>
    <row r="467" spans="1:19" ht="39.75" customHeight="1" x14ac:dyDescent="0.25">
      <c r="A467" s="37">
        <f t="shared" si="3"/>
        <v>454</v>
      </c>
      <c r="B467" s="38" t="e">
        <f>#REF!</f>
        <v>#REF!</v>
      </c>
      <c r="C467" s="39" t="e">
        <f>#REF!</f>
        <v>#REF!</v>
      </c>
      <c r="D467" s="40" t="e">
        <f>#REF!</f>
        <v>#REF!</v>
      </c>
      <c r="E467" s="34"/>
      <c r="F467" s="44" t="e">
        <f t="shared" si="4"/>
        <v>#REF!</v>
      </c>
      <c r="G467" s="36" t="s">
        <v>108</v>
      </c>
      <c r="H467" s="41" t="e">
        <f t="shared" si="5"/>
        <v>#REF!</v>
      </c>
      <c r="I467" s="34"/>
      <c r="J467" s="41">
        <v>0</v>
      </c>
      <c r="K467" s="36"/>
      <c r="L467" s="42">
        <v>0</v>
      </c>
      <c r="M467" s="514" t="s">
        <v>110</v>
      </c>
      <c r="N467" s="483"/>
      <c r="O467" s="483"/>
      <c r="P467" s="483"/>
      <c r="Q467" s="483"/>
      <c r="R467" s="484"/>
      <c r="S467" s="43">
        <v>0</v>
      </c>
    </row>
    <row r="468" spans="1:19" ht="39.75" customHeight="1" x14ac:dyDescent="0.25">
      <c r="A468" s="37">
        <f t="shared" si="3"/>
        <v>455</v>
      </c>
      <c r="B468" s="38" t="e">
        <f>#REF!</f>
        <v>#REF!</v>
      </c>
      <c r="C468" s="39" t="e">
        <f>#REF!</f>
        <v>#REF!</v>
      </c>
      <c r="D468" s="40" t="e">
        <f>#REF!</f>
        <v>#REF!</v>
      </c>
      <c r="E468" s="34"/>
      <c r="F468" s="41" t="e">
        <f t="shared" si="4"/>
        <v>#REF!</v>
      </c>
      <c r="G468" s="36" t="s">
        <v>109</v>
      </c>
      <c r="H468" s="41" t="e">
        <f t="shared" si="5"/>
        <v>#REF!</v>
      </c>
      <c r="I468" s="34"/>
      <c r="J468" s="41">
        <v>0</v>
      </c>
      <c r="K468" s="36"/>
      <c r="L468" s="42">
        <v>0</v>
      </c>
      <c r="M468" s="514" t="s">
        <v>110</v>
      </c>
      <c r="N468" s="483"/>
      <c r="O468" s="483"/>
      <c r="P468" s="483"/>
      <c r="Q468" s="483"/>
      <c r="R468" s="484"/>
      <c r="S468" s="43">
        <v>0</v>
      </c>
    </row>
    <row r="469" spans="1:19" ht="39.75" customHeight="1" x14ac:dyDescent="0.25">
      <c r="A469" s="37">
        <f t="shared" si="3"/>
        <v>456</v>
      </c>
      <c r="B469" s="38" t="e">
        <f>#REF!</f>
        <v>#REF!</v>
      </c>
      <c r="C469" s="39" t="e">
        <f>#REF!</f>
        <v>#REF!</v>
      </c>
      <c r="D469" s="40" t="e">
        <f>#REF!</f>
        <v>#REF!</v>
      </c>
      <c r="E469" s="34"/>
      <c r="F469" s="44" t="e">
        <f t="shared" si="4"/>
        <v>#REF!</v>
      </c>
      <c r="G469" s="36" t="s">
        <v>108</v>
      </c>
      <c r="H469" s="41" t="e">
        <f t="shared" si="5"/>
        <v>#REF!</v>
      </c>
      <c r="I469" s="34"/>
      <c r="J469" s="41">
        <v>0</v>
      </c>
      <c r="K469" s="36"/>
      <c r="L469" s="42">
        <v>0</v>
      </c>
      <c r="M469" s="514" t="s">
        <v>110</v>
      </c>
      <c r="N469" s="483"/>
      <c r="O469" s="483"/>
      <c r="P469" s="483"/>
      <c r="Q469" s="483"/>
      <c r="R469" s="484"/>
      <c r="S469" s="43">
        <v>0</v>
      </c>
    </row>
    <row r="470" spans="1:19" ht="39.75" customHeight="1" x14ac:dyDescent="0.25">
      <c r="A470" s="37">
        <f t="shared" si="3"/>
        <v>457</v>
      </c>
      <c r="B470" s="38" t="e">
        <f>#REF!</f>
        <v>#REF!</v>
      </c>
      <c r="C470" s="39" t="e">
        <f>#REF!</f>
        <v>#REF!</v>
      </c>
      <c r="D470" s="40" t="e">
        <f>#REF!</f>
        <v>#REF!</v>
      </c>
      <c r="E470" s="34"/>
      <c r="F470" s="41" t="e">
        <f t="shared" si="4"/>
        <v>#REF!</v>
      </c>
      <c r="G470" s="36" t="s">
        <v>109</v>
      </c>
      <c r="H470" s="41" t="e">
        <f t="shared" si="5"/>
        <v>#REF!</v>
      </c>
      <c r="I470" s="34"/>
      <c r="J470" s="41">
        <v>0</v>
      </c>
      <c r="K470" s="36"/>
      <c r="L470" s="42">
        <v>0</v>
      </c>
      <c r="M470" s="514" t="s">
        <v>110</v>
      </c>
      <c r="N470" s="483"/>
      <c r="O470" s="483"/>
      <c r="P470" s="483"/>
      <c r="Q470" s="483"/>
      <c r="R470" s="484"/>
      <c r="S470" s="43">
        <v>0</v>
      </c>
    </row>
    <row r="471" spans="1:19" ht="39.75" customHeight="1" x14ac:dyDescent="0.25">
      <c r="A471" s="37">
        <f t="shared" si="3"/>
        <v>458</v>
      </c>
      <c r="B471" s="38" t="e">
        <f>#REF!</f>
        <v>#REF!</v>
      </c>
      <c r="C471" s="39" t="e">
        <f>#REF!</f>
        <v>#REF!</v>
      </c>
      <c r="D471" s="40" t="e">
        <f>#REF!</f>
        <v>#REF!</v>
      </c>
      <c r="E471" s="34"/>
      <c r="F471" s="44" t="e">
        <f t="shared" si="4"/>
        <v>#REF!</v>
      </c>
      <c r="G471" s="36" t="s">
        <v>108</v>
      </c>
      <c r="H471" s="41" t="e">
        <f t="shared" si="5"/>
        <v>#REF!</v>
      </c>
      <c r="I471" s="34"/>
      <c r="J471" s="41">
        <v>0</v>
      </c>
      <c r="K471" s="36"/>
      <c r="L471" s="42">
        <v>0</v>
      </c>
      <c r="M471" s="514" t="s">
        <v>110</v>
      </c>
      <c r="N471" s="483"/>
      <c r="O471" s="483"/>
      <c r="P471" s="483"/>
      <c r="Q471" s="483"/>
      <c r="R471" s="484"/>
      <c r="S471" s="43">
        <v>0</v>
      </c>
    </row>
    <row r="472" spans="1:19" ht="39.75" customHeight="1" x14ac:dyDescent="0.25">
      <c r="A472" s="37">
        <f t="shared" si="3"/>
        <v>459</v>
      </c>
      <c r="B472" s="38" t="e">
        <f>#REF!</f>
        <v>#REF!</v>
      </c>
      <c r="C472" s="39" t="e">
        <f>#REF!</f>
        <v>#REF!</v>
      </c>
      <c r="D472" s="40" t="e">
        <f>#REF!</f>
        <v>#REF!</v>
      </c>
      <c r="E472" s="34"/>
      <c r="F472" s="41" t="e">
        <f t="shared" si="4"/>
        <v>#REF!</v>
      </c>
      <c r="G472" s="36" t="s">
        <v>109</v>
      </c>
      <c r="H472" s="41" t="e">
        <f t="shared" si="5"/>
        <v>#REF!</v>
      </c>
      <c r="I472" s="34"/>
      <c r="J472" s="41">
        <v>0</v>
      </c>
      <c r="K472" s="36"/>
      <c r="L472" s="42">
        <v>0</v>
      </c>
      <c r="M472" s="514" t="s">
        <v>110</v>
      </c>
      <c r="N472" s="483"/>
      <c r="O472" s="483"/>
      <c r="P472" s="483"/>
      <c r="Q472" s="483"/>
      <c r="R472" s="484"/>
      <c r="S472" s="43">
        <v>0</v>
      </c>
    </row>
    <row r="473" spans="1:19" ht="39.75" customHeight="1" x14ac:dyDescent="0.25">
      <c r="A473" s="37">
        <f t="shared" si="3"/>
        <v>460</v>
      </c>
      <c r="B473" s="38" t="e">
        <f>#REF!</f>
        <v>#REF!</v>
      </c>
      <c r="C473" s="39" t="e">
        <f>#REF!</f>
        <v>#REF!</v>
      </c>
      <c r="D473" s="40" t="e">
        <f>#REF!</f>
        <v>#REF!</v>
      </c>
      <c r="E473" s="34"/>
      <c r="F473" s="44" t="e">
        <f t="shared" si="4"/>
        <v>#REF!</v>
      </c>
      <c r="G473" s="36" t="s">
        <v>108</v>
      </c>
      <c r="H473" s="41" t="e">
        <f t="shared" si="5"/>
        <v>#REF!</v>
      </c>
      <c r="I473" s="34"/>
      <c r="J473" s="41">
        <v>0</v>
      </c>
      <c r="K473" s="36"/>
      <c r="L473" s="42">
        <v>0</v>
      </c>
      <c r="M473" s="514" t="s">
        <v>110</v>
      </c>
      <c r="N473" s="483"/>
      <c r="O473" s="483"/>
      <c r="P473" s="483"/>
      <c r="Q473" s="483"/>
      <c r="R473" s="484"/>
      <c r="S473" s="43">
        <v>0</v>
      </c>
    </row>
    <row r="474" spans="1:19" ht="39.75" customHeight="1" x14ac:dyDescent="0.25">
      <c r="A474" s="37">
        <f t="shared" si="3"/>
        <v>461</v>
      </c>
      <c r="B474" s="38" t="e">
        <f>#REF!</f>
        <v>#REF!</v>
      </c>
      <c r="C474" s="39" t="e">
        <f>#REF!</f>
        <v>#REF!</v>
      </c>
      <c r="D474" s="40" t="e">
        <f>#REF!</f>
        <v>#REF!</v>
      </c>
      <c r="E474" s="34"/>
      <c r="F474" s="41" t="e">
        <f t="shared" si="4"/>
        <v>#REF!</v>
      </c>
      <c r="G474" s="36" t="s">
        <v>109</v>
      </c>
      <c r="H474" s="41" t="e">
        <f t="shared" si="5"/>
        <v>#REF!</v>
      </c>
      <c r="I474" s="34"/>
      <c r="J474" s="41">
        <v>0</v>
      </c>
      <c r="K474" s="36"/>
      <c r="L474" s="42">
        <v>0</v>
      </c>
      <c r="M474" s="514" t="s">
        <v>110</v>
      </c>
      <c r="N474" s="483"/>
      <c r="O474" s="483"/>
      <c r="P474" s="483"/>
      <c r="Q474" s="483"/>
      <c r="R474" s="484"/>
      <c r="S474" s="43">
        <v>0</v>
      </c>
    </row>
    <row r="475" spans="1:19" ht="39.75" customHeight="1" x14ac:dyDescent="0.25">
      <c r="A475" s="37">
        <f t="shared" si="3"/>
        <v>462</v>
      </c>
      <c r="B475" s="38" t="e">
        <f>#REF!</f>
        <v>#REF!</v>
      </c>
      <c r="C475" s="39" t="e">
        <f>#REF!</f>
        <v>#REF!</v>
      </c>
      <c r="D475" s="40" t="e">
        <f>#REF!</f>
        <v>#REF!</v>
      </c>
      <c r="E475" s="34"/>
      <c r="F475" s="44" t="e">
        <f t="shared" si="4"/>
        <v>#REF!</v>
      </c>
      <c r="G475" s="36" t="s">
        <v>108</v>
      </c>
      <c r="H475" s="41" t="e">
        <f t="shared" si="5"/>
        <v>#REF!</v>
      </c>
      <c r="I475" s="34"/>
      <c r="J475" s="41">
        <v>0</v>
      </c>
      <c r="K475" s="36"/>
      <c r="L475" s="42">
        <v>0</v>
      </c>
      <c r="M475" s="514" t="s">
        <v>110</v>
      </c>
      <c r="N475" s="483"/>
      <c r="O475" s="483"/>
      <c r="P475" s="483"/>
      <c r="Q475" s="483"/>
      <c r="R475" s="484"/>
      <c r="S475" s="43">
        <v>0</v>
      </c>
    </row>
    <row r="476" spans="1:19" ht="39.75" customHeight="1" x14ac:dyDescent="0.25">
      <c r="A476" s="37">
        <f t="shared" si="3"/>
        <v>463</v>
      </c>
      <c r="B476" s="38" t="e">
        <f>#REF!</f>
        <v>#REF!</v>
      </c>
      <c r="C476" s="39" t="e">
        <f>#REF!</f>
        <v>#REF!</v>
      </c>
      <c r="D476" s="40" t="e">
        <f>#REF!</f>
        <v>#REF!</v>
      </c>
      <c r="E476" s="34"/>
      <c r="F476" s="41" t="e">
        <f t="shared" si="4"/>
        <v>#REF!</v>
      </c>
      <c r="G476" s="36" t="s">
        <v>109</v>
      </c>
      <c r="H476" s="41" t="e">
        <f t="shared" si="5"/>
        <v>#REF!</v>
      </c>
      <c r="I476" s="34"/>
      <c r="J476" s="41">
        <v>0</v>
      </c>
      <c r="K476" s="36"/>
      <c r="L476" s="42">
        <v>0</v>
      </c>
      <c r="M476" s="514" t="s">
        <v>110</v>
      </c>
      <c r="N476" s="483"/>
      <c r="O476" s="483"/>
      <c r="P476" s="483"/>
      <c r="Q476" s="483"/>
      <c r="R476" s="484"/>
      <c r="S476" s="43">
        <v>0</v>
      </c>
    </row>
    <row r="477" spans="1:19" ht="39.75" customHeight="1" x14ac:dyDescent="0.25">
      <c r="A477" s="37">
        <f t="shared" si="3"/>
        <v>464</v>
      </c>
      <c r="B477" s="38" t="e">
        <f>#REF!</f>
        <v>#REF!</v>
      </c>
      <c r="C477" s="39" t="e">
        <f>#REF!</f>
        <v>#REF!</v>
      </c>
      <c r="D477" s="40" t="e">
        <f>#REF!</f>
        <v>#REF!</v>
      </c>
      <c r="E477" s="34"/>
      <c r="F477" s="44" t="e">
        <f t="shared" si="4"/>
        <v>#REF!</v>
      </c>
      <c r="G477" s="36" t="s">
        <v>108</v>
      </c>
      <c r="H477" s="41" t="e">
        <f t="shared" si="5"/>
        <v>#REF!</v>
      </c>
      <c r="I477" s="34"/>
      <c r="J477" s="41">
        <v>0</v>
      </c>
      <c r="K477" s="36"/>
      <c r="L477" s="42">
        <v>0</v>
      </c>
      <c r="M477" s="514" t="s">
        <v>110</v>
      </c>
      <c r="N477" s="483"/>
      <c r="O477" s="483"/>
      <c r="P477" s="483"/>
      <c r="Q477" s="483"/>
      <c r="R477" s="484"/>
      <c r="S477" s="43">
        <v>0</v>
      </c>
    </row>
    <row r="478" spans="1:19" ht="39.75" customHeight="1" x14ac:dyDescent="0.25">
      <c r="A478" s="37">
        <f t="shared" si="3"/>
        <v>465</v>
      </c>
      <c r="B478" s="38" t="e">
        <f>#REF!</f>
        <v>#REF!</v>
      </c>
      <c r="C478" s="39" t="e">
        <f>#REF!</f>
        <v>#REF!</v>
      </c>
      <c r="D478" s="40" t="e">
        <f>#REF!</f>
        <v>#REF!</v>
      </c>
      <c r="E478" s="34"/>
      <c r="F478" s="41" t="e">
        <f t="shared" si="4"/>
        <v>#REF!</v>
      </c>
      <c r="G478" s="36" t="s">
        <v>109</v>
      </c>
      <c r="H478" s="41" t="e">
        <f t="shared" si="5"/>
        <v>#REF!</v>
      </c>
      <c r="I478" s="34"/>
      <c r="J478" s="41">
        <v>0</v>
      </c>
      <c r="K478" s="36"/>
      <c r="L478" s="42">
        <v>0</v>
      </c>
      <c r="M478" s="514" t="s">
        <v>110</v>
      </c>
      <c r="N478" s="483"/>
      <c r="O478" s="483"/>
      <c r="P478" s="483"/>
      <c r="Q478" s="483"/>
      <c r="R478" s="484"/>
      <c r="S478" s="43">
        <v>0</v>
      </c>
    </row>
    <row r="479" spans="1:19" ht="39.75" customHeight="1" x14ac:dyDescent="0.25">
      <c r="A479" s="37">
        <f t="shared" si="3"/>
        <v>466</v>
      </c>
      <c r="B479" s="38" t="e">
        <f>#REF!</f>
        <v>#REF!</v>
      </c>
      <c r="C479" s="39" t="e">
        <f>#REF!</f>
        <v>#REF!</v>
      </c>
      <c r="D479" s="40" t="e">
        <f>#REF!</f>
        <v>#REF!</v>
      </c>
      <c r="E479" s="34"/>
      <c r="F479" s="44" t="e">
        <f t="shared" si="4"/>
        <v>#REF!</v>
      </c>
      <c r="G479" s="36" t="s">
        <v>108</v>
      </c>
      <c r="H479" s="41" t="e">
        <f t="shared" si="5"/>
        <v>#REF!</v>
      </c>
      <c r="I479" s="34"/>
      <c r="J479" s="41">
        <v>0</v>
      </c>
      <c r="K479" s="36"/>
      <c r="L479" s="42">
        <v>0</v>
      </c>
      <c r="M479" s="514" t="s">
        <v>110</v>
      </c>
      <c r="N479" s="483"/>
      <c r="O479" s="483"/>
      <c r="P479" s="483"/>
      <c r="Q479" s="483"/>
      <c r="R479" s="484"/>
      <c r="S479" s="43">
        <v>0</v>
      </c>
    </row>
    <row r="480" spans="1:19" ht="39.75" customHeight="1" x14ac:dyDescent="0.25">
      <c r="A480" s="37">
        <f t="shared" si="3"/>
        <v>467</v>
      </c>
      <c r="B480" s="38" t="e">
        <f>#REF!</f>
        <v>#REF!</v>
      </c>
      <c r="C480" s="39" t="e">
        <f>#REF!</f>
        <v>#REF!</v>
      </c>
      <c r="D480" s="40" t="e">
        <f>#REF!</f>
        <v>#REF!</v>
      </c>
      <c r="E480" s="34"/>
      <c r="F480" s="41" t="e">
        <f t="shared" si="4"/>
        <v>#REF!</v>
      </c>
      <c r="G480" s="36" t="s">
        <v>109</v>
      </c>
      <c r="H480" s="41" t="e">
        <f t="shared" si="5"/>
        <v>#REF!</v>
      </c>
      <c r="I480" s="34"/>
      <c r="J480" s="41">
        <v>0</v>
      </c>
      <c r="K480" s="36"/>
      <c r="L480" s="42">
        <v>0</v>
      </c>
      <c r="M480" s="514" t="s">
        <v>110</v>
      </c>
      <c r="N480" s="483"/>
      <c r="O480" s="483"/>
      <c r="P480" s="483"/>
      <c r="Q480" s="483"/>
      <c r="R480" s="484"/>
      <c r="S480" s="43">
        <v>0</v>
      </c>
    </row>
    <row r="481" spans="1:19" ht="39.75" customHeight="1" x14ac:dyDescent="0.25">
      <c r="A481" s="37">
        <f t="shared" si="3"/>
        <v>468</v>
      </c>
      <c r="B481" s="38" t="e">
        <f>#REF!</f>
        <v>#REF!</v>
      </c>
      <c r="C481" s="39" t="e">
        <f>#REF!</f>
        <v>#REF!</v>
      </c>
      <c r="D481" s="40" t="e">
        <f>#REF!</f>
        <v>#REF!</v>
      </c>
      <c r="E481" s="34"/>
      <c r="F481" s="44" t="e">
        <f t="shared" si="4"/>
        <v>#REF!</v>
      </c>
      <c r="G481" s="36" t="s">
        <v>108</v>
      </c>
      <c r="H481" s="41" t="e">
        <f t="shared" si="5"/>
        <v>#REF!</v>
      </c>
      <c r="I481" s="34"/>
      <c r="J481" s="41">
        <v>0</v>
      </c>
      <c r="K481" s="36"/>
      <c r="L481" s="42">
        <v>0</v>
      </c>
      <c r="M481" s="514" t="s">
        <v>110</v>
      </c>
      <c r="N481" s="483"/>
      <c r="O481" s="483"/>
      <c r="P481" s="483"/>
      <c r="Q481" s="483"/>
      <c r="R481" s="484"/>
      <c r="S481" s="43">
        <v>0</v>
      </c>
    </row>
    <row r="482" spans="1:19" ht="39.75" customHeight="1" x14ac:dyDescent="0.25">
      <c r="A482" s="37">
        <f t="shared" si="3"/>
        <v>469</v>
      </c>
      <c r="B482" s="38" t="e">
        <f>#REF!</f>
        <v>#REF!</v>
      </c>
      <c r="C482" s="39" t="e">
        <f>#REF!</f>
        <v>#REF!</v>
      </c>
      <c r="D482" s="40" t="e">
        <f>#REF!</f>
        <v>#REF!</v>
      </c>
      <c r="E482" s="34"/>
      <c r="F482" s="41" t="e">
        <f t="shared" si="4"/>
        <v>#REF!</v>
      </c>
      <c r="G482" s="36" t="s">
        <v>109</v>
      </c>
      <c r="H482" s="41" t="e">
        <f t="shared" si="5"/>
        <v>#REF!</v>
      </c>
      <c r="I482" s="34"/>
      <c r="J482" s="41">
        <v>0</v>
      </c>
      <c r="K482" s="36"/>
      <c r="L482" s="42">
        <v>0</v>
      </c>
      <c r="M482" s="514" t="s">
        <v>110</v>
      </c>
      <c r="N482" s="483"/>
      <c r="O482" s="483"/>
      <c r="P482" s="483"/>
      <c r="Q482" s="483"/>
      <c r="R482" s="484"/>
      <c r="S482" s="43">
        <v>0</v>
      </c>
    </row>
    <row r="483" spans="1:19" ht="39.75" customHeight="1" x14ac:dyDescent="0.25">
      <c r="A483" s="37">
        <f t="shared" si="3"/>
        <v>470</v>
      </c>
      <c r="B483" s="38" t="e">
        <f>#REF!</f>
        <v>#REF!</v>
      </c>
      <c r="C483" s="39" t="e">
        <f>#REF!</f>
        <v>#REF!</v>
      </c>
      <c r="D483" s="40" t="e">
        <f>#REF!</f>
        <v>#REF!</v>
      </c>
      <c r="E483" s="34"/>
      <c r="F483" s="44" t="e">
        <f t="shared" si="4"/>
        <v>#REF!</v>
      </c>
      <c r="G483" s="36" t="s">
        <v>108</v>
      </c>
      <c r="H483" s="41" t="e">
        <f t="shared" si="5"/>
        <v>#REF!</v>
      </c>
      <c r="I483" s="34"/>
      <c r="J483" s="41">
        <v>0</v>
      </c>
      <c r="K483" s="36"/>
      <c r="L483" s="42">
        <v>0</v>
      </c>
      <c r="M483" s="514" t="s">
        <v>110</v>
      </c>
      <c r="N483" s="483"/>
      <c r="O483" s="483"/>
      <c r="P483" s="483"/>
      <c r="Q483" s="483"/>
      <c r="R483" s="484"/>
      <c r="S483" s="43">
        <v>0</v>
      </c>
    </row>
    <row r="484" spans="1:19" ht="39.75" customHeight="1" x14ac:dyDescent="0.25">
      <c r="A484" s="37">
        <f t="shared" si="3"/>
        <v>471</v>
      </c>
      <c r="B484" s="38" t="e">
        <f>#REF!</f>
        <v>#REF!</v>
      </c>
      <c r="C484" s="39" t="e">
        <f>#REF!</f>
        <v>#REF!</v>
      </c>
      <c r="D484" s="40" t="e">
        <f>#REF!</f>
        <v>#REF!</v>
      </c>
      <c r="E484" s="34"/>
      <c r="F484" s="41" t="e">
        <f t="shared" si="4"/>
        <v>#REF!</v>
      </c>
      <c r="G484" s="36" t="s">
        <v>109</v>
      </c>
      <c r="H484" s="41" t="e">
        <f t="shared" si="5"/>
        <v>#REF!</v>
      </c>
      <c r="I484" s="34"/>
      <c r="J484" s="41">
        <v>0</v>
      </c>
      <c r="K484" s="36"/>
      <c r="L484" s="42">
        <v>0</v>
      </c>
      <c r="M484" s="514" t="s">
        <v>110</v>
      </c>
      <c r="N484" s="483"/>
      <c r="O484" s="483"/>
      <c r="P484" s="483"/>
      <c r="Q484" s="483"/>
      <c r="R484" s="484"/>
      <c r="S484" s="43">
        <v>0</v>
      </c>
    </row>
    <row r="485" spans="1:19" ht="39.75" customHeight="1" x14ac:dyDescent="0.25">
      <c r="A485" s="37">
        <f t="shared" si="3"/>
        <v>472</v>
      </c>
      <c r="B485" s="38" t="e">
        <f>#REF!</f>
        <v>#REF!</v>
      </c>
      <c r="C485" s="39" t="e">
        <f>#REF!</f>
        <v>#REF!</v>
      </c>
      <c r="D485" s="40" t="e">
        <f>#REF!</f>
        <v>#REF!</v>
      </c>
      <c r="E485" s="34"/>
      <c r="F485" s="44" t="e">
        <f t="shared" si="4"/>
        <v>#REF!</v>
      </c>
      <c r="G485" s="36" t="s">
        <v>108</v>
      </c>
      <c r="H485" s="41" t="e">
        <f t="shared" si="5"/>
        <v>#REF!</v>
      </c>
      <c r="I485" s="34"/>
      <c r="J485" s="41">
        <v>0</v>
      </c>
      <c r="K485" s="36"/>
      <c r="L485" s="42">
        <v>0</v>
      </c>
      <c r="M485" s="514" t="s">
        <v>110</v>
      </c>
      <c r="N485" s="483"/>
      <c r="O485" s="483"/>
      <c r="P485" s="483"/>
      <c r="Q485" s="483"/>
      <c r="R485" s="484"/>
      <c r="S485" s="43">
        <v>0</v>
      </c>
    </row>
    <row r="486" spans="1:19" ht="39.75" customHeight="1" x14ac:dyDescent="0.25">
      <c r="A486" s="37">
        <f t="shared" si="3"/>
        <v>473</v>
      </c>
      <c r="B486" s="38" t="e">
        <f>#REF!</f>
        <v>#REF!</v>
      </c>
      <c r="C486" s="39" t="e">
        <f>#REF!</f>
        <v>#REF!</v>
      </c>
      <c r="D486" s="40" t="e">
        <f>#REF!</f>
        <v>#REF!</v>
      </c>
      <c r="E486" s="34"/>
      <c r="F486" s="41" t="e">
        <f t="shared" si="4"/>
        <v>#REF!</v>
      </c>
      <c r="G486" s="36" t="s">
        <v>109</v>
      </c>
      <c r="H486" s="41" t="e">
        <f t="shared" si="5"/>
        <v>#REF!</v>
      </c>
      <c r="I486" s="34"/>
      <c r="J486" s="41">
        <v>0</v>
      </c>
      <c r="K486" s="36"/>
      <c r="L486" s="42">
        <v>0</v>
      </c>
      <c r="M486" s="514" t="s">
        <v>110</v>
      </c>
      <c r="N486" s="483"/>
      <c r="O486" s="483"/>
      <c r="P486" s="483"/>
      <c r="Q486" s="483"/>
      <c r="R486" s="484"/>
      <c r="S486" s="43">
        <v>0</v>
      </c>
    </row>
    <row r="487" spans="1:19" ht="39.75" customHeight="1" x14ac:dyDescent="0.25">
      <c r="A487" s="37">
        <f t="shared" si="3"/>
        <v>474</v>
      </c>
      <c r="B487" s="38" t="e">
        <f>#REF!</f>
        <v>#REF!</v>
      </c>
      <c r="C487" s="39" t="e">
        <f>#REF!</f>
        <v>#REF!</v>
      </c>
      <c r="D487" s="40" t="e">
        <f>#REF!</f>
        <v>#REF!</v>
      </c>
      <c r="E487" s="34"/>
      <c r="F487" s="44" t="e">
        <f t="shared" si="4"/>
        <v>#REF!</v>
      </c>
      <c r="G487" s="36" t="s">
        <v>108</v>
      </c>
      <c r="H487" s="41" t="e">
        <f t="shared" si="5"/>
        <v>#REF!</v>
      </c>
      <c r="I487" s="34"/>
      <c r="J487" s="41">
        <v>0</v>
      </c>
      <c r="K487" s="36"/>
      <c r="L487" s="42">
        <v>0</v>
      </c>
      <c r="M487" s="514" t="s">
        <v>110</v>
      </c>
      <c r="N487" s="483"/>
      <c r="O487" s="483"/>
      <c r="P487" s="483"/>
      <c r="Q487" s="483"/>
      <c r="R487" s="484"/>
      <c r="S487" s="43">
        <v>0</v>
      </c>
    </row>
    <row r="488" spans="1:19" ht="39.75" customHeight="1" x14ac:dyDescent="0.25">
      <c r="A488" s="37">
        <f t="shared" si="3"/>
        <v>475</v>
      </c>
      <c r="B488" s="38" t="e">
        <f>#REF!</f>
        <v>#REF!</v>
      </c>
      <c r="C488" s="39" t="e">
        <f>#REF!</f>
        <v>#REF!</v>
      </c>
      <c r="D488" s="40" t="e">
        <f>#REF!</f>
        <v>#REF!</v>
      </c>
      <c r="E488" s="34"/>
      <c r="F488" s="41" t="e">
        <f t="shared" si="4"/>
        <v>#REF!</v>
      </c>
      <c r="G488" s="36" t="s">
        <v>109</v>
      </c>
      <c r="H488" s="41" t="e">
        <f t="shared" si="5"/>
        <v>#REF!</v>
      </c>
      <c r="I488" s="34"/>
      <c r="J488" s="41">
        <v>0</v>
      </c>
      <c r="K488" s="36"/>
      <c r="L488" s="42">
        <v>0</v>
      </c>
      <c r="M488" s="514" t="s">
        <v>110</v>
      </c>
      <c r="N488" s="483"/>
      <c r="O488" s="483"/>
      <c r="P488" s="483"/>
      <c r="Q488" s="483"/>
      <c r="R488" s="484"/>
      <c r="S488" s="43">
        <v>0</v>
      </c>
    </row>
    <row r="489" spans="1:19" ht="39.75" customHeight="1" x14ac:dyDescent="0.25">
      <c r="A489" s="37">
        <f t="shared" si="3"/>
        <v>476</v>
      </c>
      <c r="B489" s="38" t="e">
        <f>#REF!</f>
        <v>#REF!</v>
      </c>
      <c r="C489" s="39" t="e">
        <f>#REF!</f>
        <v>#REF!</v>
      </c>
      <c r="D489" s="40" t="e">
        <f>#REF!</f>
        <v>#REF!</v>
      </c>
      <c r="E489" s="34"/>
      <c r="F489" s="44" t="e">
        <f t="shared" si="4"/>
        <v>#REF!</v>
      </c>
      <c r="G489" s="36" t="s">
        <v>108</v>
      </c>
      <c r="H489" s="41" t="e">
        <f t="shared" si="5"/>
        <v>#REF!</v>
      </c>
      <c r="I489" s="34"/>
      <c r="J489" s="41">
        <v>0</v>
      </c>
      <c r="K489" s="36"/>
      <c r="L489" s="42">
        <v>0</v>
      </c>
      <c r="M489" s="514" t="s">
        <v>110</v>
      </c>
      <c r="N489" s="483"/>
      <c r="O489" s="483"/>
      <c r="P489" s="483"/>
      <c r="Q489" s="483"/>
      <c r="R489" s="484"/>
      <c r="S489" s="43">
        <v>0</v>
      </c>
    </row>
    <row r="490" spans="1:19" ht="39.75" customHeight="1" x14ac:dyDescent="0.25">
      <c r="A490" s="37">
        <f t="shared" si="3"/>
        <v>477</v>
      </c>
      <c r="B490" s="38" t="e">
        <f>#REF!</f>
        <v>#REF!</v>
      </c>
      <c r="C490" s="39" t="e">
        <f>#REF!</f>
        <v>#REF!</v>
      </c>
      <c r="D490" s="40" t="e">
        <f>#REF!</f>
        <v>#REF!</v>
      </c>
      <c r="E490" s="34"/>
      <c r="F490" s="41" t="e">
        <f t="shared" si="4"/>
        <v>#REF!</v>
      </c>
      <c r="G490" s="36" t="s">
        <v>109</v>
      </c>
      <c r="H490" s="41" t="e">
        <f t="shared" si="5"/>
        <v>#REF!</v>
      </c>
      <c r="I490" s="34"/>
      <c r="J490" s="41">
        <v>0</v>
      </c>
      <c r="K490" s="36"/>
      <c r="L490" s="42">
        <v>0</v>
      </c>
      <c r="M490" s="514" t="s">
        <v>110</v>
      </c>
      <c r="N490" s="483"/>
      <c r="O490" s="483"/>
      <c r="P490" s="483"/>
      <c r="Q490" s="483"/>
      <c r="R490" s="484"/>
      <c r="S490" s="43">
        <v>0</v>
      </c>
    </row>
    <row r="491" spans="1:19" ht="39.75" customHeight="1" x14ac:dyDescent="0.25">
      <c r="A491" s="37">
        <f t="shared" si="3"/>
        <v>478</v>
      </c>
      <c r="B491" s="38" t="e">
        <f>#REF!</f>
        <v>#REF!</v>
      </c>
      <c r="C491" s="39" t="e">
        <f>#REF!</f>
        <v>#REF!</v>
      </c>
      <c r="D491" s="40" t="e">
        <f>#REF!</f>
        <v>#REF!</v>
      </c>
      <c r="E491" s="34"/>
      <c r="F491" s="44" t="e">
        <f t="shared" si="4"/>
        <v>#REF!</v>
      </c>
      <c r="G491" s="36" t="s">
        <v>108</v>
      </c>
      <c r="H491" s="41" t="e">
        <f t="shared" si="5"/>
        <v>#REF!</v>
      </c>
      <c r="I491" s="34"/>
      <c r="J491" s="41">
        <v>0</v>
      </c>
      <c r="K491" s="36"/>
      <c r="L491" s="42">
        <v>0</v>
      </c>
      <c r="M491" s="514" t="s">
        <v>110</v>
      </c>
      <c r="N491" s="483"/>
      <c r="O491" s="483"/>
      <c r="P491" s="483"/>
      <c r="Q491" s="483"/>
      <c r="R491" s="484"/>
      <c r="S491" s="43">
        <v>0</v>
      </c>
    </row>
    <row r="492" spans="1:19" ht="39.75" customHeight="1" x14ac:dyDescent="0.25">
      <c r="A492" s="37">
        <f t="shared" si="3"/>
        <v>479</v>
      </c>
      <c r="B492" s="38" t="e">
        <f>#REF!</f>
        <v>#REF!</v>
      </c>
      <c r="C492" s="39" t="e">
        <f>#REF!</f>
        <v>#REF!</v>
      </c>
      <c r="D492" s="40" t="e">
        <f>#REF!</f>
        <v>#REF!</v>
      </c>
      <c r="E492" s="34"/>
      <c r="F492" s="41" t="e">
        <f t="shared" si="4"/>
        <v>#REF!</v>
      </c>
      <c r="G492" s="36" t="s">
        <v>109</v>
      </c>
      <c r="H492" s="41" t="e">
        <f t="shared" si="5"/>
        <v>#REF!</v>
      </c>
      <c r="I492" s="34"/>
      <c r="J492" s="41">
        <v>0</v>
      </c>
      <c r="K492" s="36"/>
      <c r="L492" s="42">
        <v>0</v>
      </c>
      <c r="M492" s="514" t="s">
        <v>110</v>
      </c>
      <c r="N492" s="483"/>
      <c r="O492" s="483"/>
      <c r="P492" s="483"/>
      <c r="Q492" s="483"/>
      <c r="R492" s="484"/>
      <c r="S492" s="43">
        <v>0</v>
      </c>
    </row>
    <row r="493" spans="1:19" ht="39.75" customHeight="1" x14ac:dyDescent="0.25">
      <c r="A493" s="37">
        <f t="shared" si="3"/>
        <v>480</v>
      </c>
      <c r="B493" s="38" t="e">
        <f>#REF!</f>
        <v>#REF!</v>
      </c>
      <c r="C493" s="39" t="e">
        <f>#REF!</f>
        <v>#REF!</v>
      </c>
      <c r="D493" s="40" t="e">
        <f>#REF!</f>
        <v>#REF!</v>
      </c>
      <c r="E493" s="34"/>
      <c r="F493" s="44" t="e">
        <f t="shared" si="4"/>
        <v>#REF!</v>
      </c>
      <c r="G493" s="36" t="s">
        <v>108</v>
      </c>
      <c r="H493" s="41" t="e">
        <f t="shared" si="5"/>
        <v>#REF!</v>
      </c>
      <c r="I493" s="34"/>
      <c r="J493" s="41">
        <v>0</v>
      </c>
      <c r="K493" s="36"/>
      <c r="L493" s="42">
        <v>0</v>
      </c>
      <c r="M493" s="514" t="s">
        <v>110</v>
      </c>
      <c r="N493" s="483"/>
      <c r="O493" s="483"/>
      <c r="P493" s="483"/>
      <c r="Q493" s="483"/>
      <c r="R493" s="484"/>
      <c r="S493" s="43">
        <v>0</v>
      </c>
    </row>
    <row r="494" spans="1:19" ht="39.75" customHeight="1" x14ac:dyDescent="0.25">
      <c r="A494" s="37">
        <f t="shared" si="3"/>
        <v>481</v>
      </c>
      <c r="B494" s="38" t="e">
        <f>#REF!</f>
        <v>#REF!</v>
      </c>
      <c r="C494" s="39" t="e">
        <f>#REF!</f>
        <v>#REF!</v>
      </c>
      <c r="D494" s="40" t="e">
        <f>#REF!</f>
        <v>#REF!</v>
      </c>
      <c r="E494" s="34"/>
      <c r="F494" s="41" t="e">
        <f t="shared" si="4"/>
        <v>#REF!</v>
      </c>
      <c r="G494" s="36" t="s">
        <v>109</v>
      </c>
      <c r="H494" s="41" t="e">
        <f t="shared" si="5"/>
        <v>#REF!</v>
      </c>
      <c r="I494" s="34"/>
      <c r="J494" s="41">
        <v>0</v>
      </c>
      <c r="K494" s="36"/>
      <c r="L494" s="42">
        <v>0</v>
      </c>
      <c r="M494" s="514" t="s">
        <v>110</v>
      </c>
      <c r="N494" s="483"/>
      <c r="O494" s="483"/>
      <c r="P494" s="483"/>
      <c r="Q494" s="483"/>
      <c r="R494" s="484"/>
      <c r="S494" s="43">
        <v>0</v>
      </c>
    </row>
    <row r="495" spans="1:19" ht="39.75" customHeight="1" x14ac:dyDescent="0.25">
      <c r="A495" s="37">
        <f t="shared" si="3"/>
        <v>482</v>
      </c>
      <c r="B495" s="38" t="e">
        <f>#REF!</f>
        <v>#REF!</v>
      </c>
      <c r="C495" s="39" t="e">
        <f>#REF!</f>
        <v>#REF!</v>
      </c>
      <c r="D495" s="40" t="e">
        <f>#REF!</f>
        <v>#REF!</v>
      </c>
      <c r="E495" s="34"/>
      <c r="F495" s="44" t="e">
        <f t="shared" si="4"/>
        <v>#REF!</v>
      </c>
      <c r="G495" s="36" t="s">
        <v>108</v>
      </c>
      <c r="H495" s="41" t="e">
        <f t="shared" si="5"/>
        <v>#REF!</v>
      </c>
      <c r="I495" s="34"/>
      <c r="J495" s="41">
        <v>0</v>
      </c>
      <c r="K495" s="36"/>
      <c r="L495" s="42">
        <v>0</v>
      </c>
      <c r="M495" s="514" t="s">
        <v>110</v>
      </c>
      <c r="N495" s="483"/>
      <c r="O495" s="483"/>
      <c r="P495" s="483"/>
      <c r="Q495" s="483"/>
      <c r="R495" s="484"/>
      <c r="S495" s="43">
        <v>0</v>
      </c>
    </row>
    <row r="496" spans="1:19" ht="39.75" customHeight="1" x14ac:dyDescent="0.25">
      <c r="A496" s="37">
        <f t="shared" si="3"/>
        <v>483</v>
      </c>
      <c r="B496" s="38" t="e">
        <f>#REF!</f>
        <v>#REF!</v>
      </c>
      <c r="C496" s="39" t="e">
        <f>#REF!</f>
        <v>#REF!</v>
      </c>
      <c r="D496" s="40" t="e">
        <f>#REF!</f>
        <v>#REF!</v>
      </c>
      <c r="E496" s="34"/>
      <c r="F496" s="41" t="e">
        <f t="shared" si="4"/>
        <v>#REF!</v>
      </c>
      <c r="G496" s="36" t="s">
        <v>109</v>
      </c>
      <c r="H496" s="41" t="e">
        <f t="shared" si="5"/>
        <v>#REF!</v>
      </c>
      <c r="I496" s="34"/>
      <c r="J496" s="41">
        <v>0</v>
      </c>
      <c r="K496" s="36"/>
      <c r="L496" s="42">
        <v>0</v>
      </c>
      <c r="M496" s="514" t="s">
        <v>110</v>
      </c>
      <c r="N496" s="483"/>
      <c r="O496" s="483"/>
      <c r="P496" s="483"/>
      <c r="Q496" s="483"/>
      <c r="R496" s="484"/>
      <c r="S496" s="43">
        <v>0</v>
      </c>
    </row>
    <row r="497" spans="1:19" ht="39.75" customHeight="1" x14ac:dyDescent="0.25">
      <c r="A497" s="37">
        <f t="shared" si="3"/>
        <v>484</v>
      </c>
      <c r="B497" s="38" t="e">
        <f>#REF!</f>
        <v>#REF!</v>
      </c>
      <c r="C497" s="39" t="e">
        <f>#REF!</f>
        <v>#REF!</v>
      </c>
      <c r="D497" s="40" t="e">
        <f>#REF!</f>
        <v>#REF!</v>
      </c>
      <c r="E497" s="34"/>
      <c r="F497" s="44" t="e">
        <f t="shared" si="4"/>
        <v>#REF!</v>
      </c>
      <c r="G497" s="36" t="s">
        <v>108</v>
      </c>
      <c r="H497" s="41" t="e">
        <f t="shared" si="5"/>
        <v>#REF!</v>
      </c>
      <c r="I497" s="34"/>
      <c r="J497" s="41">
        <v>0</v>
      </c>
      <c r="K497" s="36"/>
      <c r="L497" s="42">
        <v>0</v>
      </c>
      <c r="M497" s="514" t="s">
        <v>110</v>
      </c>
      <c r="N497" s="483"/>
      <c r="O497" s="483"/>
      <c r="P497" s="483"/>
      <c r="Q497" s="483"/>
      <c r="R497" s="484"/>
      <c r="S497" s="43">
        <v>0</v>
      </c>
    </row>
    <row r="498" spans="1:19" ht="39.75" customHeight="1" x14ac:dyDescent="0.25">
      <c r="A498" s="37">
        <f t="shared" si="3"/>
        <v>485</v>
      </c>
      <c r="B498" s="38" t="e">
        <f>#REF!</f>
        <v>#REF!</v>
      </c>
      <c r="C498" s="39" t="e">
        <f>#REF!</f>
        <v>#REF!</v>
      </c>
      <c r="D498" s="40" t="e">
        <f>#REF!</f>
        <v>#REF!</v>
      </c>
      <c r="E498" s="34"/>
      <c r="F498" s="41" t="e">
        <f t="shared" si="4"/>
        <v>#REF!</v>
      </c>
      <c r="G498" s="36" t="s">
        <v>109</v>
      </c>
      <c r="H498" s="41" t="e">
        <f t="shared" si="5"/>
        <v>#REF!</v>
      </c>
      <c r="I498" s="34"/>
      <c r="J498" s="41">
        <v>0</v>
      </c>
      <c r="K498" s="36"/>
      <c r="L498" s="42">
        <v>0</v>
      </c>
      <c r="M498" s="514" t="s">
        <v>110</v>
      </c>
      <c r="N498" s="483"/>
      <c r="O498" s="483"/>
      <c r="P498" s="483"/>
      <c r="Q498" s="483"/>
      <c r="R498" s="484"/>
      <c r="S498" s="43">
        <v>0</v>
      </c>
    </row>
    <row r="499" spans="1:19" ht="39.75" customHeight="1" x14ac:dyDescent="0.25">
      <c r="A499" s="37">
        <f t="shared" si="3"/>
        <v>486</v>
      </c>
      <c r="B499" s="38" t="e">
        <f>#REF!</f>
        <v>#REF!</v>
      </c>
      <c r="C499" s="39" t="e">
        <f>#REF!</f>
        <v>#REF!</v>
      </c>
      <c r="D499" s="40" t="e">
        <f>#REF!</f>
        <v>#REF!</v>
      </c>
      <c r="E499" s="34"/>
      <c r="F499" s="44" t="e">
        <f t="shared" si="4"/>
        <v>#REF!</v>
      </c>
      <c r="G499" s="36" t="s">
        <v>108</v>
      </c>
      <c r="H499" s="41" t="e">
        <f t="shared" si="5"/>
        <v>#REF!</v>
      </c>
      <c r="I499" s="34"/>
      <c r="J499" s="41">
        <v>0</v>
      </c>
      <c r="K499" s="36"/>
      <c r="L499" s="42">
        <v>0</v>
      </c>
      <c r="M499" s="514" t="s">
        <v>110</v>
      </c>
      <c r="N499" s="483"/>
      <c r="O499" s="483"/>
      <c r="P499" s="483"/>
      <c r="Q499" s="483"/>
      <c r="R499" s="484"/>
      <c r="S499" s="43">
        <v>0</v>
      </c>
    </row>
    <row r="500" spans="1:19" ht="39.75" customHeight="1" x14ac:dyDescent="0.25">
      <c r="A500" s="37">
        <f t="shared" si="3"/>
        <v>487</v>
      </c>
      <c r="B500" s="38" t="e">
        <f>#REF!</f>
        <v>#REF!</v>
      </c>
      <c r="C500" s="39" t="e">
        <f>#REF!</f>
        <v>#REF!</v>
      </c>
      <c r="D500" s="40" t="e">
        <f>#REF!</f>
        <v>#REF!</v>
      </c>
      <c r="E500" s="34"/>
      <c r="F500" s="41" t="e">
        <f t="shared" si="4"/>
        <v>#REF!</v>
      </c>
      <c r="G500" s="36" t="s">
        <v>109</v>
      </c>
      <c r="H500" s="41" t="e">
        <f t="shared" si="5"/>
        <v>#REF!</v>
      </c>
      <c r="I500" s="34"/>
      <c r="J500" s="41">
        <v>0</v>
      </c>
      <c r="K500" s="36"/>
      <c r="L500" s="42">
        <v>0</v>
      </c>
      <c r="M500" s="514" t="s">
        <v>110</v>
      </c>
      <c r="N500" s="483"/>
      <c r="O500" s="483"/>
      <c r="P500" s="483"/>
      <c r="Q500" s="483"/>
      <c r="R500" s="484"/>
      <c r="S500" s="43">
        <v>0</v>
      </c>
    </row>
    <row r="501" spans="1:19" ht="39.75" customHeight="1" x14ac:dyDescent="0.25">
      <c r="A501" s="37">
        <f t="shared" si="3"/>
        <v>488</v>
      </c>
      <c r="B501" s="38" t="e">
        <f>#REF!</f>
        <v>#REF!</v>
      </c>
      <c r="C501" s="39" t="e">
        <f>#REF!</f>
        <v>#REF!</v>
      </c>
      <c r="D501" s="40" t="e">
        <f>#REF!</f>
        <v>#REF!</v>
      </c>
      <c r="E501" s="34"/>
      <c r="F501" s="44" t="e">
        <f t="shared" si="4"/>
        <v>#REF!</v>
      </c>
      <c r="G501" s="36" t="s">
        <v>108</v>
      </c>
      <c r="H501" s="41" t="e">
        <f t="shared" si="5"/>
        <v>#REF!</v>
      </c>
      <c r="I501" s="34"/>
      <c r="J501" s="41">
        <v>0</v>
      </c>
      <c r="K501" s="36"/>
      <c r="L501" s="42">
        <v>0</v>
      </c>
      <c r="M501" s="514" t="s">
        <v>110</v>
      </c>
      <c r="N501" s="483"/>
      <c r="O501" s="483"/>
      <c r="P501" s="483"/>
      <c r="Q501" s="483"/>
      <c r="R501" s="484"/>
      <c r="S501" s="43">
        <v>0</v>
      </c>
    </row>
    <row r="502" spans="1:19" ht="39.75" customHeight="1" x14ac:dyDescent="0.25">
      <c r="A502" s="37">
        <f t="shared" si="3"/>
        <v>489</v>
      </c>
      <c r="B502" s="38" t="e">
        <f>#REF!</f>
        <v>#REF!</v>
      </c>
      <c r="C502" s="39" t="e">
        <f>#REF!</f>
        <v>#REF!</v>
      </c>
      <c r="D502" s="40" t="e">
        <f>#REF!</f>
        <v>#REF!</v>
      </c>
      <c r="E502" s="34"/>
      <c r="F502" s="41" t="e">
        <f t="shared" si="4"/>
        <v>#REF!</v>
      </c>
      <c r="G502" s="36" t="s">
        <v>109</v>
      </c>
      <c r="H502" s="41" t="e">
        <f t="shared" si="5"/>
        <v>#REF!</v>
      </c>
      <c r="I502" s="34"/>
      <c r="J502" s="41">
        <v>0</v>
      </c>
      <c r="K502" s="36"/>
      <c r="L502" s="42">
        <v>0</v>
      </c>
      <c r="M502" s="514" t="s">
        <v>110</v>
      </c>
      <c r="N502" s="483"/>
      <c r="O502" s="483"/>
      <c r="P502" s="483"/>
      <c r="Q502" s="483"/>
      <c r="R502" s="484"/>
      <c r="S502" s="43">
        <v>0</v>
      </c>
    </row>
    <row r="503" spans="1:19" ht="39.75" customHeight="1" x14ac:dyDescent="0.25">
      <c r="A503" s="37">
        <f t="shared" si="3"/>
        <v>490</v>
      </c>
      <c r="B503" s="38" t="e">
        <f>#REF!</f>
        <v>#REF!</v>
      </c>
      <c r="C503" s="39" t="e">
        <f>#REF!</f>
        <v>#REF!</v>
      </c>
      <c r="D503" s="40" t="e">
        <f>#REF!</f>
        <v>#REF!</v>
      </c>
      <c r="E503" s="34"/>
      <c r="F503" s="44" t="e">
        <f t="shared" si="4"/>
        <v>#REF!</v>
      </c>
      <c r="G503" s="36" t="s">
        <v>108</v>
      </c>
      <c r="H503" s="41" t="e">
        <f t="shared" si="5"/>
        <v>#REF!</v>
      </c>
      <c r="I503" s="34"/>
      <c r="J503" s="41">
        <v>0</v>
      </c>
      <c r="K503" s="36"/>
      <c r="L503" s="42">
        <v>0</v>
      </c>
      <c r="M503" s="514" t="s">
        <v>110</v>
      </c>
      <c r="N503" s="483"/>
      <c r="O503" s="483"/>
      <c r="P503" s="483"/>
      <c r="Q503" s="483"/>
      <c r="R503" s="484"/>
      <c r="S503" s="43">
        <v>0</v>
      </c>
    </row>
    <row r="504" spans="1:19" ht="39.75" customHeight="1" x14ac:dyDescent="0.25">
      <c r="A504" s="37">
        <f t="shared" si="3"/>
        <v>491</v>
      </c>
      <c r="B504" s="38" t="e">
        <f>#REF!</f>
        <v>#REF!</v>
      </c>
      <c r="C504" s="39" t="e">
        <f>#REF!</f>
        <v>#REF!</v>
      </c>
      <c r="D504" s="40" t="e">
        <f>#REF!</f>
        <v>#REF!</v>
      </c>
      <c r="E504" s="34"/>
      <c r="F504" s="41" t="e">
        <f t="shared" si="4"/>
        <v>#REF!</v>
      </c>
      <c r="G504" s="36" t="s">
        <v>109</v>
      </c>
      <c r="H504" s="41" t="e">
        <f t="shared" si="5"/>
        <v>#REF!</v>
      </c>
      <c r="I504" s="34"/>
      <c r="J504" s="41">
        <v>0</v>
      </c>
      <c r="K504" s="36"/>
      <c r="L504" s="42">
        <v>0</v>
      </c>
      <c r="M504" s="514" t="s">
        <v>110</v>
      </c>
      <c r="N504" s="483"/>
      <c r="O504" s="483"/>
      <c r="P504" s="483"/>
      <c r="Q504" s="483"/>
      <c r="R504" s="484"/>
      <c r="S504" s="43">
        <v>0</v>
      </c>
    </row>
    <row r="505" spans="1:19" ht="39.75" customHeight="1" x14ac:dyDescent="0.25">
      <c r="A505" s="37">
        <f t="shared" si="3"/>
        <v>492</v>
      </c>
      <c r="B505" s="38" t="e">
        <f>#REF!</f>
        <v>#REF!</v>
      </c>
      <c r="C505" s="39" t="e">
        <f>#REF!</f>
        <v>#REF!</v>
      </c>
      <c r="D505" s="40" t="e">
        <f>#REF!</f>
        <v>#REF!</v>
      </c>
      <c r="E505" s="34"/>
      <c r="F505" s="44" t="e">
        <f t="shared" si="4"/>
        <v>#REF!</v>
      </c>
      <c r="G505" s="36" t="s">
        <v>108</v>
      </c>
      <c r="H505" s="41" t="e">
        <f t="shared" si="5"/>
        <v>#REF!</v>
      </c>
      <c r="I505" s="34"/>
      <c r="J505" s="41">
        <v>0</v>
      </c>
      <c r="K505" s="36"/>
      <c r="L505" s="42">
        <v>0</v>
      </c>
      <c r="M505" s="514" t="s">
        <v>110</v>
      </c>
      <c r="N505" s="483"/>
      <c r="O505" s="483"/>
      <c r="P505" s="483"/>
      <c r="Q505" s="483"/>
      <c r="R505" s="484"/>
      <c r="S505" s="43">
        <v>0</v>
      </c>
    </row>
    <row r="506" spans="1:19" ht="39.75" customHeight="1" x14ac:dyDescent="0.25">
      <c r="A506" s="37">
        <f t="shared" si="3"/>
        <v>493</v>
      </c>
      <c r="B506" s="38" t="e">
        <f>#REF!</f>
        <v>#REF!</v>
      </c>
      <c r="C506" s="39" t="e">
        <f>#REF!</f>
        <v>#REF!</v>
      </c>
      <c r="D506" s="40" t="e">
        <f>#REF!</f>
        <v>#REF!</v>
      </c>
      <c r="E506" s="34"/>
      <c r="F506" s="41" t="e">
        <f t="shared" si="4"/>
        <v>#REF!</v>
      </c>
      <c r="G506" s="36" t="s">
        <v>109</v>
      </c>
      <c r="H506" s="41" t="e">
        <f t="shared" si="5"/>
        <v>#REF!</v>
      </c>
      <c r="I506" s="34"/>
      <c r="J506" s="41">
        <v>0</v>
      </c>
      <c r="K506" s="36"/>
      <c r="L506" s="42">
        <v>0</v>
      </c>
      <c r="M506" s="514" t="s">
        <v>110</v>
      </c>
      <c r="N506" s="483"/>
      <c r="O506" s="483"/>
      <c r="P506" s="483"/>
      <c r="Q506" s="483"/>
      <c r="R506" s="484"/>
      <c r="S506" s="43">
        <v>0</v>
      </c>
    </row>
    <row r="507" spans="1:19" ht="39.75" customHeight="1" x14ac:dyDescent="0.25">
      <c r="A507" s="37">
        <f t="shared" si="3"/>
        <v>494</v>
      </c>
      <c r="B507" s="38" t="e">
        <f>#REF!</f>
        <v>#REF!</v>
      </c>
      <c r="C507" s="39" t="e">
        <f>#REF!</f>
        <v>#REF!</v>
      </c>
      <c r="D507" s="40" t="e">
        <f>#REF!</f>
        <v>#REF!</v>
      </c>
      <c r="E507" s="34"/>
      <c r="F507" s="44" t="e">
        <f t="shared" si="4"/>
        <v>#REF!</v>
      </c>
      <c r="G507" s="36" t="s">
        <v>108</v>
      </c>
      <c r="H507" s="41" t="e">
        <f t="shared" si="5"/>
        <v>#REF!</v>
      </c>
      <c r="I507" s="34"/>
      <c r="J507" s="41">
        <v>0</v>
      </c>
      <c r="K507" s="36"/>
      <c r="L507" s="42">
        <v>0</v>
      </c>
      <c r="M507" s="514" t="s">
        <v>110</v>
      </c>
      <c r="N507" s="483"/>
      <c r="O507" s="483"/>
      <c r="P507" s="483"/>
      <c r="Q507" s="483"/>
      <c r="R507" s="484"/>
      <c r="S507" s="43">
        <v>0</v>
      </c>
    </row>
    <row r="508" spans="1:19" ht="39.75" customHeight="1" x14ac:dyDescent="0.25">
      <c r="A508" s="37">
        <f t="shared" si="3"/>
        <v>495</v>
      </c>
      <c r="B508" s="38" t="e">
        <f>#REF!</f>
        <v>#REF!</v>
      </c>
      <c r="C508" s="39" t="e">
        <f>#REF!</f>
        <v>#REF!</v>
      </c>
      <c r="D508" s="40" t="e">
        <f>#REF!</f>
        <v>#REF!</v>
      </c>
      <c r="E508" s="34"/>
      <c r="F508" s="41" t="e">
        <f t="shared" si="4"/>
        <v>#REF!</v>
      </c>
      <c r="G508" s="36" t="s">
        <v>109</v>
      </c>
      <c r="H508" s="41" t="e">
        <f t="shared" si="5"/>
        <v>#REF!</v>
      </c>
      <c r="I508" s="34"/>
      <c r="J508" s="41">
        <v>0</v>
      </c>
      <c r="K508" s="36"/>
      <c r="L508" s="42">
        <v>0</v>
      </c>
      <c r="M508" s="514" t="s">
        <v>110</v>
      </c>
      <c r="N508" s="483"/>
      <c r="O508" s="483"/>
      <c r="P508" s="483"/>
      <c r="Q508" s="483"/>
      <c r="R508" s="484"/>
      <c r="S508" s="43">
        <v>0</v>
      </c>
    </row>
    <row r="509" spans="1:19" ht="39.75" customHeight="1" x14ac:dyDescent="0.25">
      <c r="A509" s="37">
        <f t="shared" si="3"/>
        <v>496</v>
      </c>
      <c r="B509" s="38" t="e">
        <f>#REF!</f>
        <v>#REF!</v>
      </c>
      <c r="C509" s="39" t="e">
        <f>#REF!</f>
        <v>#REF!</v>
      </c>
      <c r="D509" s="40" t="e">
        <f>#REF!</f>
        <v>#REF!</v>
      </c>
      <c r="E509" s="34"/>
      <c r="F509" s="44" t="e">
        <f t="shared" si="4"/>
        <v>#REF!</v>
      </c>
      <c r="G509" s="36" t="s">
        <v>108</v>
      </c>
      <c r="H509" s="41" t="e">
        <f t="shared" si="5"/>
        <v>#REF!</v>
      </c>
      <c r="I509" s="34"/>
      <c r="J509" s="41">
        <v>0</v>
      </c>
      <c r="K509" s="36"/>
      <c r="L509" s="42">
        <v>0</v>
      </c>
      <c r="M509" s="514" t="s">
        <v>110</v>
      </c>
      <c r="N509" s="483"/>
      <c r="O509" s="483"/>
      <c r="P509" s="483"/>
      <c r="Q509" s="483"/>
      <c r="R509" s="484"/>
      <c r="S509" s="43">
        <v>0</v>
      </c>
    </row>
    <row r="510" spans="1:19" ht="39.75" customHeight="1" x14ac:dyDescent="0.25">
      <c r="A510" s="37">
        <f t="shared" si="3"/>
        <v>497</v>
      </c>
      <c r="B510" s="38" t="e">
        <f>#REF!</f>
        <v>#REF!</v>
      </c>
      <c r="C510" s="39" t="e">
        <f>#REF!</f>
        <v>#REF!</v>
      </c>
      <c r="D510" s="40" t="e">
        <f>#REF!</f>
        <v>#REF!</v>
      </c>
      <c r="E510" s="34"/>
      <c r="F510" s="41" t="e">
        <f t="shared" si="4"/>
        <v>#REF!</v>
      </c>
      <c r="G510" s="36" t="s">
        <v>109</v>
      </c>
      <c r="H510" s="41" t="e">
        <f t="shared" si="5"/>
        <v>#REF!</v>
      </c>
      <c r="I510" s="34"/>
      <c r="J510" s="41">
        <v>0</v>
      </c>
      <c r="K510" s="36"/>
      <c r="L510" s="42">
        <v>0</v>
      </c>
      <c r="M510" s="514" t="s">
        <v>110</v>
      </c>
      <c r="N510" s="483"/>
      <c r="O510" s="483"/>
      <c r="P510" s="483"/>
      <c r="Q510" s="483"/>
      <c r="R510" s="484"/>
      <c r="S510" s="43">
        <v>0</v>
      </c>
    </row>
    <row r="511" spans="1:19" ht="39.75" customHeight="1" x14ac:dyDescent="0.25">
      <c r="A511" s="37">
        <f t="shared" si="3"/>
        <v>498</v>
      </c>
      <c r="B511" s="38" t="e">
        <f>#REF!</f>
        <v>#REF!</v>
      </c>
      <c r="C511" s="39" t="e">
        <f>#REF!</f>
        <v>#REF!</v>
      </c>
      <c r="D511" s="40" t="e">
        <f>#REF!</f>
        <v>#REF!</v>
      </c>
      <c r="E511" s="34"/>
      <c r="F511" s="44" t="e">
        <f t="shared" si="4"/>
        <v>#REF!</v>
      </c>
      <c r="G511" s="36" t="s">
        <v>108</v>
      </c>
      <c r="H511" s="41" t="e">
        <f t="shared" si="5"/>
        <v>#REF!</v>
      </c>
      <c r="I511" s="34"/>
      <c r="J511" s="41">
        <v>0</v>
      </c>
      <c r="K511" s="36"/>
      <c r="L511" s="42">
        <v>0</v>
      </c>
      <c r="M511" s="514" t="s">
        <v>110</v>
      </c>
      <c r="N511" s="483"/>
      <c r="O511" s="483"/>
      <c r="P511" s="483"/>
      <c r="Q511" s="483"/>
      <c r="R511" s="484"/>
      <c r="S511" s="43">
        <v>0</v>
      </c>
    </row>
    <row r="512" spans="1:19" ht="39.75" customHeight="1" x14ac:dyDescent="0.25">
      <c r="A512" s="37">
        <f t="shared" si="3"/>
        <v>499</v>
      </c>
      <c r="B512" s="38" t="e">
        <f>#REF!</f>
        <v>#REF!</v>
      </c>
      <c r="C512" s="39" t="e">
        <f>#REF!</f>
        <v>#REF!</v>
      </c>
      <c r="D512" s="40" t="e">
        <f>#REF!</f>
        <v>#REF!</v>
      </c>
      <c r="E512" s="34"/>
      <c r="F512" s="41" t="e">
        <f t="shared" si="4"/>
        <v>#REF!</v>
      </c>
      <c r="G512" s="36" t="s">
        <v>109</v>
      </c>
      <c r="H512" s="41" t="e">
        <f t="shared" si="5"/>
        <v>#REF!</v>
      </c>
      <c r="I512" s="34"/>
      <c r="J512" s="41">
        <v>0</v>
      </c>
      <c r="K512" s="36"/>
      <c r="L512" s="42">
        <v>0</v>
      </c>
      <c r="M512" s="514" t="s">
        <v>110</v>
      </c>
      <c r="N512" s="483"/>
      <c r="O512" s="483"/>
      <c r="P512" s="483"/>
      <c r="Q512" s="483"/>
      <c r="R512" s="484"/>
      <c r="S512" s="43">
        <v>0</v>
      </c>
    </row>
    <row r="513" spans="1:19" ht="39.75" customHeight="1" x14ac:dyDescent="0.25">
      <c r="A513" s="37">
        <f t="shared" si="3"/>
        <v>500</v>
      </c>
      <c r="B513" s="38" t="e">
        <f>#REF!</f>
        <v>#REF!</v>
      </c>
      <c r="C513" s="39" t="e">
        <f>#REF!</f>
        <v>#REF!</v>
      </c>
      <c r="D513" s="40" t="e">
        <f>#REF!</f>
        <v>#REF!</v>
      </c>
      <c r="E513" s="34"/>
      <c r="F513" s="44" t="e">
        <f t="shared" si="4"/>
        <v>#REF!</v>
      </c>
      <c r="G513" s="36" t="s">
        <v>108</v>
      </c>
      <c r="H513" s="41" t="e">
        <f t="shared" si="5"/>
        <v>#REF!</v>
      </c>
      <c r="I513" s="34"/>
      <c r="J513" s="41">
        <v>0</v>
      </c>
      <c r="K513" s="36"/>
      <c r="L513" s="42">
        <v>0</v>
      </c>
      <c r="M513" s="514" t="s">
        <v>110</v>
      </c>
      <c r="N513" s="483"/>
      <c r="O513" s="483"/>
      <c r="P513" s="483"/>
      <c r="Q513" s="483"/>
      <c r="R513" s="484"/>
      <c r="S513" s="43">
        <v>0</v>
      </c>
    </row>
    <row r="514" spans="1:19" ht="39.75" customHeight="1" x14ac:dyDescent="0.25">
      <c r="A514" s="37">
        <f t="shared" si="3"/>
        <v>501</v>
      </c>
      <c r="B514" s="38" t="e">
        <f>#REF!</f>
        <v>#REF!</v>
      </c>
      <c r="C514" s="39" t="e">
        <f>#REF!</f>
        <v>#REF!</v>
      </c>
      <c r="D514" s="40" t="e">
        <f>#REF!</f>
        <v>#REF!</v>
      </c>
      <c r="E514" s="34"/>
      <c r="F514" s="41" t="e">
        <f t="shared" si="4"/>
        <v>#REF!</v>
      </c>
      <c r="G514" s="36" t="s">
        <v>109</v>
      </c>
      <c r="H514" s="41" t="e">
        <f t="shared" si="5"/>
        <v>#REF!</v>
      </c>
      <c r="I514" s="34"/>
      <c r="J514" s="41">
        <v>0</v>
      </c>
      <c r="K514" s="36"/>
      <c r="L514" s="42">
        <v>0</v>
      </c>
      <c r="M514" s="514" t="s">
        <v>110</v>
      </c>
      <c r="N514" s="483"/>
      <c r="O514" s="483"/>
      <c r="P514" s="483"/>
      <c r="Q514" s="483"/>
      <c r="R514" s="484"/>
      <c r="S514" s="43">
        <v>0</v>
      </c>
    </row>
    <row r="515" spans="1:19" ht="39.75" customHeight="1" x14ac:dyDescent="0.25">
      <c r="A515" s="37">
        <f t="shared" si="3"/>
        <v>502</v>
      </c>
      <c r="B515" s="38" t="e">
        <f>#REF!</f>
        <v>#REF!</v>
      </c>
      <c r="C515" s="39" t="e">
        <f>#REF!</f>
        <v>#REF!</v>
      </c>
      <c r="D515" s="40" t="e">
        <f>#REF!</f>
        <v>#REF!</v>
      </c>
      <c r="E515" s="34"/>
      <c r="F515" s="44" t="e">
        <f t="shared" si="4"/>
        <v>#REF!</v>
      </c>
      <c r="G515" s="36" t="s">
        <v>108</v>
      </c>
      <c r="H515" s="41" t="e">
        <f t="shared" si="5"/>
        <v>#REF!</v>
      </c>
      <c r="I515" s="34"/>
      <c r="J515" s="41">
        <v>0</v>
      </c>
      <c r="K515" s="36"/>
      <c r="L515" s="42">
        <v>0</v>
      </c>
      <c r="M515" s="514" t="s">
        <v>110</v>
      </c>
      <c r="N515" s="483"/>
      <c r="O515" s="483"/>
      <c r="P515" s="483"/>
      <c r="Q515" s="483"/>
      <c r="R515" s="484"/>
      <c r="S515" s="43">
        <v>0</v>
      </c>
    </row>
    <row r="516" spans="1:19" ht="39.75" customHeight="1" x14ac:dyDescent="0.25">
      <c r="A516" s="37">
        <f t="shared" si="3"/>
        <v>503</v>
      </c>
      <c r="B516" s="38" t="e">
        <f>#REF!</f>
        <v>#REF!</v>
      </c>
      <c r="C516" s="39" t="e">
        <f>#REF!</f>
        <v>#REF!</v>
      </c>
      <c r="D516" s="40" t="e">
        <f>#REF!</f>
        <v>#REF!</v>
      </c>
      <c r="E516" s="34"/>
      <c r="F516" s="41" t="e">
        <f t="shared" si="4"/>
        <v>#REF!</v>
      </c>
      <c r="G516" s="36" t="s">
        <v>109</v>
      </c>
      <c r="H516" s="41" t="e">
        <f t="shared" si="5"/>
        <v>#REF!</v>
      </c>
      <c r="I516" s="34"/>
      <c r="J516" s="41">
        <v>0</v>
      </c>
      <c r="K516" s="36"/>
      <c r="L516" s="42">
        <v>0</v>
      </c>
      <c r="M516" s="514" t="s">
        <v>110</v>
      </c>
      <c r="N516" s="483"/>
      <c r="O516" s="483"/>
      <c r="P516" s="483"/>
      <c r="Q516" s="483"/>
      <c r="R516" s="484"/>
      <c r="S516" s="43">
        <v>0</v>
      </c>
    </row>
    <row r="517" spans="1:19" ht="39.75" customHeight="1" x14ac:dyDescent="0.25">
      <c r="A517" s="37">
        <f t="shared" si="3"/>
        <v>504</v>
      </c>
      <c r="B517" s="38" t="e">
        <f>#REF!</f>
        <v>#REF!</v>
      </c>
      <c r="C517" s="39" t="e">
        <f>#REF!</f>
        <v>#REF!</v>
      </c>
      <c r="D517" s="40" t="e">
        <f>#REF!</f>
        <v>#REF!</v>
      </c>
      <c r="E517" s="34"/>
      <c r="F517" s="44" t="e">
        <f t="shared" si="4"/>
        <v>#REF!</v>
      </c>
      <c r="G517" s="36" t="s">
        <v>108</v>
      </c>
      <c r="H517" s="41" t="e">
        <f t="shared" si="5"/>
        <v>#REF!</v>
      </c>
      <c r="I517" s="34"/>
      <c r="J517" s="41">
        <v>0</v>
      </c>
      <c r="K517" s="36"/>
      <c r="L517" s="42">
        <v>0</v>
      </c>
      <c r="M517" s="514" t="s">
        <v>110</v>
      </c>
      <c r="N517" s="483"/>
      <c r="O517" s="483"/>
      <c r="P517" s="483"/>
      <c r="Q517" s="483"/>
      <c r="R517" s="484"/>
      <c r="S517" s="43">
        <v>0</v>
      </c>
    </row>
    <row r="518" spans="1:19" ht="39.75" customHeight="1" x14ac:dyDescent="0.25">
      <c r="A518" s="37">
        <f t="shared" si="3"/>
        <v>505</v>
      </c>
      <c r="B518" s="38" t="e">
        <f>#REF!</f>
        <v>#REF!</v>
      </c>
      <c r="C518" s="39" t="e">
        <f>#REF!</f>
        <v>#REF!</v>
      </c>
      <c r="D518" s="40" t="e">
        <f>#REF!</f>
        <v>#REF!</v>
      </c>
      <c r="E518" s="34"/>
      <c r="F518" s="41" t="e">
        <f t="shared" si="4"/>
        <v>#REF!</v>
      </c>
      <c r="G518" s="36" t="s">
        <v>109</v>
      </c>
      <c r="H518" s="41" t="e">
        <f t="shared" si="5"/>
        <v>#REF!</v>
      </c>
      <c r="I518" s="34"/>
      <c r="J518" s="41">
        <v>0</v>
      </c>
      <c r="K518" s="36"/>
      <c r="L518" s="42">
        <v>0</v>
      </c>
      <c r="M518" s="514" t="s">
        <v>110</v>
      </c>
      <c r="N518" s="483"/>
      <c r="O518" s="483"/>
      <c r="P518" s="483"/>
      <c r="Q518" s="483"/>
      <c r="R518" s="484"/>
      <c r="S518" s="43">
        <v>0</v>
      </c>
    </row>
    <row r="519" spans="1:19" ht="39.75" customHeight="1" x14ac:dyDescent="0.25">
      <c r="A519" s="37">
        <f t="shared" si="3"/>
        <v>506</v>
      </c>
      <c r="B519" s="38" t="e">
        <f>#REF!</f>
        <v>#REF!</v>
      </c>
      <c r="C519" s="39" t="e">
        <f>#REF!</f>
        <v>#REF!</v>
      </c>
      <c r="D519" s="40" t="e">
        <f>#REF!</f>
        <v>#REF!</v>
      </c>
      <c r="E519" s="34"/>
      <c r="F519" s="44" t="e">
        <f t="shared" si="4"/>
        <v>#REF!</v>
      </c>
      <c r="G519" s="36" t="s">
        <v>108</v>
      </c>
      <c r="H519" s="41" t="e">
        <f t="shared" si="5"/>
        <v>#REF!</v>
      </c>
      <c r="I519" s="34"/>
      <c r="J519" s="41">
        <v>0</v>
      </c>
      <c r="K519" s="36"/>
      <c r="L519" s="42">
        <v>0</v>
      </c>
      <c r="M519" s="514" t="s">
        <v>110</v>
      </c>
      <c r="N519" s="483"/>
      <c r="O519" s="483"/>
      <c r="P519" s="483"/>
      <c r="Q519" s="483"/>
      <c r="R519" s="484"/>
      <c r="S519" s="43">
        <v>0</v>
      </c>
    </row>
    <row r="520" spans="1:19" ht="39.75" customHeight="1" x14ac:dyDescent="0.25">
      <c r="A520" s="37">
        <f t="shared" si="3"/>
        <v>507</v>
      </c>
      <c r="B520" s="38" t="e">
        <f>#REF!</f>
        <v>#REF!</v>
      </c>
      <c r="C520" s="39" t="e">
        <f>#REF!</f>
        <v>#REF!</v>
      </c>
      <c r="D520" s="40" t="e">
        <f>#REF!</f>
        <v>#REF!</v>
      </c>
      <c r="E520" s="34"/>
      <c r="F520" s="41" t="e">
        <f t="shared" si="4"/>
        <v>#REF!</v>
      </c>
      <c r="G520" s="36" t="s">
        <v>109</v>
      </c>
      <c r="H520" s="41" t="e">
        <f t="shared" si="5"/>
        <v>#REF!</v>
      </c>
      <c r="I520" s="34"/>
      <c r="J520" s="41">
        <v>0</v>
      </c>
      <c r="K520" s="36"/>
      <c r="L520" s="42">
        <v>0</v>
      </c>
      <c r="M520" s="514" t="s">
        <v>110</v>
      </c>
      <c r="N520" s="483"/>
      <c r="O520" s="483"/>
      <c r="P520" s="483"/>
      <c r="Q520" s="483"/>
      <c r="R520" s="484"/>
      <c r="S520" s="43">
        <v>0</v>
      </c>
    </row>
    <row r="521" spans="1:19" ht="39.75" customHeight="1" x14ac:dyDescent="0.25">
      <c r="A521" s="37">
        <f t="shared" si="3"/>
        <v>508</v>
      </c>
      <c r="B521" s="38" t="e">
        <f>#REF!</f>
        <v>#REF!</v>
      </c>
      <c r="C521" s="39" t="e">
        <f>#REF!</f>
        <v>#REF!</v>
      </c>
      <c r="D521" s="40" t="e">
        <f>#REF!</f>
        <v>#REF!</v>
      </c>
      <c r="E521" s="34"/>
      <c r="F521" s="44" t="e">
        <f t="shared" si="4"/>
        <v>#REF!</v>
      </c>
      <c r="G521" s="36" t="s">
        <v>108</v>
      </c>
      <c r="H521" s="41" t="e">
        <f t="shared" si="5"/>
        <v>#REF!</v>
      </c>
      <c r="I521" s="34"/>
      <c r="J521" s="41">
        <v>0</v>
      </c>
      <c r="K521" s="36"/>
      <c r="L521" s="42">
        <v>0</v>
      </c>
      <c r="M521" s="514" t="s">
        <v>110</v>
      </c>
      <c r="N521" s="483"/>
      <c r="O521" s="483"/>
      <c r="P521" s="483"/>
      <c r="Q521" s="483"/>
      <c r="R521" s="484"/>
      <c r="S521" s="43">
        <v>0</v>
      </c>
    </row>
    <row r="522" spans="1:19" ht="39.75" customHeight="1" x14ac:dyDescent="0.25">
      <c r="A522" s="37">
        <f t="shared" si="3"/>
        <v>509</v>
      </c>
      <c r="B522" s="38" t="e">
        <f>#REF!</f>
        <v>#REF!</v>
      </c>
      <c r="C522" s="39" t="e">
        <f>#REF!</f>
        <v>#REF!</v>
      </c>
      <c r="D522" s="40" t="e">
        <f>#REF!</f>
        <v>#REF!</v>
      </c>
      <c r="E522" s="34"/>
      <c r="F522" s="41" t="e">
        <f t="shared" si="4"/>
        <v>#REF!</v>
      </c>
      <c r="G522" s="36" t="s">
        <v>109</v>
      </c>
      <c r="H522" s="41" t="e">
        <f t="shared" si="5"/>
        <v>#REF!</v>
      </c>
      <c r="I522" s="34"/>
      <c r="J522" s="41">
        <v>0</v>
      </c>
      <c r="K522" s="36"/>
      <c r="L522" s="42">
        <v>0</v>
      </c>
      <c r="M522" s="514" t="s">
        <v>110</v>
      </c>
      <c r="N522" s="483"/>
      <c r="O522" s="483"/>
      <c r="P522" s="483"/>
      <c r="Q522" s="483"/>
      <c r="R522" s="484"/>
      <c r="S522" s="43">
        <v>0</v>
      </c>
    </row>
    <row r="523" spans="1:19" ht="39.75" customHeight="1" x14ac:dyDescent="0.25">
      <c r="A523" s="37">
        <f t="shared" si="3"/>
        <v>510</v>
      </c>
      <c r="B523" s="38" t="e">
        <f>#REF!</f>
        <v>#REF!</v>
      </c>
      <c r="C523" s="39" t="e">
        <f>#REF!</f>
        <v>#REF!</v>
      </c>
      <c r="D523" s="40" t="e">
        <f>#REF!</f>
        <v>#REF!</v>
      </c>
      <c r="E523" s="34"/>
      <c r="F523" s="44" t="e">
        <f t="shared" si="4"/>
        <v>#REF!</v>
      </c>
      <c r="G523" s="36" t="s">
        <v>108</v>
      </c>
      <c r="H523" s="41" t="e">
        <f t="shared" si="5"/>
        <v>#REF!</v>
      </c>
      <c r="I523" s="34"/>
      <c r="J523" s="41">
        <v>0</v>
      </c>
      <c r="K523" s="36"/>
      <c r="L523" s="42">
        <v>0</v>
      </c>
      <c r="M523" s="514" t="s">
        <v>110</v>
      </c>
      <c r="N523" s="483"/>
      <c r="O523" s="483"/>
      <c r="P523" s="483"/>
      <c r="Q523" s="483"/>
      <c r="R523" s="484"/>
      <c r="S523" s="43">
        <v>0</v>
      </c>
    </row>
    <row r="524" spans="1:19" ht="39.75" customHeight="1" x14ac:dyDescent="0.25">
      <c r="A524" s="37">
        <f t="shared" ref="A524:A778" si="6">ROW(A511)</f>
        <v>511</v>
      </c>
      <c r="B524" s="38" t="e">
        <f>#REF!</f>
        <v>#REF!</v>
      </c>
      <c r="C524" s="39" t="e">
        <f>#REF!</f>
        <v>#REF!</v>
      </c>
      <c r="D524" s="40" t="e">
        <f>#REF!</f>
        <v>#REF!</v>
      </c>
      <c r="E524" s="34"/>
      <c r="F524" s="41" t="e">
        <f t="shared" ref="F524:F778" si="7">C524+30</f>
        <v>#REF!</v>
      </c>
      <c r="G524" s="36" t="s">
        <v>109</v>
      </c>
      <c r="H524" s="41" t="e">
        <f t="shared" ref="H524:H778" si="8">D524+180</f>
        <v>#REF!</v>
      </c>
      <c r="I524" s="34"/>
      <c r="J524" s="41">
        <v>0</v>
      </c>
      <c r="K524" s="36"/>
      <c r="L524" s="42">
        <v>0</v>
      </c>
      <c r="M524" s="514" t="s">
        <v>110</v>
      </c>
      <c r="N524" s="483"/>
      <c r="O524" s="483"/>
      <c r="P524" s="483"/>
      <c r="Q524" s="483"/>
      <c r="R524" s="484"/>
      <c r="S524" s="43">
        <v>0</v>
      </c>
    </row>
    <row r="525" spans="1:19" ht="39.75" customHeight="1" x14ac:dyDescent="0.25">
      <c r="A525" s="37">
        <f t="shared" si="6"/>
        <v>512</v>
      </c>
      <c r="B525" s="38" t="e">
        <f>#REF!</f>
        <v>#REF!</v>
      </c>
      <c r="C525" s="39" t="e">
        <f>#REF!</f>
        <v>#REF!</v>
      </c>
      <c r="D525" s="40" t="e">
        <f>#REF!</f>
        <v>#REF!</v>
      </c>
      <c r="E525" s="34"/>
      <c r="F525" s="44" t="e">
        <f t="shared" si="7"/>
        <v>#REF!</v>
      </c>
      <c r="G525" s="36" t="s">
        <v>108</v>
      </c>
      <c r="H525" s="41" t="e">
        <f t="shared" si="8"/>
        <v>#REF!</v>
      </c>
      <c r="I525" s="34"/>
      <c r="J525" s="41">
        <v>0</v>
      </c>
      <c r="K525" s="36"/>
      <c r="L525" s="42">
        <v>0</v>
      </c>
      <c r="M525" s="514" t="s">
        <v>110</v>
      </c>
      <c r="N525" s="483"/>
      <c r="O525" s="483"/>
      <c r="P525" s="483"/>
      <c r="Q525" s="483"/>
      <c r="R525" s="484"/>
      <c r="S525" s="43">
        <v>0</v>
      </c>
    </row>
    <row r="526" spans="1:19" ht="39.75" customHeight="1" x14ac:dyDescent="0.25">
      <c r="A526" s="37">
        <f t="shared" si="6"/>
        <v>513</v>
      </c>
      <c r="B526" s="38" t="e">
        <f>#REF!</f>
        <v>#REF!</v>
      </c>
      <c r="C526" s="39" t="e">
        <f>#REF!</f>
        <v>#REF!</v>
      </c>
      <c r="D526" s="40" t="e">
        <f>#REF!</f>
        <v>#REF!</v>
      </c>
      <c r="E526" s="34"/>
      <c r="F526" s="41" t="e">
        <f t="shared" si="7"/>
        <v>#REF!</v>
      </c>
      <c r="G526" s="36" t="s">
        <v>109</v>
      </c>
      <c r="H526" s="41" t="e">
        <f t="shared" si="8"/>
        <v>#REF!</v>
      </c>
      <c r="I526" s="34"/>
      <c r="J526" s="41">
        <v>0</v>
      </c>
      <c r="K526" s="36"/>
      <c r="L526" s="42">
        <v>0</v>
      </c>
      <c r="M526" s="514" t="s">
        <v>110</v>
      </c>
      <c r="N526" s="483"/>
      <c r="O526" s="483"/>
      <c r="P526" s="483"/>
      <c r="Q526" s="483"/>
      <c r="R526" s="484"/>
      <c r="S526" s="43">
        <v>0</v>
      </c>
    </row>
    <row r="527" spans="1:19" ht="39.75" customHeight="1" x14ac:dyDescent="0.25">
      <c r="A527" s="37">
        <f t="shared" si="6"/>
        <v>514</v>
      </c>
      <c r="B527" s="38" t="e">
        <f>#REF!</f>
        <v>#REF!</v>
      </c>
      <c r="C527" s="39" t="e">
        <f>#REF!</f>
        <v>#REF!</v>
      </c>
      <c r="D527" s="40" t="e">
        <f>#REF!</f>
        <v>#REF!</v>
      </c>
      <c r="E527" s="34"/>
      <c r="F527" s="44" t="e">
        <f t="shared" si="7"/>
        <v>#REF!</v>
      </c>
      <c r="G527" s="36" t="s">
        <v>108</v>
      </c>
      <c r="H527" s="41" t="e">
        <f t="shared" si="8"/>
        <v>#REF!</v>
      </c>
      <c r="I527" s="34"/>
      <c r="J527" s="41">
        <v>0</v>
      </c>
      <c r="K527" s="36"/>
      <c r="L527" s="42">
        <v>0</v>
      </c>
      <c r="M527" s="514" t="s">
        <v>110</v>
      </c>
      <c r="N527" s="483"/>
      <c r="O527" s="483"/>
      <c r="P527" s="483"/>
      <c r="Q527" s="483"/>
      <c r="R527" s="484"/>
      <c r="S527" s="43">
        <v>0</v>
      </c>
    </row>
    <row r="528" spans="1:19" ht="39.75" customHeight="1" x14ac:dyDescent="0.25">
      <c r="A528" s="37">
        <f t="shared" si="6"/>
        <v>515</v>
      </c>
      <c r="B528" s="38" t="e">
        <f>#REF!</f>
        <v>#REF!</v>
      </c>
      <c r="C528" s="39" t="e">
        <f>#REF!</f>
        <v>#REF!</v>
      </c>
      <c r="D528" s="40" t="e">
        <f>#REF!</f>
        <v>#REF!</v>
      </c>
      <c r="E528" s="34"/>
      <c r="F528" s="41" t="e">
        <f t="shared" si="7"/>
        <v>#REF!</v>
      </c>
      <c r="G528" s="36" t="s">
        <v>109</v>
      </c>
      <c r="H528" s="41" t="e">
        <f t="shared" si="8"/>
        <v>#REF!</v>
      </c>
      <c r="I528" s="34"/>
      <c r="J528" s="41">
        <v>0</v>
      </c>
      <c r="K528" s="36"/>
      <c r="L528" s="42">
        <v>0</v>
      </c>
      <c r="M528" s="514" t="s">
        <v>110</v>
      </c>
      <c r="N528" s="483"/>
      <c r="O528" s="483"/>
      <c r="P528" s="483"/>
      <c r="Q528" s="483"/>
      <c r="R528" s="484"/>
      <c r="S528" s="43">
        <v>0</v>
      </c>
    </row>
    <row r="529" spans="1:19" ht="39.75" customHeight="1" x14ac:dyDescent="0.25">
      <c r="A529" s="37">
        <f t="shared" si="6"/>
        <v>516</v>
      </c>
      <c r="B529" s="38" t="e">
        <f>#REF!</f>
        <v>#REF!</v>
      </c>
      <c r="C529" s="39" t="e">
        <f>#REF!</f>
        <v>#REF!</v>
      </c>
      <c r="D529" s="40" t="e">
        <f>#REF!</f>
        <v>#REF!</v>
      </c>
      <c r="E529" s="34"/>
      <c r="F529" s="44" t="e">
        <f t="shared" si="7"/>
        <v>#REF!</v>
      </c>
      <c r="G529" s="36" t="s">
        <v>108</v>
      </c>
      <c r="H529" s="41" t="e">
        <f t="shared" si="8"/>
        <v>#REF!</v>
      </c>
      <c r="I529" s="34"/>
      <c r="J529" s="41">
        <v>0</v>
      </c>
      <c r="K529" s="36"/>
      <c r="L529" s="42">
        <v>0</v>
      </c>
      <c r="M529" s="514" t="s">
        <v>110</v>
      </c>
      <c r="N529" s="483"/>
      <c r="O529" s="483"/>
      <c r="P529" s="483"/>
      <c r="Q529" s="483"/>
      <c r="R529" s="484"/>
      <c r="S529" s="43">
        <v>0</v>
      </c>
    </row>
    <row r="530" spans="1:19" ht="39.75" customHeight="1" x14ac:dyDescent="0.25">
      <c r="A530" s="37">
        <f t="shared" si="6"/>
        <v>517</v>
      </c>
      <c r="B530" s="38" t="e">
        <f>#REF!</f>
        <v>#REF!</v>
      </c>
      <c r="C530" s="39" t="e">
        <f>#REF!</f>
        <v>#REF!</v>
      </c>
      <c r="D530" s="40" t="e">
        <f>#REF!</f>
        <v>#REF!</v>
      </c>
      <c r="E530" s="34"/>
      <c r="F530" s="41" t="e">
        <f t="shared" si="7"/>
        <v>#REF!</v>
      </c>
      <c r="G530" s="36" t="s">
        <v>109</v>
      </c>
      <c r="H530" s="41" t="e">
        <f t="shared" si="8"/>
        <v>#REF!</v>
      </c>
      <c r="I530" s="34"/>
      <c r="J530" s="41">
        <v>0</v>
      </c>
      <c r="K530" s="36"/>
      <c r="L530" s="42">
        <v>0</v>
      </c>
      <c r="M530" s="514" t="s">
        <v>110</v>
      </c>
      <c r="N530" s="483"/>
      <c r="O530" s="483"/>
      <c r="P530" s="483"/>
      <c r="Q530" s="483"/>
      <c r="R530" s="484"/>
      <c r="S530" s="43">
        <v>0</v>
      </c>
    </row>
    <row r="531" spans="1:19" ht="39.75" customHeight="1" x14ac:dyDescent="0.25">
      <c r="A531" s="37">
        <f t="shared" si="6"/>
        <v>518</v>
      </c>
      <c r="B531" s="38" t="e">
        <f>#REF!</f>
        <v>#REF!</v>
      </c>
      <c r="C531" s="39" t="e">
        <f>#REF!</f>
        <v>#REF!</v>
      </c>
      <c r="D531" s="40" t="e">
        <f>#REF!</f>
        <v>#REF!</v>
      </c>
      <c r="E531" s="34"/>
      <c r="F531" s="44" t="e">
        <f t="shared" si="7"/>
        <v>#REF!</v>
      </c>
      <c r="G531" s="36" t="s">
        <v>108</v>
      </c>
      <c r="H531" s="41" t="e">
        <f t="shared" si="8"/>
        <v>#REF!</v>
      </c>
      <c r="I531" s="34"/>
      <c r="J531" s="41">
        <v>0</v>
      </c>
      <c r="K531" s="36"/>
      <c r="L531" s="42">
        <v>0</v>
      </c>
      <c r="M531" s="514" t="s">
        <v>110</v>
      </c>
      <c r="N531" s="483"/>
      <c r="O531" s="483"/>
      <c r="P531" s="483"/>
      <c r="Q531" s="483"/>
      <c r="R531" s="484"/>
      <c r="S531" s="43">
        <v>0</v>
      </c>
    </row>
    <row r="532" spans="1:19" ht="39.75" customHeight="1" x14ac:dyDescent="0.25">
      <c r="A532" s="37">
        <f t="shared" si="6"/>
        <v>519</v>
      </c>
      <c r="B532" s="38" t="e">
        <f>#REF!</f>
        <v>#REF!</v>
      </c>
      <c r="C532" s="39" t="e">
        <f>#REF!</f>
        <v>#REF!</v>
      </c>
      <c r="D532" s="40" t="e">
        <f>#REF!</f>
        <v>#REF!</v>
      </c>
      <c r="E532" s="34"/>
      <c r="F532" s="41" t="e">
        <f t="shared" si="7"/>
        <v>#REF!</v>
      </c>
      <c r="G532" s="36" t="s">
        <v>109</v>
      </c>
      <c r="H532" s="41" t="e">
        <f t="shared" si="8"/>
        <v>#REF!</v>
      </c>
      <c r="I532" s="34"/>
      <c r="J532" s="41">
        <v>0</v>
      </c>
      <c r="K532" s="36"/>
      <c r="L532" s="42">
        <v>0</v>
      </c>
      <c r="M532" s="514" t="s">
        <v>110</v>
      </c>
      <c r="N532" s="483"/>
      <c r="O532" s="483"/>
      <c r="P532" s="483"/>
      <c r="Q532" s="483"/>
      <c r="R532" s="484"/>
      <c r="S532" s="43">
        <v>0</v>
      </c>
    </row>
    <row r="533" spans="1:19" ht="39.75" customHeight="1" x14ac:dyDescent="0.25">
      <c r="A533" s="37">
        <f t="shared" si="6"/>
        <v>520</v>
      </c>
      <c r="B533" s="38" t="e">
        <f>#REF!</f>
        <v>#REF!</v>
      </c>
      <c r="C533" s="39" t="e">
        <f>#REF!</f>
        <v>#REF!</v>
      </c>
      <c r="D533" s="40" t="e">
        <f>#REF!</f>
        <v>#REF!</v>
      </c>
      <c r="E533" s="34"/>
      <c r="F533" s="44" t="e">
        <f t="shared" si="7"/>
        <v>#REF!</v>
      </c>
      <c r="G533" s="36" t="s">
        <v>108</v>
      </c>
      <c r="H533" s="41" t="e">
        <f t="shared" si="8"/>
        <v>#REF!</v>
      </c>
      <c r="I533" s="34"/>
      <c r="J533" s="41">
        <v>0</v>
      </c>
      <c r="K533" s="36"/>
      <c r="L533" s="42">
        <v>0</v>
      </c>
      <c r="M533" s="514" t="s">
        <v>110</v>
      </c>
      <c r="N533" s="483"/>
      <c r="O533" s="483"/>
      <c r="P533" s="483"/>
      <c r="Q533" s="483"/>
      <c r="R533" s="484"/>
      <c r="S533" s="43">
        <v>0</v>
      </c>
    </row>
    <row r="534" spans="1:19" ht="39.75" customHeight="1" x14ac:dyDescent="0.25">
      <c r="A534" s="37">
        <f t="shared" si="6"/>
        <v>521</v>
      </c>
      <c r="B534" s="38" t="e">
        <f>#REF!</f>
        <v>#REF!</v>
      </c>
      <c r="C534" s="39" t="e">
        <f>#REF!</f>
        <v>#REF!</v>
      </c>
      <c r="D534" s="40" t="e">
        <f>#REF!</f>
        <v>#REF!</v>
      </c>
      <c r="E534" s="34"/>
      <c r="F534" s="41" t="e">
        <f t="shared" si="7"/>
        <v>#REF!</v>
      </c>
      <c r="G534" s="36" t="s">
        <v>109</v>
      </c>
      <c r="H534" s="41" t="e">
        <f t="shared" si="8"/>
        <v>#REF!</v>
      </c>
      <c r="I534" s="34"/>
      <c r="J534" s="41">
        <v>0</v>
      </c>
      <c r="K534" s="36"/>
      <c r="L534" s="42">
        <v>0</v>
      </c>
      <c r="M534" s="514" t="s">
        <v>110</v>
      </c>
      <c r="N534" s="483"/>
      <c r="O534" s="483"/>
      <c r="P534" s="483"/>
      <c r="Q534" s="483"/>
      <c r="R534" s="484"/>
      <c r="S534" s="43">
        <v>0</v>
      </c>
    </row>
    <row r="535" spans="1:19" ht="39.75" customHeight="1" x14ac:dyDescent="0.25">
      <c r="A535" s="37">
        <f t="shared" si="6"/>
        <v>522</v>
      </c>
      <c r="B535" s="38" t="e">
        <f>#REF!</f>
        <v>#REF!</v>
      </c>
      <c r="C535" s="39" t="e">
        <f>#REF!</f>
        <v>#REF!</v>
      </c>
      <c r="D535" s="40" t="e">
        <f>#REF!</f>
        <v>#REF!</v>
      </c>
      <c r="E535" s="34"/>
      <c r="F535" s="44" t="e">
        <f t="shared" si="7"/>
        <v>#REF!</v>
      </c>
      <c r="G535" s="36" t="s">
        <v>108</v>
      </c>
      <c r="H535" s="41" t="e">
        <f t="shared" si="8"/>
        <v>#REF!</v>
      </c>
      <c r="I535" s="34"/>
      <c r="J535" s="41">
        <v>0</v>
      </c>
      <c r="K535" s="36"/>
      <c r="L535" s="42">
        <v>0</v>
      </c>
      <c r="M535" s="514" t="s">
        <v>110</v>
      </c>
      <c r="N535" s="483"/>
      <c r="O535" s="483"/>
      <c r="P535" s="483"/>
      <c r="Q535" s="483"/>
      <c r="R535" s="484"/>
      <c r="S535" s="43">
        <v>0</v>
      </c>
    </row>
    <row r="536" spans="1:19" ht="39.75" customHeight="1" x14ac:dyDescent="0.25">
      <c r="A536" s="37">
        <f t="shared" si="6"/>
        <v>523</v>
      </c>
      <c r="B536" s="38" t="e">
        <f>#REF!</f>
        <v>#REF!</v>
      </c>
      <c r="C536" s="39" t="e">
        <f>#REF!</f>
        <v>#REF!</v>
      </c>
      <c r="D536" s="40" t="e">
        <f>#REF!</f>
        <v>#REF!</v>
      </c>
      <c r="E536" s="34"/>
      <c r="F536" s="41" t="e">
        <f t="shared" si="7"/>
        <v>#REF!</v>
      </c>
      <c r="G536" s="36" t="s">
        <v>109</v>
      </c>
      <c r="H536" s="41" t="e">
        <f t="shared" si="8"/>
        <v>#REF!</v>
      </c>
      <c r="I536" s="34"/>
      <c r="J536" s="41">
        <v>0</v>
      </c>
      <c r="K536" s="36"/>
      <c r="L536" s="42">
        <v>0</v>
      </c>
      <c r="M536" s="514" t="s">
        <v>110</v>
      </c>
      <c r="N536" s="483"/>
      <c r="O536" s="483"/>
      <c r="P536" s="483"/>
      <c r="Q536" s="483"/>
      <c r="R536" s="484"/>
      <c r="S536" s="43">
        <v>0</v>
      </c>
    </row>
    <row r="537" spans="1:19" ht="39.75" customHeight="1" x14ac:dyDescent="0.25">
      <c r="A537" s="37">
        <f t="shared" si="6"/>
        <v>524</v>
      </c>
      <c r="B537" s="38" t="e">
        <f>#REF!</f>
        <v>#REF!</v>
      </c>
      <c r="C537" s="39" t="e">
        <f>#REF!</f>
        <v>#REF!</v>
      </c>
      <c r="D537" s="40" t="e">
        <f>#REF!</f>
        <v>#REF!</v>
      </c>
      <c r="E537" s="34"/>
      <c r="F537" s="44" t="e">
        <f t="shared" si="7"/>
        <v>#REF!</v>
      </c>
      <c r="G537" s="36" t="s">
        <v>108</v>
      </c>
      <c r="H537" s="41" t="e">
        <f t="shared" si="8"/>
        <v>#REF!</v>
      </c>
      <c r="I537" s="34"/>
      <c r="J537" s="41">
        <v>0</v>
      </c>
      <c r="K537" s="36"/>
      <c r="L537" s="42">
        <v>0</v>
      </c>
      <c r="M537" s="514" t="s">
        <v>110</v>
      </c>
      <c r="N537" s="483"/>
      <c r="O537" s="483"/>
      <c r="P537" s="483"/>
      <c r="Q537" s="483"/>
      <c r="R537" s="484"/>
      <c r="S537" s="43">
        <v>0</v>
      </c>
    </row>
    <row r="538" spans="1:19" ht="39.75" customHeight="1" x14ac:dyDescent="0.25">
      <c r="A538" s="37">
        <f t="shared" si="6"/>
        <v>525</v>
      </c>
      <c r="B538" s="38" t="e">
        <f>#REF!</f>
        <v>#REF!</v>
      </c>
      <c r="C538" s="39" t="e">
        <f>#REF!</f>
        <v>#REF!</v>
      </c>
      <c r="D538" s="40" t="e">
        <f>#REF!</f>
        <v>#REF!</v>
      </c>
      <c r="E538" s="34"/>
      <c r="F538" s="41" t="e">
        <f t="shared" si="7"/>
        <v>#REF!</v>
      </c>
      <c r="G538" s="36" t="s">
        <v>109</v>
      </c>
      <c r="H538" s="41" t="e">
        <f t="shared" si="8"/>
        <v>#REF!</v>
      </c>
      <c r="I538" s="34"/>
      <c r="J538" s="41">
        <v>0</v>
      </c>
      <c r="K538" s="36"/>
      <c r="L538" s="42">
        <v>0</v>
      </c>
      <c r="M538" s="514" t="s">
        <v>110</v>
      </c>
      <c r="N538" s="483"/>
      <c r="O538" s="483"/>
      <c r="P538" s="483"/>
      <c r="Q538" s="483"/>
      <c r="R538" s="484"/>
      <c r="S538" s="43">
        <v>0</v>
      </c>
    </row>
    <row r="539" spans="1:19" ht="39.75" customHeight="1" x14ac:dyDescent="0.25">
      <c r="A539" s="37">
        <f t="shared" si="6"/>
        <v>526</v>
      </c>
      <c r="B539" s="38" t="e">
        <f>#REF!</f>
        <v>#REF!</v>
      </c>
      <c r="C539" s="39" t="e">
        <f>#REF!</f>
        <v>#REF!</v>
      </c>
      <c r="D539" s="40" t="e">
        <f>#REF!</f>
        <v>#REF!</v>
      </c>
      <c r="E539" s="34"/>
      <c r="F539" s="44" t="e">
        <f t="shared" si="7"/>
        <v>#REF!</v>
      </c>
      <c r="G539" s="36" t="s">
        <v>108</v>
      </c>
      <c r="H539" s="41" t="e">
        <f t="shared" si="8"/>
        <v>#REF!</v>
      </c>
      <c r="I539" s="34"/>
      <c r="J539" s="41">
        <v>0</v>
      </c>
      <c r="K539" s="36"/>
      <c r="L539" s="42">
        <v>0</v>
      </c>
      <c r="M539" s="514" t="s">
        <v>110</v>
      </c>
      <c r="N539" s="483"/>
      <c r="O539" s="483"/>
      <c r="P539" s="483"/>
      <c r="Q539" s="483"/>
      <c r="R539" s="484"/>
      <c r="S539" s="43">
        <v>0</v>
      </c>
    </row>
    <row r="540" spans="1:19" ht="39.75" customHeight="1" x14ac:dyDescent="0.25">
      <c r="A540" s="37">
        <f t="shared" si="6"/>
        <v>527</v>
      </c>
      <c r="B540" s="38" t="e">
        <f>#REF!</f>
        <v>#REF!</v>
      </c>
      <c r="C540" s="39" t="e">
        <f>#REF!</f>
        <v>#REF!</v>
      </c>
      <c r="D540" s="40" t="e">
        <f>#REF!</f>
        <v>#REF!</v>
      </c>
      <c r="E540" s="34"/>
      <c r="F540" s="41" t="e">
        <f t="shared" si="7"/>
        <v>#REF!</v>
      </c>
      <c r="G540" s="36" t="s">
        <v>109</v>
      </c>
      <c r="H540" s="41" t="e">
        <f t="shared" si="8"/>
        <v>#REF!</v>
      </c>
      <c r="I540" s="34"/>
      <c r="J540" s="41">
        <v>0</v>
      </c>
      <c r="K540" s="36"/>
      <c r="L540" s="42">
        <v>0</v>
      </c>
      <c r="M540" s="514" t="s">
        <v>110</v>
      </c>
      <c r="N540" s="483"/>
      <c r="O540" s="483"/>
      <c r="P540" s="483"/>
      <c r="Q540" s="483"/>
      <c r="R540" s="484"/>
      <c r="S540" s="43">
        <v>0</v>
      </c>
    </row>
    <row r="541" spans="1:19" ht="39.75" customHeight="1" x14ac:dyDescent="0.25">
      <c r="A541" s="37">
        <f t="shared" si="6"/>
        <v>528</v>
      </c>
      <c r="B541" s="38" t="e">
        <f>#REF!</f>
        <v>#REF!</v>
      </c>
      <c r="C541" s="39" t="e">
        <f>#REF!</f>
        <v>#REF!</v>
      </c>
      <c r="D541" s="40" t="e">
        <f>#REF!</f>
        <v>#REF!</v>
      </c>
      <c r="E541" s="34"/>
      <c r="F541" s="44" t="e">
        <f t="shared" si="7"/>
        <v>#REF!</v>
      </c>
      <c r="G541" s="36" t="s">
        <v>108</v>
      </c>
      <c r="H541" s="41" t="e">
        <f t="shared" si="8"/>
        <v>#REF!</v>
      </c>
      <c r="I541" s="34"/>
      <c r="J541" s="41">
        <v>0</v>
      </c>
      <c r="K541" s="36"/>
      <c r="L541" s="42">
        <v>0</v>
      </c>
      <c r="M541" s="514" t="s">
        <v>110</v>
      </c>
      <c r="N541" s="483"/>
      <c r="O541" s="483"/>
      <c r="P541" s="483"/>
      <c r="Q541" s="483"/>
      <c r="R541" s="484"/>
      <c r="S541" s="43">
        <v>0</v>
      </c>
    </row>
    <row r="542" spans="1:19" ht="39.75" customHeight="1" x14ac:dyDescent="0.25">
      <c r="A542" s="37">
        <f t="shared" si="6"/>
        <v>529</v>
      </c>
      <c r="B542" s="38" t="e">
        <f>#REF!</f>
        <v>#REF!</v>
      </c>
      <c r="C542" s="39" t="e">
        <f>#REF!</f>
        <v>#REF!</v>
      </c>
      <c r="D542" s="40" t="e">
        <f>#REF!</f>
        <v>#REF!</v>
      </c>
      <c r="E542" s="34"/>
      <c r="F542" s="41" t="e">
        <f t="shared" si="7"/>
        <v>#REF!</v>
      </c>
      <c r="G542" s="36" t="s">
        <v>109</v>
      </c>
      <c r="H542" s="41" t="e">
        <f t="shared" si="8"/>
        <v>#REF!</v>
      </c>
      <c r="I542" s="34"/>
      <c r="J542" s="41">
        <v>0</v>
      </c>
      <c r="K542" s="36"/>
      <c r="L542" s="42">
        <v>0</v>
      </c>
      <c r="M542" s="514" t="s">
        <v>110</v>
      </c>
      <c r="N542" s="483"/>
      <c r="O542" s="483"/>
      <c r="P542" s="483"/>
      <c r="Q542" s="483"/>
      <c r="R542" s="484"/>
      <c r="S542" s="43">
        <v>0</v>
      </c>
    </row>
    <row r="543" spans="1:19" ht="39.75" customHeight="1" x14ac:dyDescent="0.25">
      <c r="A543" s="37">
        <f t="shared" si="6"/>
        <v>530</v>
      </c>
      <c r="B543" s="38" t="e">
        <f>#REF!</f>
        <v>#REF!</v>
      </c>
      <c r="C543" s="39" t="e">
        <f>#REF!</f>
        <v>#REF!</v>
      </c>
      <c r="D543" s="40" t="e">
        <f>#REF!</f>
        <v>#REF!</v>
      </c>
      <c r="E543" s="34"/>
      <c r="F543" s="44" t="e">
        <f t="shared" si="7"/>
        <v>#REF!</v>
      </c>
      <c r="G543" s="36" t="s">
        <v>108</v>
      </c>
      <c r="H543" s="41" t="e">
        <f t="shared" si="8"/>
        <v>#REF!</v>
      </c>
      <c r="I543" s="34"/>
      <c r="J543" s="41">
        <v>0</v>
      </c>
      <c r="K543" s="36"/>
      <c r="L543" s="42">
        <v>0</v>
      </c>
      <c r="M543" s="514" t="s">
        <v>110</v>
      </c>
      <c r="N543" s="483"/>
      <c r="O543" s="483"/>
      <c r="P543" s="483"/>
      <c r="Q543" s="483"/>
      <c r="R543" s="484"/>
      <c r="S543" s="43">
        <v>0</v>
      </c>
    </row>
    <row r="544" spans="1:19" ht="39.75" customHeight="1" x14ac:dyDescent="0.25">
      <c r="A544" s="37">
        <f t="shared" si="6"/>
        <v>531</v>
      </c>
      <c r="B544" s="38" t="e">
        <f>#REF!</f>
        <v>#REF!</v>
      </c>
      <c r="C544" s="39" t="e">
        <f>#REF!</f>
        <v>#REF!</v>
      </c>
      <c r="D544" s="40" t="e">
        <f>#REF!</f>
        <v>#REF!</v>
      </c>
      <c r="E544" s="34"/>
      <c r="F544" s="41" t="e">
        <f t="shared" si="7"/>
        <v>#REF!</v>
      </c>
      <c r="G544" s="36" t="s">
        <v>109</v>
      </c>
      <c r="H544" s="41" t="e">
        <f t="shared" si="8"/>
        <v>#REF!</v>
      </c>
      <c r="I544" s="34"/>
      <c r="J544" s="41">
        <v>0</v>
      </c>
      <c r="K544" s="36"/>
      <c r="L544" s="42">
        <v>0</v>
      </c>
      <c r="M544" s="514" t="s">
        <v>110</v>
      </c>
      <c r="N544" s="483"/>
      <c r="O544" s="483"/>
      <c r="P544" s="483"/>
      <c r="Q544" s="483"/>
      <c r="R544" s="484"/>
      <c r="S544" s="43">
        <v>0</v>
      </c>
    </row>
    <row r="545" spans="1:19" ht="39.75" customHeight="1" x14ac:dyDescent="0.25">
      <c r="A545" s="37">
        <f t="shared" si="6"/>
        <v>532</v>
      </c>
      <c r="B545" s="38" t="e">
        <f>#REF!</f>
        <v>#REF!</v>
      </c>
      <c r="C545" s="39" t="e">
        <f>#REF!</f>
        <v>#REF!</v>
      </c>
      <c r="D545" s="40" t="e">
        <f>#REF!</f>
        <v>#REF!</v>
      </c>
      <c r="E545" s="34"/>
      <c r="F545" s="44" t="e">
        <f t="shared" si="7"/>
        <v>#REF!</v>
      </c>
      <c r="G545" s="36" t="s">
        <v>108</v>
      </c>
      <c r="H545" s="41" t="e">
        <f t="shared" si="8"/>
        <v>#REF!</v>
      </c>
      <c r="I545" s="34"/>
      <c r="J545" s="41">
        <v>0</v>
      </c>
      <c r="K545" s="36"/>
      <c r="L545" s="42">
        <v>0</v>
      </c>
      <c r="M545" s="514" t="s">
        <v>110</v>
      </c>
      <c r="N545" s="483"/>
      <c r="O545" s="483"/>
      <c r="P545" s="483"/>
      <c r="Q545" s="483"/>
      <c r="R545" s="484"/>
      <c r="S545" s="43">
        <v>0</v>
      </c>
    </row>
    <row r="546" spans="1:19" ht="39.75" customHeight="1" x14ac:dyDescent="0.25">
      <c r="A546" s="37">
        <f t="shared" si="6"/>
        <v>533</v>
      </c>
      <c r="B546" s="38" t="e">
        <f>#REF!</f>
        <v>#REF!</v>
      </c>
      <c r="C546" s="39" t="e">
        <f>#REF!</f>
        <v>#REF!</v>
      </c>
      <c r="D546" s="40" t="e">
        <f>#REF!</f>
        <v>#REF!</v>
      </c>
      <c r="E546" s="34"/>
      <c r="F546" s="41" t="e">
        <f t="shared" si="7"/>
        <v>#REF!</v>
      </c>
      <c r="G546" s="36" t="s">
        <v>109</v>
      </c>
      <c r="H546" s="41" t="e">
        <f t="shared" si="8"/>
        <v>#REF!</v>
      </c>
      <c r="I546" s="34"/>
      <c r="J546" s="41">
        <v>0</v>
      </c>
      <c r="K546" s="36"/>
      <c r="L546" s="42">
        <v>0</v>
      </c>
      <c r="M546" s="514" t="s">
        <v>110</v>
      </c>
      <c r="N546" s="483"/>
      <c r="O546" s="483"/>
      <c r="P546" s="483"/>
      <c r="Q546" s="483"/>
      <c r="R546" s="484"/>
      <c r="S546" s="43">
        <v>0</v>
      </c>
    </row>
    <row r="547" spans="1:19" ht="39.75" customHeight="1" x14ac:dyDescent="0.25">
      <c r="A547" s="37">
        <f t="shared" si="6"/>
        <v>534</v>
      </c>
      <c r="B547" s="38" t="e">
        <f>#REF!</f>
        <v>#REF!</v>
      </c>
      <c r="C547" s="39" t="e">
        <f>#REF!</f>
        <v>#REF!</v>
      </c>
      <c r="D547" s="40" t="e">
        <f>#REF!</f>
        <v>#REF!</v>
      </c>
      <c r="E547" s="34"/>
      <c r="F547" s="44" t="e">
        <f t="shared" si="7"/>
        <v>#REF!</v>
      </c>
      <c r="G547" s="36" t="s">
        <v>108</v>
      </c>
      <c r="H547" s="41" t="e">
        <f t="shared" si="8"/>
        <v>#REF!</v>
      </c>
      <c r="I547" s="34"/>
      <c r="J547" s="41">
        <v>0</v>
      </c>
      <c r="K547" s="36"/>
      <c r="L547" s="42">
        <v>0</v>
      </c>
      <c r="M547" s="514" t="s">
        <v>110</v>
      </c>
      <c r="N547" s="483"/>
      <c r="O547" s="483"/>
      <c r="P547" s="483"/>
      <c r="Q547" s="483"/>
      <c r="R547" s="484"/>
      <c r="S547" s="43">
        <v>0</v>
      </c>
    </row>
    <row r="548" spans="1:19" ht="39.75" customHeight="1" x14ac:dyDescent="0.25">
      <c r="A548" s="37">
        <f t="shared" si="6"/>
        <v>535</v>
      </c>
      <c r="B548" s="38" t="e">
        <f>#REF!</f>
        <v>#REF!</v>
      </c>
      <c r="C548" s="39" t="e">
        <f>#REF!</f>
        <v>#REF!</v>
      </c>
      <c r="D548" s="40" t="e">
        <f>#REF!</f>
        <v>#REF!</v>
      </c>
      <c r="E548" s="34"/>
      <c r="F548" s="41" t="e">
        <f t="shared" si="7"/>
        <v>#REF!</v>
      </c>
      <c r="G548" s="36" t="s">
        <v>109</v>
      </c>
      <c r="H548" s="41" t="e">
        <f t="shared" si="8"/>
        <v>#REF!</v>
      </c>
      <c r="I548" s="34"/>
      <c r="J548" s="41">
        <v>0</v>
      </c>
      <c r="K548" s="36"/>
      <c r="L548" s="42">
        <v>0</v>
      </c>
      <c r="M548" s="514" t="s">
        <v>110</v>
      </c>
      <c r="N548" s="483"/>
      <c r="O548" s="483"/>
      <c r="P548" s="483"/>
      <c r="Q548" s="483"/>
      <c r="R548" s="484"/>
      <c r="S548" s="43">
        <v>0</v>
      </c>
    </row>
    <row r="549" spans="1:19" ht="39.75" customHeight="1" x14ac:dyDescent="0.25">
      <c r="A549" s="37">
        <f t="shared" si="6"/>
        <v>536</v>
      </c>
      <c r="B549" s="38" t="e">
        <f>#REF!</f>
        <v>#REF!</v>
      </c>
      <c r="C549" s="39" t="e">
        <f>#REF!</f>
        <v>#REF!</v>
      </c>
      <c r="D549" s="40" t="e">
        <f>#REF!</f>
        <v>#REF!</v>
      </c>
      <c r="E549" s="34"/>
      <c r="F549" s="44" t="e">
        <f t="shared" si="7"/>
        <v>#REF!</v>
      </c>
      <c r="G549" s="36" t="s">
        <v>108</v>
      </c>
      <c r="H549" s="41" t="e">
        <f t="shared" si="8"/>
        <v>#REF!</v>
      </c>
      <c r="I549" s="34"/>
      <c r="J549" s="41">
        <v>0</v>
      </c>
      <c r="K549" s="36"/>
      <c r="L549" s="42">
        <v>0</v>
      </c>
      <c r="M549" s="514" t="s">
        <v>110</v>
      </c>
      <c r="N549" s="483"/>
      <c r="O549" s="483"/>
      <c r="P549" s="483"/>
      <c r="Q549" s="483"/>
      <c r="R549" s="484"/>
      <c r="S549" s="43">
        <v>0</v>
      </c>
    </row>
    <row r="550" spans="1:19" ht="39.75" customHeight="1" x14ac:dyDescent="0.25">
      <c r="A550" s="37">
        <f t="shared" si="6"/>
        <v>537</v>
      </c>
      <c r="B550" s="38" t="e">
        <f>#REF!</f>
        <v>#REF!</v>
      </c>
      <c r="C550" s="39" t="e">
        <f>#REF!</f>
        <v>#REF!</v>
      </c>
      <c r="D550" s="40" t="e">
        <f>#REF!</f>
        <v>#REF!</v>
      </c>
      <c r="E550" s="34"/>
      <c r="F550" s="41" t="e">
        <f t="shared" si="7"/>
        <v>#REF!</v>
      </c>
      <c r="G550" s="36" t="s">
        <v>109</v>
      </c>
      <c r="H550" s="41" t="e">
        <f t="shared" si="8"/>
        <v>#REF!</v>
      </c>
      <c r="I550" s="34"/>
      <c r="J550" s="41">
        <v>0</v>
      </c>
      <c r="K550" s="36"/>
      <c r="L550" s="42">
        <v>0</v>
      </c>
      <c r="M550" s="514" t="s">
        <v>110</v>
      </c>
      <c r="N550" s="483"/>
      <c r="O550" s="483"/>
      <c r="P550" s="483"/>
      <c r="Q550" s="483"/>
      <c r="R550" s="484"/>
      <c r="S550" s="43">
        <v>0</v>
      </c>
    </row>
    <row r="551" spans="1:19" ht="39.75" customHeight="1" x14ac:dyDescent="0.25">
      <c r="A551" s="37">
        <f t="shared" si="6"/>
        <v>538</v>
      </c>
      <c r="B551" s="38" t="e">
        <f>#REF!</f>
        <v>#REF!</v>
      </c>
      <c r="C551" s="39" t="e">
        <f>#REF!</f>
        <v>#REF!</v>
      </c>
      <c r="D551" s="40" t="e">
        <f>#REF!</f>
        <v>#REF!</v>
      </c>
      <c r="E551" s="34"/>
      <c r="F551" s="44" t="e">
        <f t="shared" si="7"/>
        <v>#REF!</v>
      </c>
      <c r="G551" s="36" t="s">
        <v>108</v>
      </c>
      <c r="H551" s="41" t="e">
        <f t="shared" si="8"/>
        <v>#REF!</v>
      </c>
      <c r="I551" s="34"/>
      <c r="J551" s="41">
        <v>0</v>
      </c>
      <c r="K551" s="36"/>
      <c r="L551" s="42">
        <v>0</v>
      </c>
      <c r="M551" s="514" t="s">
        <v>110</v>
      </c>
      <c r="N551" s="483"/>
      <c r="O551" s="483"/>
      <c r="P551" s="483"/>
      <c r="Q551" s="483"/>
      <c r="R551" s="484"/>
      <c r="S551" s="43">
        <v>0</v>
      </c>
    </row>
    <row r="552" spans="1:19" ht="39.75" customHeight="1" x14ac:dyDescent="0.25">
      <c r="A552" s="37">
        <f t="shared" si="6"/>
        <v>539</v>
      </c>
      <c r="B552" s="38" t="e">
        <f>#REF!</f>
        <v>#REF!</v>
      </c>
      <c r="C552" s="39" t="e">
        <f>#REF!</f>
        <v>#REF!</v>
      </c>
      <c r="D552" s="40" t="e">
        <f>#REF!</f>
        <v>#REF!</v>
      </c>
      <c r="E552" s="34"/>
      <c r="F552" s="41" t="e">
        <f t="shared" si="7"/>
        <v>#REF!</v>
      </c>
      <c r="G552" s="36" t="s">
        <v>109</v>
      </c>
      <c r="H552" s="41" t="e">
        <f t="shared" si="8"/>
        <v>#REF!</v>
      </c>
      <c r="I552" s="34"/>
      <c r="J552" s="41">
        <v>0</v>
      </c>
      <c r="K552" s="36"/>
      <c r="L552" s="42">
        <v>0</v>
      </c>
      <c r="M552" s="514" t="s">
        <v>110</v>
      </c>
      <c r="N552" s="483"/>
      <c r="O552" s="483"/>
      <c r="P552" s="483"/>
      <c r="Q552" s="483"/>
      <c r="R552" s="484"/>
      <c r="S552" s="43">
        <v>0</v>
      </c>
    </row>
    <row r="553" spans="1:19" ht="39.75" customHeight="1" x14ac:dyDescent="0.25">
      <c r="A553" s="37">
        <f t="shared" si="6"/>
        <v>540</v>
      </c>
      <c r="B553" s="38" t="e">
        <f>#REF!</f>
        <v>#REF!</v>
      </c>
      <c r="C553" s="39" t="e">
        <f>#REF!</f>
        <v>#REF!</v>
      </c>
      <c r="D553" s="40" t="e">
        <f>#REF!</f>
        <v>#REF!</v>
      </c>
      <c r="E553" s="34"/>
      <c r="F553" s="44" t="e">
        <f t="shared" si="7"/>
        <v>#REF!</v>
      </c>
      <c r="G553" s="36" t="s">
        <v>108</v>
      </c>
      <c r="H553" s="41" t="e">
        <f t="shared" si="8"/>
        <v>#REF!</v>
      </c>
      <c r="I553" s="34"/>
      <c r="J553" s="41">
        <v>0</v>
      </c>
      <c r="K553" s="36"/>
      <c r="L553" s="42">
        <v>0</v>
      </c>
      <c r="M553" s="514" t="s">
        <v>110</v>
      </c>
      <c r="N553" s="483"/>
      <c r="O553" s="483"/>
      <c r="P553" s="483"/>
      <c r="Q553" s="483"/>
      <c r="R553" s="484"/>
      <c r="S553" s="43">
        <v>0</v>
      </c>
    </row>
    <row r="554" spans="1:19" ht="39.75" customHeight="1" x14ac:dyDescent="0.25">
      <c r="A554" s="37">
        <f t="shared" si="6"/>
        <v>541</v>
      </c>
      <c r="B554" s="38" t="e">
        <f>#REF!</f>
        <v>#REF!</v>
      </c>
      <c r="C554" s="39" t="e">
        <f>#REF!</f>
        <v>#REF!</v>
      </c>
      <c r="D554" s="40" t="e">
        <f>#REF!</f>
        <v>#REF!</v>
      </c>
      <c r="E554" s="34"/>
      <c r="F554" s="41" t="e">
        <f t="shared" si="7"/>
        <v>#REF!</v>
      </c>
      <c r="G554" s="36" t="s">
        <v>109</v>
      </c>
      <c r="H554" s="41" t="e">
        <f t="shared" si="8"/>
        <v>#REF!</v>
      </c>
      <c r="I554" s="34"/>
      <c r="J554" s="41">
        <v>0</v>
      </c>
      <c r="K554" s="36"/>
      <c r="L554" s="42">
        <v>0</v>
      </c>
      <c r="M554" s="514" t="s">
        <v>110</v>
      </c>
      <c r="N554" s="483"/>
      <c r="O554" s="483"/>
      <c r="P554" s="483"/>
      <c r="Q554" s="483"/>
      <c r="R554" s="484"/>
      <c r="S554" s="43">
        <v>0</v>
      </c>
    </row>
    <row r="555" spans="1:19" ht="39.75" customHeight="1" x14ac:dyDescent="0.25">
      <c r="A555" s="37">
        <f t="shared" si="6"/>
        <v>542</v>
      </c>
      <c r="B555" s="38" t="e">
        <f>#REF!</f>
        <v>#REF!</v>
      </c>
      <c r="C555" s="39" t="e">
        <f>#REF!</f>
        <v>#REF!</v>
      </c>
      <c r="D555" s="40" t="e">
        <f>#REF!</f>
        <v>#REF!</v>
      </c>
      <c r="E555" s="34"/>
      <c r="F555" s="44" t="e">
        <f t="shared" si="7"/>
        <v>#REF!</v>
      </c>
      <c r="G555" s="36" t="s">
        <v>108</v>
      </c>
      <c r="H555" s="41" t="e">
        <f t="shared" si="8"/>
        <v>#REF!</v>
      </c>
      <c r="I555" s="34"/>
      <c r="J555" s="41">
        <v>0</v>
      </c>
      <c r="K555" s="36"/>
      <c r="L555" s="42">
        <v>0</v>
      </c>
      <c r="M555" s="514" t="s">
        <v>110</v>
      </c>
      <c r="N555" s="483"/>
      <c r="O555" s="483"/>
      <c r="P555" s="483"/>
      <c r="Q555" s="483"/>
      <c r="R555" s="484"/>
      <c r="S555" s="43">
        <v>0</v>
      </c>
    </row>
    <row r="556" spans="1:19" ht="39.75" customHeight="1" x14ac:dyDescent="0.25">
      <c r="A556" s="37">
        <f t="shared" si="6"/>
        <v>543</v>
      </c>
      <c r="B556" s="38" t="e">
        <f>#REF!</f>
        <v>#REF!</v>
      </c>
      <c r="C556" s="39" t="e">
        <f>#REF!</f>
        <v>#REF!</v>
      </c>
      <c r="D556" s="40" t="e">
        <f>#REF!</f>
        <v>#REF!</v>
      </c>
      <c r="E556" s="34"/>
      <c r="F556" s="41" t="e">
        <f t="shared" si="7"/>
        <v>#REF!</v>
      </c>
      <c r="G556" s="36" t="s">
        <v>109</v>
      </c>
      <c r="H556" s="41" t="e">
        <f t="shared" si="8"/>
        <v>#REF!</v>
      </c>
      <c r="I556" s="34"/>
      <c r="J556" s="41">
        <v>0</v>
      </c>
      <c r="K556" s="36"/>
      <c r="L556" s="42">
        <v>0</v>
      </c>
      <c r="M556" s="514" t="s">
        <v>110</v>
      </c>
      <c r="N556" s="483"/>
      <c r="O556" s="483"/>
      <c r="P556" s="483"/>
      <c r="Q556" s="483"/>
      <c r="R556" s="484"/>
      <c r="S556" s="43">
        <v>0</v>
      </c>
    </row>
    <row r="557" spans="1:19" ht="39.75" customHeight="1" x14ac:dyDescent="0.25">
      <c r="A557" s="37">
        <f t="shared" si="6"/>
        <v>544</v>
      </c>
      <c r="B557" s="38" t="e">
        <f>#REF!</f>
        <v>#REF!</v>
      </c>
      <c r="C557" s="39" t="e">
        <f>#REF!</f>
        <v>#REF!</v>
      </c>
      <c r="D557" s="40" t="e">
        <f>#REF!</f>
        <v>#REF!</v>
      </c>
      <c r="E557" s="34"/>
      <c r="F557" s="44" t="e">
        <f t="shared" si="7"/>
        <v>#REF!</v>
      </c>
      <c r="G557" s="36" t="s">
        <v>108</v>
      </c>
      <c r="H557" s="41" t="e">
        <f t="shared" si="8"/>
        <v>#REF!</v>
      </c>
      <c r="I557" s="34"/>
      <c r="J557" s="41">
        <v>0</v>
      </c>
      <c r="K557" s="36"/>
      <c r="L557" s="42">
        <v>0</v>
      </c>
      <c r="M557" s="514" t="s">
        <v>110</v>
      </c>
      <c r="N557" s="483"/>
      <c r="O557" s="483"/>
      <c r="P557" s="483"/>
      <c r="Q557" s="483"/>
      <c r="R557" s="484"/>
      <c r="S557" s="43">
        <v>0</v>
      </c>
    </row>
    <row r="558" spans="1:19" ht="39.75" customHeight="1" x14ac:dyDescent="0.25">
      <c r="A558" s="37">
        <f t="shared" si="6"/>
        <v>545</v>
      </c>
      <c r="B558" s="38" t="e">
        <f>#REF!</f>
        <v>#REF!</v>
      </c>
      <c r="C558" s="39" t="e">
        <f>#REF!</f>
        <v>#REF!</v>
      </c>
      <c r="D558" s="40" t="e">
        <f>#REF!</f>
        <v>#REF!</v>
      </c>
      <c r="E558" s="34"/>
      <c r="F558" s="41" t="e">
        <f t="shared" si="7"/>
        <v>#REF!</v>
      </c>
      <c r="G558" s="36" t="s">
        <v>109</v>
      </c>
      <c r="H558" s="41" t="e">
        <f t="shared" si="8"/>
        <v>#REF!</v>
      </c>
      <c r="I558" s="34"/>
      <c r="J558" s="41">
        <v>0</v>
      </c>
      <c r="K558" s="36"/>
      <c r="L558" s="42">
        <v>0</v>
      </c>
      <c r="M558" s="514" t="s">
        <v>110</v>
      </c>
      <c r="N558" s="483"/>
      <c r="O558" s="483"/>
      <c r="P558" s="483"/>
      <c r="Q558" s="483"/>
      <c r="R558" s="484"/>
      <c r="S558" s="43">
        <v>0</v>
      </c>
    </row>
    <row r="559" spans="1:19" ht="39.75" customHeight="1" x14ac:dyDescent="0.25">
      <c r="A559" s="37">
        <f t="shared" si="6"/>
        <v>546</v>
      </c>
      <c r="B559" s="38" t="e">
        <f>#REF!</f>
        <v>#REF!</v>
      </c>
      <c r="C559" s="39" t="e">
        <f>#REF!</f>
        <v>#REF!</v>
      </c>
      <c r="D559" s="40" t="e">
        <f>#REF!</f>
        <v>#REF!</v>
      </c>
      <c r="E559" s="34"/>
      <c r="F559" s="44" t="e">
        <f t="shared" si="7"/>
        <v>#REF!</v>
      </c>
      <c r="G559" s="36" t="s">
        <v>108</v>
      </c>
      <c r="H559" s="41" t="e">
        <f t="shared" si="8"/>
        <v>#REF!</v>
      </c>
      <c r="I559" s="34"/>
      <c r="J559" s="41">
        <v>0</v>
      </c>
      <c r="K559" s="36"/>
      <c r="L559" s="42">
        <v>0</v>
      </c>
      <c r="M559" s="514" t="s">
        <v>110</v>
      </c>
      <c r="N559" s="483"/>
      <c r="O559" s="483"/>
      <c r="P559" s="483"/>
      <c r="Q559" s="483"/>
      <c r="R559" s="484"/>
      <c r="S559" s="43">
        <v>0</v>
      </c>
    </row>
    <row r="560" spans="1:19" ht="39.75" customHeight="1" x14ac:dyDescent="0.25">
      <c r="A560" s="37">
        <f t="shared" si="6"/>
        <v>547</v>
      </c>
      <c r="B560" s="38" t="e">
        <f>#REF!</f>
        <v>#REF!</v>
      </c>
      <c r="C560" s="39" t="e">
        <f>#REF!</f>
        <v>#REF!</v>
      </c>
      <c r="D560" s="40" t="e">
        <f>#REF!</f>
        <v>#REF!</v>
      </c>
      <c r="E560" s="34"/>
      <c r="F560" s="41" t="e">
        <f t="shared" si="7"/>
        <v>#REF!</v>
      </c>
      <c r="G560" s="36" t="s">
        <v>109</v>
      </c>
      <c r="H560" s="41" t="e">
        <f t="shared" si="8"/>
        <v>#REF!</v>
      </c>
      <c r="I560" s="34"/>
      <c r="J560" s="41">
        <v>0</v>
      </c>
      <c r="K560" s="36"/>
      <c r="L560" s="42">
        <v>0</v>
      </c>
      <c r="M560" s="514" t="s">
        <v>110</v>
      </c>
      <c r="N560" s="483"/>
      <c r="O560" s="483"/>
      <c r="P560" s="483"/>
      <c r="Q560" s="483"/>
      <c r="R560" s="484"/>
      <c r="S560" s="43">
        <v>0</v>
      </c>
    </row>
    <row r="561" spans="1:19" ht="39.75" customHeight="1" x14ac:dyDescent="0.25">
      <c r="A561" s="37">
        <f t="shared" si="6"/>
        <v>548</v>
      </c>
      <c r="B561" s="38" t="e">
        <f>#REF!</f>
        <v>#REF!</v>
      </c>
      <c r="C561" s="39" t="e">
        <f>#REF!</f>
        <v>#REF!</v>
      </c>
      <c r="D561" s="40" t="e">
        <f>#REF!</f>
        <v>#REF!</v>
      </c>
      <c r="E561" s="34"/>
      <c r="F561" s="44" t="e">
        <f t="shared" si="7"/>
        <v>#REF!</v>
      </c>
      <c r="G561" s="36" t="s">
        <v>108</v>
      </c>
      <c r="H561" s="41" t="e">
        <f t="shared" si="8"/>
        <v>#REF!</v>
      </c>
      <c r="I561" s="34"/>
      <c r="J561" s="41">
        <v>0</v>
      </c>
      <c r="K561" s="36"/>
      <c r="L561" s="42">
        <v>0</v>
      </c>
      <c r="M561" s="514" t="s">
        <v>110</v>
      </c>
      <c r="N561" s="483"/>
      <c r="O561" s="483"/>
      <c r="P561" s="483"/>
      <c r="Q561" s="483"/>
      <c r="R561" s="484"/>
      <c r="S561" s="43">
        <v>0</v>
      </c>
    </row>
    <row r="562" spans="1:19" ht="39.75" customHeight="1" x14ac:dyDescent="0.25">
      <c r="A562" s="37">
        <f t="shared" si="6"/>
        <v>549</v>
      </c>
      <c r="B562" s="38" t="e">
        <f>#REF!</f>
        <v>#REF!</v>
      </c>
      <c r="C562" s="39" t="e">
        <f>#REF!</f>
        <v>#REF!</v>
      </c>
      <c r="D562" s="40" t="e">
        <f>#REF!</f>
        <v>#REF!</v>
      </c>
      <c r="E562" s="34"/>
      <c r="F562" s="41" t="e">
        <f t="shared" si="7"/>
        <v>#REF!</v>
      </c>
      <c r="G562" s="36" t="s">
        <v>109</v>
      </c>
      <c r="H562" s="41" t="e">
        <f t="shared" si="8"/>
        <v>#REF!</v>
      </c>
      <c r="I562" s="34"/>
      <c r="J562" s="41">
        <v>0</v>
      </c>
      <c r="K562" s="36"/>
      <c r="L562" s="42">
        <v>0</v>
      </c>
      <c r="M562" s="514" t="s">
        <v>110</v>
      </c>
      <c r="N562" s="483"/>
      <c r="O562" s="483"/>
      <c r="P562" s="483"/>
      <c r="Q562" s="483"/>
      <c r="R562" s="484"/>
      <c r="S562" s="43">
        <v>0</v>
      </c>
    </row>
    <row r="563" spans="1:19" ht="39.75" customHeight="1" x14ac:dyDescent="0.25">
      <c r="A563" s="37">
        <f t="shared" si="6"/>
        <v>550</v>
      </c>
      <c r="B563" s="38" t="e">
        <f>#REF!</f>
        <v>#REF!</v>
      </c>
      <c r="C563" s="39" t="e">
        <f>#REF!</f>
        <v>#REF!</v>
      </c>
      <c r="D563" s="40" t="e">
        <f>#REF!</f>
        <v>#REF!</v>
      </c>
      <c r="E563" s="34"/>
      <c r="F563" s="44" t="e">
        <f t="shared" si="7"/>
        <v>#REF!</v>
      </c>
      <c r="G563" s="36" t="s">
        <v>108</v>
      </c>
      <c r="H563" s="41" t="e">
        <f t="shared" si="8"/>
        <v>#REF!</v>
      </c>
      <c r="I563" s="34"/>
      <c r="J563" s="41">
        <v>0</v>
      </c>
      <c r="K563" s="36"/>
      <c r="L563" s="42">
        <v>0</v>
      </c>
      <c r="M563" s="514" t="s">
        <v>110</v>
      </c>
      <c r="N563" s="483"/>
      <c r="O563" s="483"/>
      <c r="P563" s="483"/>
      <c r="Q563" s="483"/>
      <c r="R563" s="484"/>
      <c r="S563" s="43">
        <v>0</v>
      </c>
    </row>
    <row r="564" spans="1:19" ht="39.75" customHeight="1" x14ac:dyDescent="0.25">
      <c r="A564" s="37">
        <f t="shared" si="6"/>
        <v>551</v>
      </c>
      <c r="B564" s="38" t="e">
        <f>#REF!</f>
        <v>#REF!</v>
      </c>
      <c r="C564" s="39" t="e">
        <f>#REF!</f>
        <v>#REF!</v>
      </c>
      <c r="D564" s="40" t="e">
        <f>#REF!</f>
        <v>#REF!</v>
      </c>
      <c r="E564" s="34"/>
      <c r="F564" s="41" t="e">
        <f t="shared" si="7"/>
        <v>#REF!</v>
      </c>
      <c r="G564" s="36" t="s">
        <v>109</v>
      </c>
      <c r="H564" s="41" t="e">
        <f t="shared" si="8"/>
        <v>#REF!</v>
      </c>
      <c r="I564" s="34"/>
      <c r="J564" s="41">
        <v>0</v>
      </c>
      <c r="K564" s="36"/>
      <c r="L564" s="42">
        <v>0</v>
      </c>
      <c r="M564" s="514" t="s">
        <v>110</v>
      </c>
      <c r="N564" s="483"/>
      <c r="O564" s="483"/>
      <c r="P564" s="483"/>
      <c r="Q564" s="483"/>
      <c r="R564" s="484"/>
      <c r="S564" s="43">
        <v>0</v>
      </c>
    </row>
    <row r="565" spans="1:19" ht="39.75" customHeight="1" x14ac:dyDescent="0.25">
      <c r="A565" s="37">
        <f t="shared" si="6"/>
        <v>552</v>
      </c>
      <c r="B565" s="38" t="e">
        <f>#REF!</f>
        <v>#REF!</v>
      </c>
      <c r="C565" s="39" t="e">
        <f>#REF!</f>
        <v>#REF!</v>
      </c>
      <c r="D565" s="40" t="e">
        <f>#REF!</f>
        <v>#REF!</v>
      </c>
      <c r="E565" s="34"/>
      <c r="F565" s="44" t="e">
        <f t="shared" si="7"/>
        <v>#REF!</v>
      </c>
      <c r="G565" s="36" t="s">
        <v>108</v>
      </c>
      <c r="H565" s="41" t="e">
        <f t="shared" si="8"/>
        <v>#REF!</v>
      </c>
      <c r="I565" s="34"/>
      <c r="J565" s="41">
        <v>0</v>
      </c>
      <c r="K565" s="36"/>
      <c r="L565" s="42">
        <v>0</v>
      </c>
      <c r="M565" s="514" t="s">
        <v>110</v>
      </c>
      <c r="N565" s="483"/>
      <c r="O565" s="483"/>
      <c r="P565" s="483"/>
      <c r="Q565" s="483"/>
      <c r="R565" s="484"/>
      <c r="S565" s="43">
        <v>0</v>
      </c>
    </row>
    <row r="566" spans="1:19" ht="39.75" customHeight="1" x14ac:dyDescent="0.25">
      <c r="A566" s="37">
        <f t="shared" si="6"/>
        <v>553</v>
      </c>
      <c r="B566" s="38" t="e">
        <f>#REF!</f>
        <v>#REF!</v>
      </c>
      <c r="C566" s="39" t="e">
        <f>#REF!</f>
        <v>#REF!</v>
      </c>
      <c r="D566" s="40" t="e">
        <f>#REF!</f>
        <v>#REF!</v>
      </c>
      <c r="E566" s="34"/>
      <c r="F566" s="41" t="e">
        <f t="shared" si="7"/>
        <v>#REF!</v>
      </c>
      <c r="G566" s="36" t="s">
        <v>109</v>
      </c>
      <c r="H566" s="41" t="e">
        <f t="shared" si="8"/>
        <v>#REF!</v>
      </c>
      <c r="I566" s="34"/>
      <c r="J566" s="41">
        <v>0</v>
      </c>
      <c r="K566" s="36"/>
      <c r="L566" s="42">
        <v>0</v>
      </c>
      <c r="M566" s="514" t="s">
        <v>110</v>
      </c>
      <c r="N566" s="483"/>
      <c r="O566" s="483"/>
      <c r="P566" s="483"/>
      <c r="Q566" s="483"/>
      <c r="R566" s="484"/>
      <c r="S566" s="43">
        <v>0</v>
      </c>
    </row>
    <row r="567" spans="1:19" ht="39.75" customHeight="1" x14ac:dyDescent="0.25">
      <c r="A567" s="37">
        <f t="shared" si="6"/>
        <v>554</v>
      </c>
      <c r="B567" s="38" t="e">
        <f>#REF!</f>
        <v>#REF!</v>
      </c>
      <c r="C567" s="39" t="e">
        <f>#REF!</f>
        <v>#REF!</v>
      </c>
      <c r="D567" s="40" t="e">
        <f>#REF!</f>
        <v>#REF!</v>
      </c>
      <c r="E567" s="34"/>
      <c r="F567" s="44" t="e">
        <f t="shared" si="7"/>
        <v>#REF!</v>
      </c>
      <c r="G567" s="36" t="s">
        <v>108</v>
      </c>
      <c r="H567" s="41" t="e">
        <f t="shared" si="8"/>
        <v>#REF!</v>
      </c>
      <c r="I567" s="34"/>
      <c r="J567" s="41">
        <v>0</v>
      </c>
      <c r="K567" s="36"/>
      <c r="L567" s="42">
        <v>0</v>
      </c>
      <c r="M567" s="514" t="s">
        <v>110</v>
      </c>
      <c r="N567" s="483"/>
      <c r="O567" s="483"/>
      <c r="P567" s="483"/>
      <c r="Q567" s="483"/>
      <c r="R567" s="484"/>
      <c r="S567" s="43">
        <v>0</v>
      </c>
    </row>
    <row r="568" spans="1:19" ht="39.75" customHeight="1" x14ac:dyDescent="0.25">
      <c r="A568" s="37">
        <f t="shared" si="6"/>
        <v>555</v>
      </c>
      <c r="B568" s="38" t="e">
        <f>#REF!</f>
        <v>#REF!</v>
      </c>
      <c r="C568" s="39" t="e">
        <f>#REF!</f>
        <v>#REF!</v>
      </c>
      <c r="D568" s="40" t="e">
        <f>#REF!</f>
        <v>#REF!</v>
      </c>
      <c r="E568" s="34"/>
      <c r="F568" s="41" t="e">
        <f t="shared" si="7"/>
        <v>#REF!</v>
      </c>
      <c r="G568" s="36" t="s">
        <v>109</v>
      </c>
      <c r="H568" s="41" t="e">
        <f t="shared" si="8"/>
        <v>#REF!</v>
      </c>
      <c r="I568" s="34"/>
      <c r="J568" s="41">
        <v>0</v>
      </c>
      <c r="K568" s="36"/>
      <c r="L568" s="42">
        <v>0</v>
      </c>
      <c r="M568" s="514" t="s">
        <v>110</v>
      </c>
      <c r="N568" s="483"/>
      <c r="O568" s="483"/>
      <c r="P568" s="483"/>
      <c r="Q568" s="483"/>
      <c r="R568" s="484"/>
      <c r="S568" s="43">
        <v>0</v>
      </c>
    </row>
    <row r="569" spans="1:19" ht="39.75" customHeight="1" x14ac:dyDescent="0.25">
      <c r="A569" s="37">
        <f t="shared" si="6"/>
        <v>556</v>
      </c>
      <c r="B569" s="38" t="e">
        <f>#REF!</f>
        <v>#REF!</v>
      </c>
      <c r="C569" s="39" t="e">
        <f>#REF!</f>
        <v>#REF!</v>
      </c>
      <c r="D569" s="40" t="e">
        <f>#REF!</f>
        <v>#REF!</v>
      </c>
      <c r="E569" s="34"/>
      <c r="F569" s="44" t="e">
        <f t="shared" si="7"/>
        <v>#REF!</v>
      </c>
      <c r="G569" s="36" t="s">
        <v>108</v>
      </c>
      <c r="H569" s="41" t="e">
        <f t="shared" si="8"/>
        <v>#REF!</v>
      </c>
      <c r="I569" s="34"/>
      <c r="J569" s="41">
        <v>0</v>
      </c>
      <c r="K569" s="36"/>
      <c r="L569" s="42">
        <v>0</v>
      </c>
      <c r="M569" s="514" t="s">
        <v>110</v>
      </c>
      <c r="N569" s="483"/>
      <c r="O569" s="483"/>
      <c r="P569" s="483"/>
      <c r="Q569" s="483"/>
      <c r="R569" s="484"/>
      <c r="S569" s="43">
        <v>0</v>
      </c>
    </row>
    <row r="570" spans="1:19" ht="39.75" customHeight="1" x14ac:dyDescent="0.25">
      <c r="A570" s="37">
        <f t="shared" si="6"/>
        <v>557</v>
      </c>
      <c r="B570" s="38" t="e">
        <f>#REF!</f>
        <v>#REF!</v>
      </c>
      <c r="C570" s="39" t="e">
        <f>#REF!</f>
        <v>#REF!</v>
      </c>
      <c r="D570" s="40" t="e">
        <f>#REF!</f>
        <v>#REF!</v>
      </c>
      <c r="E570" s="34"/>
      <c r="F570" s="41" t="e">
        <f t="shared" si="7"/>
        <v>#REF!</v>
      </c>
      <c r="G570" s="36" t="s">
        <v>109</v>
      </c>
      <c r="H570" s="41" t="e">
        <f t="shared" si="8"/>
        <v>#REF!</v>
      </c>
      <c r="I570" s="34"/>
      <c r="J570" s="41">
        <v>0</v>
      </c>
      <c r="K570" s="36"/>
      <c r="L570" s="42">
        <v>0</v>
      </c>
      <c r="M570" s="514" t="s">
        <v>110</v>
      </c>
      <c r="N570" s="483"/>
      <c r="O570" s="483"/>
      <c r="P570" s="483"/>
      <c r="Q570" s="483"/>
      <c r="R570" s="484"/>
      <c r="S570" s="43">
        <v>0</v>
      </c>
    </row>
    <row r="571" spans="1:19" ht="39.75" customHeight="1" x14ac:dyDescent="0.25">
      <c r="A571" s="37">
        <f t="shared" si="6"/>
        <v>558</v>
      </c>
      <c r="B571" s="38" t="e">
        <f>#REF!</f>
        <v>#REF!</v>
      </c>
      <c r="C571" s="39" t="e">
        <f>#REF!</f>
        <v>#REF!</v>
      </c>
      <c r="D571" s="40" t="e">
        <f>#REF!</f>
        <v>#REF!</v>
      </c>
      <c r="E571" s="34"/>
      <c r="F571" s="44" t="e">
        <f t="shared" si="7"/>
        <v>#REF!</v>
      </c>
      <c r="G571" s="36" t="s">
        <v>108</v>
      </c>
      <c r="H571" s="41" t="e">
        <f t="shared" si="8"/>
        <v>#REF!</v>
      </c>
      <c r="I571" s="34"/>
      <c r="J571" s="41">
        <v>0</v>
      </c>
      <c r="K571" s="36"/>
      <c r="L571" s="42">
        <v>0</v>
      </c>
      <c r="M571" s="514" t="s">
        <v>110</v>
      </c>
      <c r="N571" s="483"/>
      <c r="O571" s="483"/>
      <c r="P571" s="483"/>
      <c r="Q571" s="483"/>
      <c r="R571" s="484"/>
      <c r="S571" s="43">
        <v>0</v>
      </c>
    </row>
    <row r="572" spans="1:19" ht="39.75" customHeight="1" x14ac:dyDescent="0.25">
      <c r="A572" s="37">
        <f t="shared" si="6"/>
        <v>559</v>
      </c>
      <c r="B572" s="38" t="e">
        <f>#REF!</f>
        <v>#REF!</v>
      </c>
      <c r="C572" s="39" t="e">
        <f>#REF!</f>
        <v>#REF!</v>
      </c>
      <c r="D572" s="40" t="e">
        <f>#REF!</f>
        <v>#REF!</v>
      </c>
      <c r="E572" s="34"/>
      <c r="F572" s="41" t="e">
        <f t="shared" si="7"/>
        <v>#REF!</v>
      </c>
      <c r="G572" s="36" t="s">
        <v>109</v>
      </c>
      <c r="H572" s="41" t="e">
        <f t="shared" si="8"/>
        <v>#REF!</v>
      </c>
      <c r="I572" s="34"/>
      <c r="J572" s="41">
        <v>0</v>
      </c>
      <c r="K572" s="36"/>
      <c r="L572" s="42">
        <v>0</v>
      </c>
      <c r="M572" s="514" t="s">
        <v>110</v>
      </c>
      <c r="N572" s="483"/>
      <c r="O572" s="483"/>
      <c r="P572" s="483"/>
      <c r="Q572" s="483"/>
      <c r="R572" s="484"/>
      <c r="S572" s="43">
        <v>0</v>
      </c>
    </row>
    <row r="573" spans="1:19" ht="39.75" customHeight="1" x14ac:dyDescent="0.25">
      <c r="A573" s="37">
        <f t="shared" si="6"/>
        <v>560</v>
      </c>
      <c r="B573" s="38" t="e">
        <f>#REF!</f>
        <v>#REF!</v>
      </c>
      <c r="C573" s="39" t="e">
        <f>#REF!</f>
        <v>#REF!</v>
      </c>
      <c r="D573" s="40" t="e">
        <f>#REF!</f>
        <v>#REF!</v>
      </c>
      <c r="E573" s="34"/>
      <c r="F573" s="44" t="e">
        <f t="shared" si="7"/>
        <v>#REF!</v>
      </c>
      <c r="G573" s="36" t="s">
        <v>108</v>
      </c>
      <c r="H573" s="41" t="e">
        <f t="shared" si="8"/>
        <v>#REF!</v>
      </c>
      <c r="I573" s="34"/>
      <c r="J573" s="41">
        <v>0</v>
      </c>
      <c r="K573" s="36"/>
      <c r="L573" s="42">
        <v>0</v>
      </c>
      <c r="M573" s="514" t="s">
        <v>110</v>
      </c>
      <c r="N573" s="483"/>
      <c r="O573" s="483"/>
      <c r="P573" s="483"/>
      <c r="Q573" s="483"/>
      <c r="R573" s="484"/>
      <c r="S573" s="43">
        <v>0</v>
      </c>
    </row>
    <row r="574" spans="1:19" ht="39.75" customHeight="1" x14ac:dyDescent="0.25">
      <c r="A574" s="37">
        <f t="shared" si="6"/>
        <v>561</v>
      </c>
      <c r="B574" s="38" t="e">
        <f>#REF!</f>
        <v>#REF!</v>
      </c>
      <c r="C574" s="39" t="e">
        <f>#REF!</f>
        <v>#REF!</v>
      </c>
      <c r="D574" s="40" t="e">
        <f>#REF!</f>
        <v>#REF!</v>
      </c>
      <c r="E574" s="34"/>
      <c r="F574" s="41" t="e">
        <f t="shared" si="7"/>
        <v>#REF!</v>
      </c>
      <c r="G574" s="36" t="s">
        <v>109</v>
      </c>
      <c r="H574" s="41" t="e">
        <f t="shared" si="8"/>
        <v>#REF!</v>
      </c>
      <c r="I574" s="34"/>
      <c r="J574" s="41">
        <v>0</v>
      </c>
      <c r="K574" s="36"/>
      <c r="L574" s="42">
        <v>0</v>
      </c>
      <c r="M574" s="514" t="s">
        <v>110</v>
      </c>
      <c r="N574" s="483"/>
      <c r="O574" s="483"/>
      <c r="P574" s="483"/>
      <c r="Q574" s="483"/>
      <c r="R574" s="484"/>
      <c r="S574" s="43">
        <v>0</v>
      </c>
    </row>
    <row r="575" spans="1:19" ht="39.75" customHeight="1" x14ac:dyDescent="0.25">
      <c r="A575" s="37">
        <f t="shared" si="6"/>
        <v>562</v>
      </c>
      <c r="B575" s="38" t="e">
        <f>#REF!</f>
        <v>#REF!</v>
      </c>
      <c r="C575" s="39" t="e">
        <f>#REF!</f>
        <v>#REF!</v>
      </c>
      <c r="D575" s="40" t="e">
        <f>#REF!</f>
        <v>#REF!</v>
      </c>
      <c r="E575" s="34"/>
      <c r="F575" s="44" t="e">
        <f t="shared" si="7"/>
        <v>#REF!</v>
      </c>
      <c r="G575" s="36" t="s">
        <v>108</v>
      </c>
      <c r="H575" s="41" t="e">
        <f t="shared" si="8"/>
        <v>#REF!</v>
      </c>
      <c r="I575" s="34"/>
      <c r="J575" s="41">
        <v>0</v>
      </c>
      <c r="K575" s="36"/>
      <c r="L575" s="42">
        <v>0</v>
      </c>
      <c r="M575" s="514" t="s">
        <v>110</v>
      </c>
      <c r="N575" s="483"/>
      <c r="O575" s="483"/>
      <c r="P575" s="483"/>
      <c r="Q575" s="483"/>
      <c r="R575" s="484"/>
      <c r="S575" s="43">
        <v>0</v>
      </c>
    </row>
    <row r="576" spans="1:19" ht="39.75" customHeight="1" x14ac:dyDescent="0.25">
      <c r="A576" s="37">
        <f t="shared" si="6"/>
        <v>563</v>
      </c>
      <c r="B576" s="38" t="e">
        <f>#REF!</f>
        <v>#REF!</v>
      </c>
      <c r="C576" s="39" t="e">
        <f>#REF!</f>
        <v>#REF!</v>
      </c>
      <c r="D576" s="40" t="e">
        <f>#REF!</f>
        <v>#REF!</v>
      </c>
      <c r="E576" s="34"/>
      <c r="F576" s="41" t="e">
        <f t="shared" si="7"/>
        <v>#REF!</v>
      </c>
      <c r="G576" s="36" t="s">
        <v>109</v>
      </c>
      <c r="H576" s="41" t="e">
        <f t="shared" si="8"/>
        <v>#REF!</v>
      </c>
      <c r="I576" s="34"/>
      <c r="J576" s="41">
        <v>0</v>
      </c>
      <c r="K576" s="36"/>
      <c r="L576" s="42">
        <v>0</v>
      </c>
      <c r="M576" s="514" t="s">
        <v>110</v>
      </c>
      <c r="N576" s="483"/>
      <c r="O576" s="483"/>
      <c r="P576" s="483"/>
      <c r="Q576" s="483"/>
      <c r="R576" s="484"/>
      <c r="S576" s="43">
        <v>0</v>
      </c>
    </row>
    <row r="577" spans="1:19" ht="39.75" customHeight="1" x14ac:dyDescent="0.25">
      <c r="A577" s="37">
        <f t="shared" si="6"/>
        <v>564</v>
      </c>
      <c r="B577" s="38" t="e">
        <f>#REF!</f>
        <v>#REF!</v>
      </c>
      <c r="C577" s="39" t="e">
        <f>#REF!</f>
        <v>#REF!</v>
      </c>
      <c r="D577" s="40" t="e">
        <f>#REF!</f>
        <v>#REF!</v>
      </c>
      <c r="E577" s="34"/>
      <c r="F577" s="44" t="e">
        <f t="shared" si="7"/>
        <v>#REF!</v>
      </c>
      <c r="G577" s="36" t="s">
        <v>108</v>
      </c>
      <c r="H577" s="41" t="e">
        <f t="shared" si="8"/>
        <v>#REF!</v>
      </c>
      <c r="I577" s="34"/>
      <c r="J577" s="41">
        <v>0</v>
      </c>
      <c r="K577" s="36"/>
      <c r="L577" s="42">
        <v>0</v>
      </c>
      <c r="M577" s="514" t="s">
        <v>110</v>
      </c>
      <c r="N577" s="483"/>
      <c r="O577" s="483"/>
      <c r="P577" s="483"/>
      <c r="Q577" s="483"/>
      <c r="R577" s="484"/>
      <c r="S577" s="43">
        <v>0</v>
      </c>
    </row>
    <row r="578" spans="1:19" ht="39.75" customHeight="1" x14ac:dyDescent="0.25">
      <c r="A578" s="37">
        <f t="shared" si="6"/>
        <v>565</v>
      </c>
      <c r="B578" s="38" t="e">
        <f>#REF!</f>
        <v>#REF!</v>
      </c>
      <c r="C578" s="39" t="e">
        <f>#REF!</f>
        <v>#REF!</v>
      </c>
      <c r="D578" s="40" t="e">
        <f>#REF!</f>
        <v>#REF!</v>
      </c>
      <c r="E578" s="34"/>
      <c r="F578" s="41" t="e">
        <f t="shared" si="7"/>
        <v>#REF!</v>
      </c>
      <c r="G578" s="36" t="s">
        <v>109</v>
      </c>
      <c r="H578" s="41" t="e">
        <f t="shared" si="8"/>
        <v>#REF!</v>
      </c>
      <c r="I578" s="34"/>
      <c r="J578" s="41">
        <v>0</v>
      </c>
      <c r="K578" s="36"/>
      <c r="L578" s="42">
        <v>0</v>
      </c>
      <c r="M578" s="514" t="s">
        <v>110</v>
      </c>
      <c r="N578" s="483"/>
      <c r="O578" s="483"/>
      <c r="P578" s="483"/>
      <c r="Q578" s="483"/>
      <c r="R578" s="484"/>
      <c r="S578" s="43">
        <v>0</v>
      </c>
    </row>
    <row r="579" spans="1:19" ht="39.75" customHeight="1" x14ac:dyDescent="0.25">
      <c r="A579" s="37">
        <f t="shared" si="6"/>
        <v>566</v>
      </c>
      <c r="B579" s="38" t="e">
        <f>#REF!</f>
        <v>#REF!</v>
      </c>
      <c r="C579" s="39" t="e">
        <f>#REF!</f>
        <v>#REF!</v>
      </c>
      <c r="D579" s="40" t="e">
        <f>#REF!</f>
        <v>#REF!</v>
      </c>
      <c r="E579" s="34"/>
      <c r="F579" s="44" t="e">
        <f t="shared" si="7"/>
        <v>#REF!</v>
      </c>
      <c r="G579" s="36" t="s">
        <v>108</v>
      </c>
      <c r="H579" s="41" t="e">
        <f t="shared" si="8"/>
        <v>#REF!</v>
      </c>
      <c r="I579" s="34"/>
      <c r="J579" s="41">
        <v>0</v>
      </c>
      <c r="K579" s="36"/>
      <c r="L579" s="42">
        <v>0</v>
      </c>
      <c r="M579" s="514" t="s">
        <v>110</v>
      </c>
      <c r="N579" s="483"/>
      <c r="O579" s="483"/>
      <c r="P579" s="483"/>
      <c r="Q579" s="483"/>
      <c r="R579" s="484"/>
      <c r="S579" s="43">
        <v>0</v>
      </c>
    </row>
    <row r="580" spans="1:19" ht="39.75" customHeight="1" x14ac:dyDescent="0.25">
      <c r="A580" s="37">
        <f t="shared" si="6"/>
        <v>567</v>
      </c>
      <c r="B580" s="38" t="e">
        <f>#REF!</f>
        <v>#REF!</v>
      </c>
      <c r="C580" s="39" t="e">
        <f>#REF!</f>
        <v>#REF!</v>
      </c>
      <c r="D580" s="40" t="e">
        <f>#REF!</f>
        <v>#REF!</v>
      </c>
      <c r="E580" s="34"/>
      <c r="F580" s="41" t="e">
        <f t="shared" si="7"/>
        <v>#REF!</v>
      </c>
      <c r="G580" s="36" t="s">
        <v>109</v>
      </c>
      <c r="H580" s="41" t="e">
        <f t="shared" si="8"/>
        <v>#REF!</v>
      </c>
      <c r="I580" s="34"/>
      <c r="J580" s="41">
        <v>0</v>
      </c>
      <c r="K580" s="36"/>
      <c r="L580" s="42">
        <v>0</v>
      </c>
      <c r="M580" s="514" t="s">
        <v>110</v>
      </c>
      <c r="N580" s="483"/>
      <c r="O580" s="483"/>
      <c r="P580" s="483"/>
      <c r="Q580" s="483"/>
      <c r="R580" s="484"/>
      <c r="S580" s="43">
        <v>0</v>
      </c>
    </row>
    <row r="581" spans="1:19" ht="39.75" customHeight="1" x14ac:dyDescent="0.25">
      <c r="A581" s="37">
        <f t="shared" si="6"/>
        <v>568</v>
      </c>
      <c r="B581" s="38" t="e">
        <f>#REF!</f>
        <v>#REF!</v>
      </c>
      <c r="C581" s="39" t="e">
        <f>#REF!</f>
        <v>#REF!</v>
      </c>
      <c r="D581" s="40" t="e">
        <f>#REF!</f>
        <v>#REF!</v>
      </c>
      <c r="E581" s="34"/>
      <c r="F581" s="44" t="e">
        <f t="shared" si="7"/>
        <v>#REF!</v>
      </c>
      <c r="G581" s="36" t="s">
        <v>108</v>
      </c>
      <c r="H581" s="41" t="e">
        <f t="shared" si="8"/>
        <v>#REF!</v>
      </c>
      <c r="I581" s="34"/>
      <c r="J581" s="41">
        <v>0</v>
      </c>
      <c r="K581" s="36"/>
      <c r="L581" s="42">
        <v>0</v>
      </c>
      <c r="M581" s="514" t="s">
        <v>110</v>
      </c>
      <c r="N581" s="483"/>
      <c r="O581" s="483"/>
      <c r="P581" s="483"/>
      <c r="Q581" s="483"/>
      <c r="R581" s="484"/>
      <c r="S581" s="43">
        <v>0</v>
      </c>
    </row>
    <row r="582" spans="1:19" ht="39.75" customHeight="1" x14ac:dyDescent="0.25">
      <c r="A582" s="37">
        <f t="shared" si="6"/>
        <v>569</v>
      </c>
      <c r="B582" s="38" t="e">
        <f>#REF!</f>
        <v>#REF!</v>
      </c>
      <c r="C582" s="39" t="e">
        <f>#REF!</f>
        <v>#REF!</v>
      </c>
      <c r="D582" s="40" t="e">
        <f>#REF!</f>
        <v>#REF!</v>
      </c>
      <c r="E582" s="34"/>
      <c r="F582" s="41" t="e">
        <f t="shared" si="7"/>
        <v>#REF!</v>
      </c>
      <c r="G582" s="36" t="s">
        <v>109</v>
      </c>
      <c r="H582" s="41" t="e">
        <f t="shared" si="8"/>
        <v>#REF!</v>
      </c>
      <c r="I582" s="34"/>
      <c r="J582" s="41">
        <v>0</v>
      </c>
      <c r="K582" s="36"/>
      <c r="L582" s="42">
        <v>0</v>
      </c>
      <c r="M582" s="514" t="s">
        <v>110</v>
      </c>
      <c r="N582" s="483"/>
      <c r="O582" s="483"/>
      <c r="P582" s="483"/>
      <c r="Q582" s="483"/>
      <c r="R582" s="484"/>
      <c r="S582" s="43">
        <v>0</v>
      </c>
    </row>
    <row r="583" spans="1:19" ht="39.75" customHeight="1" x14ac:dyDescent="0.25">
      <c r="A583" s="37">
        <f t="shared" si="6"/>
        <v>570</v>
      </c>
      <c r="B583" s="38" t="e">
        <f>#REF!</f>
        <v>#REF!</v>
      </c>
      <c r="C583" s="39" t="e">
        <f>#REF!</f>
        <v>#REF!</v>
      </c>
      <c r="D583" s="40" t="e">
        <f>#REF!</f>
        <v>#REF!</v>
      </c>
      <c r="E583" s="34"/>
      <c r="F583" s="44" t="e">
        <f t="shared" si="7"/>
        <v>#REF!</v>
      </c>
      <c r="G583" s="36" t="s">
        <v>108</v>
      </c>
      <c r="H583" s="41" t="e">
        <f t="shared" si="8"/>
        <v>#REF!</v>
      </c>
      <c r="I583" s="34"/>
      <c r="J583" s="41">
        <v>0</v>
      </c>
      <c r="K583" s="36"/>
      <c r="L583" s="42">
        <v>0</v>
      </c>
      <c r="M583" s="514" t="s">
        <v>110</v>
      </c>
      <c r="N583" s="483"/>
      <c r="O583" s="483"/>
      <c r="P583" s="483"/>
      <c r="Q583" s="483"/>
      <c r="R583" s="484"/>
      <c r="S583" s="43">
        <v>0</v>
      </c>
    </row>
    <row r="584" spans="1:19" ht="39.75" customHeight="1" x14ac:dyDescent="0.25">
      <c r="A584" s="37">
        <f t="shared" si="6"/>
        <v>571</v>
      </c>
      <c r="B584" s="38" t="e">
        <f>#REF!</f>
        <v>#REF!</v>
      </c>
      <c r="C584" s="39" t="e">
        <f>#REF!</f>
        <v>#REF!</v>
      </c>
      <c r="D584" s="40" t="e">
        <f>#REF!</f>
        <v>#REF!</v>
      </c>
      <c r="E584" s="34"/>
      <c r="F584" s="41" t="e">
        <f t="shared" si="7"/>
        <v>#REF!</v>
      </c>
      <c r="G584" s="36" t="s">
        <v>109</v>
      </c>
      <c r="H584" s="41" t="e">
        <f t="shared" si="8"/>
        <v>#REF!</v>
      </c>
      <c r="I584" s="34"/>
      <c r="J584" s="41">
        <v>0</v>
      </c>
      <c r="K584" s="36"/>
      <c r="L584" s="42">
        <v>0</v>
      </c>
      <c r="M584" s="514" t="s">
        <v>110</v>
      </c>
      <c r="N584" s="483"/>
      <c r="O584" s="483"/>
      <c r="P584" s="483"/>
      <c r="Q584" s="483"/>
      <c r="R584" s="484"/>
      <c r="S584" s="43">
        <v>0</v>
      </c>
    </row>
    <row r="585" spans="1:19" ht="39.75" customHeight="1" x14ac:dyDescent="0.25">
      <c r="A585" s="37">
        <f t="shared" si="6"/>
        <v>572</v>
      </c>
      <c r="B585" s="38" t="e">
        <f>#REF!</f>
        <v>#REF!</v>
      </c>
      <c r="C585" s="39" t="e">
        <f>#REF!</f>
        <v>#REF!</v>
      </c>
      <c r="D585" s="40" t="e">
        <f>#REF!</f>
        <v>#REF!</v>
      </c>
      <c r="E585" s="34"/>
      <c r="F585" s="44" t="e">
        <f t="shared" si="7"/>
        <v>#REF!</v>
      </c>
      <c r="G585" s="36" t="s">
        <v>108</v>
      </c>
      <c r="H585" s="41" t="e">
        <f t="shared" si="8"/>
        <v>#REF!</v>
      </c>
      <c r="I585" s="34"/>
      <c r="J585" s="41">
        <v>0</v>
      </c>
      <c r="K585" s="36"/>
      <c r="L585" s="42">
        <v>0</v>
      </c>
      <c r="M585" s="514" t="s">
        <v>110</v>
      </c>
      <c r="N585" s="483"/>
      <c r="O585" s="483"/>
      <c r="P585" s="483"/>
      <c r="Q585" s="483"/>
      <c r="R585" s="484"/>
      <c r="S585" s="43">
        <v>0</v>
      </c>
    </row>
    <row r="586" spans="1:19" ht="39.75" customHeight="1" x14ac:dyDescent="0.25">
      <c r="A586" s="37">
        <f t="shared" si="6"/>
        <v>573</v>
      </c>
      <c r="B586" s="38" t="e">
        <f>#REF!</f>
        <v>#REF!</v>
      </c>
      <c r="C586" s="39" t="e">
        <f>#REF!</f>
        <v>#REF!</v>
      </c>
      <c r="D586" s="40" t="e">
        <f>#REF!</f>
        <v>#REF!</v>
      </c>
      <c r="E586" s="34"/>
      <c r="F586" s="41" t="e">
        <f t="shared" si="7"/>
        <v>#REF!</v>
      </c>
      <c r="G586" s="36" t="s">
        <v>109</v>
      </c>
      <c r="H586" s="41" t="e">
        <f t="shared" si="8"/>
        <v>#REF!</v>
      </c>
      <c r="I586" s="34"/>
      <c r="J586" s="41">
        <v>0</v>
      </c>
      <c r="K586" s="36"/>
      <c r="L586" s="42">
        <v>0</v>
      </c>
      <c r="M586" s="514" t="s">
        <v>110</v>
      </c>
      <c r="N586" s="483"/>
      <c r="O586" s="483"/>
      <c r="P586" s="483"/>
      <c r="Q586" s="483"/>
      <c r="R586" s="484"/>
      <c r="S586" s="43">
        <v>0</v>
      </c>
    </row>
    <row r="587" spans="1:19" ht="39.75" customHeight="1" x14ac:dyDescent="0.25">
      <c r="A587" s="37">
        <f t="shared" si="6"/>
        <v>574</v>
      </c>
      <c r="B587" s="38" t="e">
        <f>#REF!</f>
        <v>#REF!</v>
      </c>
      <c r="C587" s="39" t="e">
        <f>#REF!</f>
        <v>#REF!</v>
      </c>
      <c r="D587" s="40" t="e">
        <f>#REF!</f>
        <v>#REF!</v>
      </c>
      <c r="E587" s="34"/>
      <c r="F587" s="44" t="e">
        <f t="shared" si="7"/>
        <v>#REF!</v>
      </c>
      <c r="G587" s="36" t="s">
        <v>108</v>
      </c>
      <c r="H587" s="41" t="e">
        <f t="shared" si="8"/>
        <v>#REF!</v>
      </c>
      <c r="I587" s="34"/>
      <c r="J587" s="41">
        <v>0</v>
      </c>
      <c r="K587" s="36"/>
      <c r="L587" s="42">
        <v>0</v>
      </c>
      <c r="M587" s="514" t="s">
        <v>110</v>
      </c>
      <c r="N587" s="483"/>
      <c r="O587" s="483"/>
      <c r="P587" s="483"/>
      <c r="Q587" s="483"/>
      <c r="R587" s="484"/>
      <c r="S587" s="43">
        <v>0</v>
      </c>
    </row>
    <row r="588" spans="1:19" ht="39.75" customHeight="1" x14ac:dyDescent="0.25">
      <c r="A588" s="37">
        <f t="shared" si="6"/>
        <v>575</v>
      </c>
      <c r="B588" s="38" t="e">
        <f>#REF!</f>
        <v>#REF!</v>
      </c>
      <c r="C588" s="39" t="e">
        <f>#REF!</f>
        <v>#REF!</v>
      </c>
      <c r="D588" s="40" t="e">
        <f>#REF!</f>
        <v>#REF!</v>
      </c>
      <c r="E588" s="34"/>
      <c r="F588" s="41" t="e">
        <f t="shared" si="7"/>
        <v>#REF!</v>
      </c>
      <c r="G588" s="36" t="s">
        <v>109</v>
      </c>
      <c r="H588" s="41" t="e">
        <f t="shared" si="8"/>
        <v>#REF!</v>
      </c>
      <c r="I588" s="34"/>
      <c r="J588" s="41">
        <v>0</v>
      </c>
      <c r="K588" s="36"/>
      <c r="L588" s="42">
        <v>0</v>
      </c>
      <c r="M588" s="514" t="s">
        <v>110</v>
      </c>
      <c r="N588" s="483"/>
      <c r="O588" s="483"/>
      <c r="P588" s="483"/>
      <c r="Q588" s="483"/>
      <c r="R588" s="484"/>
      <c r="S588" s="43">
        <v>0</v>
      </c>
    </row>
    <row r="589" spans="1:19" ht="39.75" customHeight="1" x14ac:dyDescent="0.25">
      <c r="A589" s="37">
        <f t="shared" si="6"/>
        <v>576</v>
      </c>
      <c r="B589" s="38" t="e">
        <f>#REF!</f>
        <v>#REF!</v>
      </c>
      <c r="C589" s="39" t="e">
        <f>#REF!</f>
        <v>#REF!</v>
      </c>
      <c r="D589" s="40" t="e">
        <f>#REF!</f>
        <v>#REF!</v>
      </c>
      <c r="E589" s="34"/>
      <c r="F589" s="44" t="e">
        <f t="shared" si="7"/>
        <v>#REF!</v>
      </c>
      <c r="G589" s="36" t="s">
        <v>108</v>
      </c>
      <c r="H589" s="41" t="e">
        <f t="shared" si="8"/>
        <v>#REF!</v>
      </c>
      <c r="I589" s="34"/>
      <c r="J589" s="41">
        <v>0</v>
      </c>
      <c r="K589" s="36"/>
      <c r="L589" s="42">
        <v>0</v>
      </c>
      <c r="M589" s="514" t="s">
        <v>110</v>
      </c>
      <c r="N589" s="483"/>
      <c r="O589" s="483"/>
      <c r="P589" s="483"/>
      <c r="Q589" s="483"/>
      <c r="R589" s="484"/>
      <c r="S589" s="43">
        <v>0</v>
      </c>
    </row>
    <row r="590" spans="1:19" ht="39.75" customHeight="1" x14ac:dyDescent="0.25">
      <c r="A590" s="37">
        <f t="shared" si="6"/>
        <v>577</v>
      </c>
      <c r="B590" s="38" t="e">
        <f>#REF!</f>
        <v>#REF!</v>
      </c>
      <c r="C590" s="39" t="e">
        <f>#REF!</f>
        <v>#REF!</v>
      </c>
      <c r="D590" s="40" t="e">
        <f>#REF!</f>
        <v>#REF!</v>
      </c>
      <c r="E590" s="34"/>
      <c r="F590" s="41" t="e">
        <f t="shared" si="7"/>
        <v>#REF!</v>
      </c>
      <c r="G590" s="36" t="s">
        <v>109</v>
      </c>
      <c r="H590" s="41" t="e">
        <f t="shared" si="8"/>
        <v>#REF!</v>
      </c>
      <c r="I590" s="34"/>
      <c r="J590" s="41">
        <v>0</v>
      </c>
      <c r="K590" s="36"/>
      <c r="L590" s="42">
        <v>0</v>
      </c>
      <c r="M590" s="514" t="s">
        <v>110</v>
      </c>
      <c r="N590" s="483"/>
      <c r="O590" s="483"/>
      <c r="P590" s="483"/>
      <c r="Q590" s="483"/>
      <c r="R590" s="484"/>
      <c r="S590" s="43">
        <v>0</v>
      </c>
    </row>
    <row r="591" spans="1:19" ht="39.75" customHeight="1" x14ac:dyDescent="0.25">
      <c r="A591" s="37">
        <f t="shared" si="6"/>
        <v>578</v>
      </c>
      <c r="B591" s="38" t="e">
        <f>#REF!</f>
        <v>#REF!</v>
      </c>
      <c r="C591" s="39" t="e">
        <f>#REF!</f>
        <v>#REF!</v>
      </c>
      <c r="D591" s="40" t="e">
        <f>#REF!</f>
        <v>#REF!</v>
      </c>
      <c r="E591" s="34"/>
      <c r="F591" s="44" t="e">
        <f t="shared" si="7"/>
        <v>#REF!</v>
      </c>
      <c r="G591" s="36" t="s">
        <v>108</v>
      </c>
      <c r="H591" s="41" t="e">
        <f t="shared" si="8"/>
        <v>#REF!</v>
      </c>
      <c r="I591" s="34"/>
      <c r="J591" s="41">
        <v>0</v>
      </c>
      <c r="K591" s="36"/>
      <c r="L591" s="42">
        <v>0</v>
      </c>
      <c r="M591" s="514" t="s">
        <v>110</v>
      </c>
      <c r="N591" s="483"/>
      <c r="O591" s="483"/>
      <c r="P591" s="483"/>
      <c r="Q591" s="483"/>
      <c r="R591" s="484"/>
      <c r="S591" s="43">
        <v>0</v>
      </c>
    </row>
    <row r="592" spans="1:19" ht="39.75" customHeight="1" x14ac:dyDescent="0.25">
      <c r="A592" s="37">
        <f t="shared" si="6"/>
        <v>579</v>
      </c>
      <c r="B592" s="38" t="e">
        <f>#REF!</f>
        <v>#REF!</v>
      </c>
      <c r="C592" s="39" t="e">
        <f>#REF!</f>
        <v>#REF!</v>
      </c>
      <c r="D592" s="40" t="e">
        <f>#REF!</f>
        <v>#REF!</v>
      </c>
      <c r="E592" s="34"/>
      <c r="F592" s="41" t="e">
        <f t="shared" si="7"/>
        <v>#REF!</v>
      </c>
      <c r="G592" s="36" t="s">
        <v>109</v>
      </c>
      <c r="H592" s="41" t="e">
        <f t="shared" si="8"/>
        <v>#REF!</v>
      </c>
      <c r="I592" s="34"/>
      <c r="J592" s="41">
        <v>0</v>
      </c>
      <c r="K592" s="36"/>
      <c r="L592" s="42">
        <v>0</v>
      </c>
      <c r="M592" s="514" t="s">
        <v>110</v>
      </c>
      <c r="N592" s="483"/>
      <c r="O592" s="483"/>
      <c r="P592" s="483"/>
      <c r="Q592" s="483"/>
      <c r="R592" s="484"/>
      <c r="S592" s="43">
        <v>0</v>
      </c>
    </row>
    <row r="593" spans="1:19" ht="39.75" customHeight="1" x14ac:dyDescent="0.25">
      <c r="A593" s="37">
        <f t="shared" si="6"/>
        <v>580</v>
      </c>
      <c r="B593" s="38" t="e">
        <f>#REF!</f>
        <v>#REF!</v>
      </c>
      <c r="C593" s="39" t="e">
        <f>#REF!</f>
        <v>#REF!</v>
      </c>
      <c r="D593" s="40" t="e">
        <f>#REF!</f>
        <v>#REF!</v>
      </c>
      <c r="E593" s="34"/>
      <c r="F593" s="44" t="e">
        <f t="shared" si="7"/>
        <v>#REF!</v>
      </c>
      <c r="G593" s="36" t="s">
        <v>108</v>
      </c>
      <c r="H593" s="41" t="e">
        <f t="shared" si="8"/>
        <v>#REF!</v>
      </c>
      <c r="I593" s="34"/>
      <c r="J593" s="41">
        <v>0</v>
      </c>
      <c r="K593" s="36"/>
      <c r="L593" s="42">
        <v>0</v>
      </c>
      <c r="M593" s="514" t="s">
        <v>110</v>
      </c>
      <c r="N593" s="483"/>
      <c r="O593" s="483"/>
      <c r="P593" s="483"/>
      <c r="Q593" s="483"/>
      <c r="R593" s="484"/>
      <c r="S593" s="43">
        <v>0</v>
      </c>
    </row>
    <row r="594" spans="1:19" ht="39.75" customHeight="1" x14ac:dyDescent="0.25">
      <c r="A594" s="37">
        <f t="shared" si="6"/>
        <v>581</v>
      </c>
      <c r="B594" s="38" t="e">
        <f>#REF!</f>
        <v>#REF!</v>
      </c>
      <c r="C594" s="39" t="e">
        <f>#REF!</f>
        <v>#REF!</v>
      </c>
      <c r="D594" s="40" t="e">
        <f>#REF!</f>
        <v>#REF!</v>
      </c>
      <c r="E594" s="34"/>
      <c r="F594" s="41" t="e">
        <f t="shared" si="7"/>
        <v>#REF!</v>
      </c>
      <c r="G594" s="36" t="s">
        <v>109</v>
      </c>
      <c r="H594" s="41" t="e">
        <f t="shared" si="8"/>
        <v>#REF!</v>
      </c>
      <c r="I594" s="34"/>
      <c r="J594" s="41">
        <v>0</v>
      </c>
      <c r="K594" s="36"/>
      <c r="L594" s="42">
        <v>0</v>
      </c>
      <c r="M594" s="514" t="s">
        <v>110</v>
      </c>
      <c r="N594" s="483"/>
      <c r="O594" s="483"/>
      <c r="P594" s="483"/>
      <c r="Q594" s="483"/>
      <c r="R594" s="484"/>
      <c r="S594" s="43">
        <v>0</v>
      </c>
    </row>
    <row r="595" spans="1:19" ht="39.75" customHeight="1" x14ac:dyDescent="0.25">
      <c r="A595" s="37">
        <f t="shared" si="6"/>
        <v>582</v>
      </c>
      <c r="B595" s="38" t="e">
        <f>#REF!</f>
        <v>#REF!</v>
      </c>
      <c r="C595" s="39" t="e">
        <f>#REF!</f>
        <v>#REF!</v>
      </c>
      <c r="D595" s="40" t="e">
        <f>#REF!</f>
        <v>#REF!</v>
      </c>
      <c r="E595" s="34"/>
      <c r="F595" s="44" t="e">
        <f t="shared" si="7"/>
        <v>#REF!</v>
      </c>
      <c r="G595" s="36" t="s">
        <v>108</v>
      </c>
      <c r="H595" s="41" t="e">
        <f t="shared" si="8"/>
        <v>#REF!</v>
      </c>
      <c r="I595" s="34"/>
      <c r="J595" s="41">
        <v>0</v>
      </c>
      <c r="K595" s="36"/>
      <c r="L595" s="42">
        <v>0</v>
      </c>
      <c r="M595" s="514" t="s">
        <v>110</v>
      </c>
      <c r="N595" s="483"/>
      <c r="O595" s="483"/>
      <c r="P595" s="483"/>
      <c r="Q595" s="483"/>
      <c r="R595" s="484"/>
      <c r="S595" s="43">
        <v>0</v>
      </c>
    </row>
    <row r="596" spans="1:19" ht="39.75" customHeight="1" x14ac:dyDescent="0.25">
      <c r="A596" s="37">
        <f t="shared" si="6"/>
        <v>583</v>
      </c>
      <c r="B596" s="38" t="e">
        <f>#REF!</f>
        <v>#REF!</v>
      </c>
      <c r="C596" s="39" t="e">
        <f>#REF!</f>
        <v>#REF!</v>
      </c>
      <c r="D596" s="40" t="e">
        <f>#REF!</f>
        <v>#REF!</v>
      </c>
      <c r="E596" s="34"/>
      <c r="F596" s="41" t="e">
        <f t="shared" si="7"/>
        <v>#REF!</v>
      </c>
      <c r="G596" s="36" t="s">
        <v>109</v>
      </c>
      <c r="H596" s="41" t="e">
        <f t="shared" si="8"/>
        <v>#REF!</v>
      </c>
      <c r="I596" s="34"/>
      <c r="J596" s="41">
        <v>0</v>
      </c>
      <c r="K596" s="36"/>
      <c r="L596" s="42">
        <v>0</v>
      </c>
      <c r="M596" s="514" t="s">
        <v>110</v>
      </c>
      <c r="N596" s="483"/>
      <c r="O596" s="483"/>
      <c r="P596" s="483"/>
      <c r="Q596" s="483"/>
      <c r="R596" s="484"/>
      <c r="S596" s="43">
        <v>0</v>
      </c>
    </row>
    <row r="597" spans="1:19" ht="39.75" customHeight="1" x14ac:dyDescent="0.25">
      <c r="A597" s="37">
        <f t="shared" si="6"/>
        <v>584</v>
      </c>
      <c r="B597" s="38" t="e">
        <f>#REF!</f>
        <v>#REF!</v>
      </c>
      <c r="C597" s="39" t="e">
        <f>#REF!</f>
        <v>#REF!</v>
      </c>
      <c r="D597" s="40" t="e">
        <f>#REF!</f>
        <v>#REF!</v>
      </c>
      <c r="E597" s="34"/>
      <c r="F597" s="44" t="e">
        <f t="shared" si="7"/>
        <v>#REF!</v>
      </c>
      <c r="G597" s="36" t="s">
        <v>108</v>
      </c>
      <c r="H597" s="41" t="e">
        <f t="shared" si="8"/>
        <v>#REF!</v>
      </c>
      <c r="I597" s="34"/>
      <c r="J597" s="41">
        <v>0</v>
      </c>
      <c r="K597" s="36"/>
      <c r="L597" s="42">
        <v>0</v>
      </c>
      <c r="M597" s="514" t="s">
        <v>110</v>
      </c>
      <c r="N597" s="483"/>
      <c r="O597" s="483"/>
      <c r="P597" s="483"/>
      <c r="Q597" s="483"/>
      <c r="R597" s="484"/>
      <c r="S597" s="43">
        <v>0</v>
      </c>
    </row>
    <row r="598" spans="1:19" ht="39.75" customHeight="1" x14ac:dyDescent="0.25">
      <c r="A598" s="37">
        <f t="shared" si="6"/>
        <v>585</v>
      </c>
      <c r="B598" s="38" t="e">
        <f>#REF!</f>
        <v>#REF!</v>
      </c>
      <c r="C598" s="39" t="e">
        <f>#REF!</f>
        <v>#REF!</v>
      </c>
      <c r="D598" s="40" t="e">
        <f>#REF!</f>
        <v>#REF!</v>
      </c>
      <c r="E598" s="34"/>
      <c r="F598" s="41" t="e">
        <f t="shared" si="7"/>
        <v>#REF!</v>
      </c>
      <c r="G598" s="36" t="s">
        <v>109</v>
      </c>
      <c r="H598" s="41" t="e">
        <f t="shared" si="8"/>
        <v>#REF!</v>
      </c>
      <c r="I598" s="34"/>
      <c r="J598" s="41">
        <v>0</v>
      </c>
      <c r="K598" s="36"/>
      <c r="L598" s="42">
        <v>0</v>
      </c>
      <c r="M598" s="514" t="s">
        <v>110</v>
      </c>
      <c r="N598" s="483"/>
      <c r="O598" s="483"/>
      <c r="P598" s="483"/>
      <c r="Q598" s="483"/>
      <c r="R598" s="484"/>
      <c r="S598" s="43">
        <v>0</v>
      </c>
    </row>
    <row r="599" spans="1:19" ht="39.75" customHeight="1" x14ac:dyDescent="0.25">
      <c r="A599" s="37">
        <f t="shared" si="6"/>
        <v>586</v>
      </c>
      <c r="B599" s="38" t="e">
        <f>#REF!</f>
        <v>#REF!</v>
      </c>
      <c r="C599" s="39" t="e">
        <f>#REF!</f>
        <v>#REF!</v>
      </c>
      <c r="D599" s="40" t="e">
        <f>#REF!</f>
        <v>#REF!</v>
      </c>
      <c r="E599" s="34"/>
      <c r="F599" s="44" t="e">
        <f t="shared" si="7"/>
        <v>#REF!</v>
      </c>
      <c r="G599" s="36" t="s">
        <v>108</v>
      </c>
      <c r="H599" s="41" t="e">
        <f t="shared" si="8"/>
        <v>#REF!</v>
      </c>
      <c r="I599" s="34"/>
      <c r="J599" s="41">
        <v>0</v>
      </c>
      <c r="K599" s="36"/>
      <c r="L599" s="42">
        <v>0</v>
      </c>
      <c r="M599" s="514" t="s">
        <v>110</v>
      </c>
      <c r="N599" s="483"/>
      <c r="O599" s="483"/>
      <c r="P599" s="483"/>
      <c r="Q599" s="483"/>
      <c r="R599" s="484"/>
      <c r="S599" s="43">
        <v>0</v>
      </c>
    </row>
    <row r="600" spans="1:19" ht="39.75" customHeight="1" x14ac:dyDescent="0.25">
      <c r="A600" s="37">
        <f t="shared" si="6"/>
        <v>587</v>
      </c>
      <c r="B600" s="38" t="e">
        <f>#REF!</f>
        <v>#REF!</v>
      </c>
      <c r="C600" s="39" t="e">
        <f>#REF!</f>
        <v>#REF!</v>
      </c>
      <c r="D600" s="40" t="e">
        <f>#REF!</f>
        <v>#REF!</v>
      </c>
      <c r="E600" s="34"/>
      <c r="F600" s="41" t="e">
        <f t="shared" si="7"/>
        <v>#REF!</v>
      </c>
      <c r="G600" s="36" t="s">
        <v>109</v>
      </c>
      <c r="H600" s="41" t="e">
        <f t="shared" si="8"/>
        <v>#REF!</v>
      </c>
      <c r="I600" s="34"/>
      <c r="J600" s="41">
        <v>0</v>
      </c>
      <c r="K600" s="36"/>
      <c r="L600" s="42">
        <v>0</v>
      </c>
      <c r="M600" s="514" t="s">
        <v>110</v>
      </c>
      <c r="N600" s="483"/>
      <c r="O600" s="483"/>
      <c r="P600" s="483"/>
      <c r="Q600" s="483"/>
      <c r="R600" s="484"/>
      <c r="S600" s="43">
        <v>0</v>
      </c>
    </row>
    <row r="601" spans="1:19" ht="39.75" customHeight="1" x14ac:dyDescent="0.25">
      <c r="A601" s="37">
        <f t="shared" si="6"/>
        <v>588</v>
      </c>
      <c r="B601" s="38" t="e">
        <f>#REF!</f>
        <v>#REF!</v>
      </c>
      <c r="C601" s="39" t="e">
        <f>#REF!</f>
        <v>#REF!</v>
      </c>
      <c r="D601" s="40" t="e">
        <f>#REF!</f>
        <v>#REF!</v>
      </c>
      <c r="E601" s="34"/>
      <c r="F601" s="44" t="e">
        <f t="shared" si="7"/>
        <v>#REF!</v>
      </c>
      <c r="G601" s="36" t="s">
        <v>108</v>
      </c>
      <c r="H601" s="41" t="e">
        <f t="shared" si="8"/>
        <v>#REF!</v>
      </c>
      <c r="I601" s="34"/>
      <c r="J601" s="41">
        <v>0</v>
      </c>
      <c r="K601" s="36"/>
      <c r="L601" s="42">
        <v>0</v>
      </c>
      <c r="M601" s="514" t="s">
        <v>110</v>
      </c>
      <c r="N601" s="483"/>
      <c r="O601" s="483"/>
      <c r="P601" s="483"/>
      <c r="Q601" s="483"/>
      <c r="R601" s="484"/>
      <c r="S601" s="43">
        <v>0</v>
      </c>
    </row>
    <row r="602" spans="1:19" ht="39.75" customHeight="1" x14ac:dyDescent="0.25">
      <c r="A602" s="37">
        <f t="shared" si="6"/>
        <v>589</v>
      </c>
      <c r="B602" s="38" t="e">
        <f>#REF!</f>
        <v>#REF!</v>
      </c>
      <c r="C602" s="39" t="e">
        <f>#REF!</f>
        <v>#REF!</v>
      </c>
      <c r="D602" s="40" t="e">
        <f>#REF!</f>
        <v>#REF!</v>
      </c>
      <c r="E602" s="34"/>
      <c r="F602" s="41" t="e">
        <f t="shared" si="7"/>
        <v>#REF!</v>
      </c>
      <c r="G602" s="36" t="s">
        <v>109</v>
      </c>
      <c r="H602" s="41" t="e">
        <f t="shared" si="8"/>
        <v>#REF!</v>
      </c>
      <c r="I602" s="34"/>
      <c r="J602" s="41">
        <v>0</v>
      </c>
      <c r="K602" s="36"/>
      <c r="L602" s="42">
        <v>0</v>
      </c>
      <c r="M602" s="514" t="s">
        <v>110</v>
      </c>
      <c r="N602" s="483"/>
      <c r="O602" s="483"/>
      <c r="P602" s="483"/>
      <c r="Q602" s="483"/>
      <c r="R602" s="484"/>
      <c r="S602" s="43">
        <v>0</v>
      </c>
    </row>
    <row r="603" spans="1:19" ht="39.75" customHeight="1" x14ac:dyDescent="0.25">
      <c r="A603" s="37">
        <f t="shared" si="6"/>
        <v>590</v>
      </c>
      <c r="B603" s="38" t="e">
        <f>#REF!</f>
        <v>#REF!</v>
      </c>
      <c r="C603" s="39" t="e">
        <f>#REF!</f>
        <v>#REF!</v>
      </c>
      <c r="D603" s="40" t="e">
        <f>#REF!</f>
        <v>#REF!</v>
      </c>
      <c r="E603" s="34"/>
      <c r="F603" s="44" t="e">
        <f t="shared" si="7"/>
        <v>#REF!</v>
      </c>
      <c r="G603" s="36" t="s">
        <v>108</v>
      </c>
      <c r="H603" s="41" t="e">
        <f t="shared" si="8"/>
        <v>#REF!</v>
      </c>
      <c r="I603" s="34"/>
      <c r="J603" s="41">
        <v>0</v>
      </c>
      <c r="K603" s="36"/>
      <c r="L603" s="42">
        <v>0</v>
      </c>
      <c r="M603" s="514" t="s">
        <v>110</v>
      </c>
      <c r="N603" s="483"/>
      <c r="O603" s="483"/>
      <c r="P603" s="483"/>
      <c r="Q603" s="483"/>
      <c r="R603" s="484"/>
      <c r="S603" s="43">
        <v>0</v>
      </c>
    </row>
    <row r="604" spans="1:19" ht="39.75" customHeight="1" x14ac:dyDescent="0.25">
      <c r="A604" s="37">
        <f t="shared" si="6"/>
        <v>591</v>
      </c>
      <c r="B604" s="38" t="e">
        <f>#REF!</f>
        <v>#REF!</v>
      </c>
      <c r="C604" s="39" t="e">
        <f>#REF!</f>
        <v>#REF!</v>
      </c>
      <c r="D604" s="40" t="e">
        <f>#REF!</f>
        <v>#REF!</v>
      </c>
      <c r="E604" s="34"/>
      <c r="F604" s="41" t="e">
        <f t="shared" si="7"/>
        <v>#REF!</v>
      </c>
      <c r="G604" s="36" t="s">
        <v>109</v>
      </c>
      <c r="H604" s="41" t="e">
        <f t="shared" si="8"/>
        <v>#REF!</v>
      </c>
      <c r="I604" s="34"/>
      <c r="J604" s="41">
        <v>0</v>
      </c>
      <c r="K604" s="36"/>
      <c r="L604" s="42">
        <v>0</v>
      </c>
      <c r="M604" s="514" t="s">
        <v>110</v>
      </c>
      <c r="N604" s="483"/>
      <c r="O604" s="483"/>
      <c r="P604" s="483"/>
      <c r="Q604" s="483"/>
      <c r="R604" s="484"/>
      <c r="S604" s="43">
        <v>0</v>
      </c>
    </row>
    <row r="605" spans="1:19" ht="39.75" customHeight="1" x14ac:dyDescent="0.25">
      <c r="A605" s="37">
        <f t="shared" si="6"/>
        <v>592</v>
      </c>
      <c r="B605" s="38" t="e">
        <f>#REF!</f>
        <v>#REF!</v>
      </c>
      <c r="C605" s="39" t="e">
        <f>#REF!</f>
        <v>#REF!</v>
      </c>
      <c r="D605" s="40" t="e">
        <f>#REF!</f>
        <v>#REF!</v>
      </c>
      <c r="E605" s="34"/>
      <c r="F605" s="44" t="e">
        <f t="shared" si="7"/>
        <v>#REF!</v>
      </c>
      <c r="G605" s="36" t="s">
        <v>108</v>
      </c>
      <c r="H605" s="41" t="e">
        <f t="shared" si="8"/>
        <v>#REF!</v>
      </c>
      <c r="I605" s="34"/>
      <c r="J605" s="41">
        <v>0</v>
      </c>
      <c r="K605" s="36"/>
      <c r="L605" s="42">
        <v>0</v>
      </c>
      <c r="M605" s="514" t="s">
        <v>110</v>
      </c>
      <c r="N605" s="483"/>
      <c r="O605" s="483"/>
      <c r="P605" s="483"/>
      <c r="Q605" s="483"/>
      <c r="R605" s="484"/>
      <c r="S605" s="43">
        <v>0</v>
      </c>
    </row>
    <row r="606" spans="1:19" ht="39.75" customHeight="1" x14ac:dyDescent="0.25">
      <c r="A606" s="37">
        <f t="shared" si="6"/>
        <v>593</v>
      </c>
      <c r="B606" s="38" t="e">
        <f>#REF!</f>
        <v>#REF!</v>
      </c>
      <c r="C606" s="39" t="e">
        <f>#REF!</f>
        <v>#REF!</v>
      </c>
      <c r="D606" s="40" t="e">
        <f>#REF!</f>
        <v>#REF!</v>
      </c>
      <c r="E606" s="34"/>
      <c r="F606" s="41" t="e">
        <f t="shared" si="7"/>
        <v>#REF!</v>
      </c>
      <c r="G606" s="36" t="s">
        <v>109</v>
      </c>
      <c r="H606" s="41" t="e">
        <f t="shared" si="8"/>
        <v>#REF!</v>
      </c>
      <c r="I606" s="34"/>
      <c r="J606" s="41">
        <v>0</v>
      </c>
      <c r="K606" s="36"/>
      <c r="L606" s="42">
        <v>0</v>
      </c>
      <c r="M606" s="514" t="s">
        <v>110</v>
      </c>
      <c r="N606" s="483"/>
      <c r="O606" s="483"/>
      <c r="P606" s="483"/>
      <c r="Q606" s="483"/>
      <c r="R606" s="484"/>
      <c r="S606" s="43">
        <v>0</v>
      </c>
    </row>
    <row r="607" spans="1:19" ht="39.75" customHeight="1" x14ac:dyDescent="0.25">
      <c r="A607" s="37">
        <f t="shared" si="6"/>
        <v>594</v>
      </c>
      <c r="B607" s="38" t="e">
        <f>#REF!</f>
        <v>#REF!</v>
      </c>
      <c r="C607" s="39" t="e">
        <f>#REF!</f>
        <v>#REF!</v>
      </c>
      <c r="D607" s="40" t="e">
        <f>#REF!</f>
        <v>#REF!</v>
      </c>
      <c r="E607" s="34"/>
      <c r="F607" s="44" t="e">
        <f t="shared" si="7"/>
        <v>#REF!</v>
      </c>
      <c r="G607" s="36" t="s">
        <v>108</v>
      </c>
      <c r="H607" s="41" t="e">
        <f t="shared" si="8"/>
        <v>#REF!</v>
      </c>
      <c r="I607" s="34"/>
      <c r="J607" s="41">
        <v>0</v>
      </c>
      <c r="K607" s="36"/>
      <c r="L607" s="42">
        <v>0</v>
      </c>
      <c r="M607" s="514" t="s">
        <v>110</v>
      </c>
      <c r="N607" s="483"/>
      <c r="O607" s="483"/>
      <c r="P607" s="483"/>
      <c r="Q607" s="483"/>
      <c r="R607" s="484"/>
      <c r="S607" s="43">
        <v>0</v>
      </c>
    </row>
    <row r="608" spans="1:19" ht="39.75" customHeight="1" x14ac:dyDescent="0.25">
      <c r="A608" s="37">
        <f t="shared" si="6"/>
        <v>595</v>
      </c>
      <c r="B608" s="38" t="e">
        <f>#REF!</f>
        <v>#REF!</v>
      </c>
      <c r="C608" s="39" t="e">
        <f>#REF!</f>
        <v>#REF!</v>
      </c>
      <c r="D608" s="40" t="e">
        <f>#REF!</f>
        <v>#REF!</v>
      </c>
      <c r="E608" s="34"/>
      <c r="F608" s="41" t="e">
        <f t="shared" si="7"/>
        <v>#REF!</v>
      </c>
      <c r="G608" s="36" t="s">
        <v>109</v>
      </c>
      <c r="H608" s="41" t="e">
        <f t="shared" si="8"/>
        <v>#REF!</v>
      </c>
      <c r="I608" s="34"/>
      <c r="J608" s="41">
        <v>0</v>
      </c>
      <c r="K608" s="36"/>
      <c r="L608" s="42">
        <v>0</v>
      </c>
      <c r="M608" s="514" t="s">
        <v>110</v>
      </c>
      <c r="N608" s="483"/>
      <c r="O608" s="483"/>
      <c r="P608" s="483"/>
      <c r="Q608" s="483"/>
      <c r="R608" s="484"/>
      <c r="S608" s="43">
        <v>0</v>
      </c>
    </row>
    <row r="609" spans="1:19" ht="39.75" customHeight="1" x14ac:dyDescent="0.25">
      <c r="A609" s="37">
        <f t="shared" si="6"/>
        <v>596</v>
      </c>
      <c r="B609" s="38" t="e">
        <f>#REF!</f>
        <v>#REF!</v>
      </c>
      <c r="C609" s="39" t="e">
        <f>#REF!</f>
        <v>#REF!</v>
      </c>
      <c r="D609" s="40" t="e">
        <f>#REF!</f>
        <v>#REF!</v>
      </c>
      <c r="E609" s="34"/>
      <c r="F609" s="44" t="e">
        <f t="shared" si="7"/>
        <v>#REF!</v>
      </c>
      <c r="G609" s="36" t="s">
        <v>108</v>
      </c>
      <c r="H609" s="41" t="e">
        <f t="shared" si="8"/>
        <v>#REF!</v>
      </c>
      <c r="I609" s="34"/>
      <c r="J609" s="41">
        <v>0</v>
      </c>
      <c r="K609" s="36"/>
      <c r="L609" s="42">
        <v>0</v>
      </c>
      <c r="M609" s="514" t="s">
        <v>110</v>
      </c>
      <c r="N609" s="483"/>
      <c r="O609" s="483"/>
      <c r="P609" s="483"/>
      <c r="Q609" s="483"/>
      <c r="R609" s="484"/>
      <c r="S609" s="43">
        <v>0</v>
      </c>
    </row>
    <row r="610" spans="1:19" ht="39.75" customHeight="1" x14ac:dyDescent="0.25">
      <c r="A610" s="37">
        <f t="shared" si="6"/>
        <v>597</v>
      </c>
      <c r="B610" s="38" t="e">
        <f>#REF!</f>
        <v>#REF!</v>
      </c>
      <c r="C610" s="39" t="e">
        <f>#REF!</f>
        <v>#REF!</v>
      </c>
      <c r="D610" s="40" t="e">
        <f>#REF!</f>
        <v>#REF!</v>
      </c>
      <c r="E610" s="34"/>
      <c r="F610" s="41" t="e">
        <f t="shared" si="7"/>
        <v>#REF!</v>
      </c>
      <c r="G610" s="36" t="s">
        <v>109</v>
      </c>
      <c r="H610" s="41" t="e">
        <f t="shared" si="8"/>
        <v>#REF!</v>
      </c>
      <c r="I610" s="34"/>
      <c r="J610" s="41">
        <v>0</v>
      </c>
      <c r="K610" s="36"/>
      <c r="L610" s="42">
        <v>0</v>
      </c>
      <c r="M610" s="514" t="s">
        <v>110</v>
      </c>
      <c r="N610" s="483"/>
      <c r="O610" s="483"/>
      <c r="P610" s="483"/>
      <c r="Q610" s="483"/>
      <c r="R610" s="484"/>
      <c r="S610" s="43">
        <v>0</v>
      </c>
    </row>
    <row r="611" spans="1:19" ht="39.75" customHeight="1" x14ac:dyDescent="0.25">
      <c r="A611" s="37">
        <f t="shared" si="6"/>
        <v>598</v>
      </c>
      <c r="B611" s="38" t="e">
        <f>#REF!</f>
        <v>#REF!</v>
      </c>
      <c r="C611" s="39" t="e">
        <f>#REF!</f>
        <v>#REF!</v>
      </c>
      <c r="D611" s="40" t="e">
        <f>#REF!</f>
        <v>#REF!</v>
      </c>
      <c r="E611" s="34"/>
      <c r="F611" s="44" t="e">
        <f t="shared" si="7"/>
        <v>#REF!</v>
      </c>
      <c r="G611" s="36" t="s">
        <v>108</v>
      </c>
      <c r="H611" s="41" t="e">
        <f t="shared" si="8"/>
        <v>#REF!</v>
      </c>
      <c r="I611" s="34"/>
      <c r="J611" s="41">
        <v>0</v>
      </c>
      <c r="K611" s="36"/>
      <c r="L611" s="42">
        <v>0</v>
      </c>
      <c r="M611" s="514" t="s">
        <v>110</v>
      </c>
      <c r="N611" s="483"/>
      <c r="O611" s="483"/>
      <c r="P611" s="483"/>
      <c r="Q611" s="483"/>
      <c r="R611" s="484"/>
      <c r="S611" s="43">
        <v>0</v>
      </c>
    </row>
    <row r="612" spans="1:19" ht="39.75" customHeight="1" x14ac:dyDescent="0.25">
      <c r="A612" s="37">
        <f t="shared" si="6"/>
        <v>599</v>
      </c>
      <c r="B612" s="38" t="e">
        <f>#REF!</f>
        <v>#REF!</v>
      </c>
      <c r="C612" s="39" t="e">
        <f>#REF!</f>
        <v>#REF!</v>
      </c>
      <c r="D612" s="40" t="e">
        <f>#REF!</f>
        <v>#REF!</v>
      </c>
      <c r="E612" s="34"/>
      <c r="F612" s="41" t="e">
        <f t="shared" si="7"/>
        <v>#REF!</v>
      </c>
      <c r="G612" s="36" t="s">
        <v>109</v>
      </c>
      <c r="H612" s="41" t="e">
        <f t="shared" si="8"/>
        <v>#REF!</v>
      </c>
      <c r="I612" s="34"/>
      <c r="J612" s="41">
        <v>0</v>
      </c>
      <c r="K612" s="36"/>
      <c r="L612" s="42">
        <v>0</v>
      </c>
      <c r="M612" s="514" t="s">
        <v>110</v>
      </c>
      <c r="N612" s="483"/>
      <c r="O612" s="483"/>
      <c r="P612" s="483"/>
      <c r="Q612" s="483"/>
      <c r="R612" s="484"/>
      <c r="S612" s="43">
        <v>0</v>
      </c>
    </row>
    <row r="613" spans="1:19" ht="39.75" customHeight="1" x14ac:dyDescent="0.25">
      <c r="A613" s="37">
        <f t="shared" si="6"/>
        <v>600</v>
      </c>
      <c r="B613" s="38" t="e">
        <f>#REF!</f>
        <v>#REF!</v>
      </c>
      <c r="C613" s="39" t="e">
        <f>#REF!</f>
        <v>#REF!</v>
      </c>
      <c r="D613" s="40" t="e">
        <f>#REF!</f>
        <v>#REF!</v>
      </c>
      <c r="E613" s="34"/>
      <c r="F613" s="44" t="e">
        <f t="shared" si="7"/>
        <v>#REF!</v>
      </c>
      <c r="G613" s="36" t="s">
        <v>108</v>
      </c>
      <c r="H613" s="41" t="e">
        <f t="shared" si="8"/>
        <v>#REF!</v>
      </c>
      <c r="I613" s="34"/>
      <c r="J613" s="41">
        <v>0</v>
      </c>
      <c r="K613" s="36"/>
      <c r="L613" s="42">
        <v>0</v>
      </c>
      <c r="M613" s="514" t="s">
        <v>110</v>
      </c>
      <c r="N613" s="483"/>
      <c r="O613" s="483"/>
      <c r="P613" s="483"/>
      <c r="Q613" s="483"/>
      <c r="R613" s="484"/>
      <c r="S613" s="43">
        <v>0</v>
      </c>
    </row>
    <row r="614" spans="1:19" ht="39.75" customHeight="1" x14ac:dyDescent="0.25">
      <c r="A614" s="37">
        <f t="shared" si="6"/>
        <v>601</v>
      </c>
      <c r="B614" s="38" t="e">
        <f>#REF!</f>
        <v>#REF!</v>
      </c>
      <c r="C614" s="39" t="e">
        <f>#REF!</f>
        <v>#REF!</v>
      </c>
      <c r="D614" s="40" t="e">
        <f>#REF!</f>
        <v>#REF!</v>
      </c>
      <c r="E614" s="34"/>
      <c r="F614" s="41" t="e">
        <f t="shared" si="7"/>
        <v>#REF!</v>
      </c>
      <c r="G614" s="36" t="s">
        <v>109</v>
      </c>
      <c r="H614" s="41" t="e">
        <f t="shared" si="8"/>
        <v>#REF!</v>
      </c>
      <c r="I614" s="34"/>
      <c r="J614" s="41">
        <v>0</v>
      </c>
      <c r="K614" s="36"/>
      <c r="L614" s="42">
        <v>0</v>
      </c>
      <c r="M614" s="514" t="s">
        <v>110</v>
      </c>
      <c r="N614" s="483"/>
      <c r="O614" s="483"/>
      <c r="P614" s="483"/>
      <c r="Q614" s="483"/>
      <c r="R614" s="484"/>
      <c r="S614" s="43">
        <v>0</v>
      </c>
    </row>
    <row r="615" spans="1:19" ht="39.75" customHeight="1" x14ac:dyDescent="0.25">
      <c r="A615" s="37">
        <f t="shared" si="6"/>
        <v>602</v>
      </c>
      <c r="B615" s="38" t="e">
        <f>#REF!</f>
        <v>#REF!</v>
      </c>
      <c r="C615" s="39" t="e">
        <f>#REF!</f>
        <v>#REF!</v>
      </c>
      <c r="D615" s="40" t="e">
        <f>#REF!</f>
        <v>#REF!</v>
      </c>
      <c r="E615" s="34"/>
      <c r="F615" s="44" t="e">
        <f t="shared" si="7"/>
        <v>#REF!</v>
      </c>
      <c r="G615" s="36" t="s">
        <v>108</v>
      </c>
      <c r="H615" s="41" t="e">
        <f t="shared" si="8"/>
        <v>#REF!</v>
      </c>
      <c r="I615" s="34"/>
      <c r="J615" s="41">
        <v>0</v>
      </c>
      <c r="K615" s="36"/>
      <c r="L615" s="42">
        <v>0</v>
      </c>
      <c r="M615" s="514" t="s">
        <v>110</v>
      </c>
      <c r="N615" s="483"/>
      <c r="O615" s="483"/>
      <c r="P615" s="483"/>
      <c r="Q615" s="483"/>
      <c r="R615" s="484"/>
      <c r="S615" s="43">
        <v>0</v>
      </c>
    </row>
    <row r="616" spans="1:19" ht="39.75" customHeight="1" x14ac:dyDescent="0.25">
      <c r="A616" s="37">
        <f t="shared" si="6"/>
        <v>603</v>
      </c>
      <c r="B616" s="38" t="e">
        <f>#REF!</f>
        <v>#REF!</v>
      </c>
      <c r="C616" s="39" t="e">
        <f>#REF!</f>
        <v>#REF!</v>
      </c>
      <c r="D616" s="40" t="e">
        <f>#REF!</f>
        <v>#REF!</v>
      </c>
      <c r="E616" s="34"/>
      <c r="F616" s="41" t="e">
        <f t="shared" si="7"/>
        <v>#REF!</v>
      </c>
      <c r="G616" s="36" t="s">
        <v>109</v>
      </c>
      <c r="H616" s="41" t="e">
        <f t="shared" si="8"/>
        <v>#REF!</v>
      </c>
      <c r="I616" s="34"/>
      <c r="J616" s="41">
        <v>0</v>
      </c>
      <c r="K616" s="36"/>
      <c r="L616" s="42">
        <v>0</v>
      </c>
      <c r="M616" s="514" t="s">
        <v>110</v>
      </c>
      <c r="N616" s="483"/>
      <c r="O616" s="483"/>
      <c r="P616" s="483"/>
      <c r="Q616" s="483"/>
      <c r="R616" s="484"/>
      <c r="S616" s="43">
        <v>0</v>
      </c>
    </row>
    <row r="617" spans="1:19" ht="39.75" customHeight="1" x14ac:dyDescent="0.25">
      <c r="A617" s="37">
        <f t="shared" si="6"/>
        <v>604</v>
      </c>
      <c r="B617" s="38" t="e">
        <f>#REF!</f>
        <v>#REF!</v>
      </c>
      <c r="C617" s="39" t="e">
        <f>#REF!</f>
        <v>#REF!</v>
      </c>
      <c r="D617" s="40" t="e">
        <f>#REF!</f>
        <v>#REF!</v>
      </c>
      <c r="E617" s="34"/>
      <c r="F617" s="44" t="e">
        <f t="shared" si="7"/>
        <v>#REF!</v>
      </c>
      <c r="G617" s="36" t="s">
        <v>108</v>
      </c>
      <c r="H617" s="41" t="e">
        <f t="shared" si="8"/>
        <v>#REF!</v>
      </c>
      <c r="I617" s="34"/>
      <c r="J617" s="41">
        <v>0</v>
      </c>
      <c r="K617" s="36"/>
      <c r="L617" s="42">
        <v>0</v>
      </c>
      <c r="M617" s="514" t="s">
        <v>110</v>
      </c>
      <c r="N617" s="483"/>
      <c r="O617" s="483"/>
      <c r="P617" s="483"/>
      <c r="Q617" s="483"/>
      <c r="R617" s="484"/>
      <c r="S617" s="43">
        <v>0</v>
      </c>
    </row>
    <row r="618" spans="1:19" ht="39.75" customHeight="1" x14ac:dyDescent="0.25">
      <c r="A618" s="37">
        <f t="shared" si="6"/>
        <v>605</v>
      </c>
      <c r="B618" s="38" t="e">
        <f>#REF!</f>
        <v>#REF!</v>
      </c>
      <c r="C618" s="39" t="e">
        <f>#REF!</f>
        <v>#REF!</v>
      </c>
      <c r="D618" s="40" t="e">
        <f>#REF!</f>
        <v>#REF!</v>
      </c>
      <c r="E618" s="34"/>
      <c r="F618" s="41" t="e">
        <f t="shared" si="7"/>
        <v>#REF!</v>
      </c>
      <c r="G618" s="36" t="s">
        <v>109</v>
      </c>
      <c r="H618" s="41" t="e">
        <f t="shared" si="8"/>
        <v>#REF!</v>
      </c>
      <c r="I618" s="34"/>
      <c r="J618" s="41">
        <v>0</v>
      </c>
      <c r="K618" s="36"/>
      <c r="L618" s="42">
        <v>0</v>
      </c>
      <c r="M618" s="514" t="s">
        <v>110</v>
      </c>
      <c r="N618" s="483"/>
      <c r="O618" s="483"/>
      <c r="P618" s="483"/>
      <c r="Q618" s="483"/>
      <c r="R618" s="484"/>
      <c r="S618" s="43">
        <v>0</v>
      </c>
    </row>
    <row r="619" spans="1:19" ht="39.75" customHeight="1" x14ac:dyDescent="0.25">
      <c r="A619" s="37">
        <f t="shared" si="6"/>
        <v>606</v>
      </c>
      <c r="B619" s="38" t="e">
        <f>#REF!</f>
        <v>#REF!</v>
      </c>
      <c r="C619" s="39" t="e">
        <f>#REF!</f>
        <v>#REF!</v>
      </c>
      <c r="D619" s="40" t="e">
        <f>#REF!</f>
        <v>#REF!</v>
      </c>
      <c r="E619" s="34"/>
      <c r="F619" s="44" t="e">
        <f t="shared" si="7"/>
        <v>#REF!</v>
      </c>
      <c r="G619" s="36" t="s">
        <v>108</v>
      </c>
      <c r="H619" s="41" t="e">
        <f t="shared" si="8"/>
        <v>#REF!</v>
      </c>
      <c r="I619" s="34"/>
      <c r="J619" s="41">
        <v>0</v>
      </c>
      <c r="K619" s="36"/>
      <c r="L619" s="42">
        <v>0</v>
      </c>
      <c r="M619" s="514" t="s">
        <v>110</v>
      </c>
      <c r="N619" s="483"/>
      <c r="O619" s="483"/>
      <c r="P619" s="483"/>
      <c r="Q619" s="483"/>
      <c r="R619" s="484"/>
      <c r="S619" s="43">
        <v>0</v>
      </c>
    </row>
    <row r="620" spans="1:19" ht="39.75" customHeight="1" x14ac:dyDescent="0.25">
      <c r="A620" s="37">
        <f t="shared" si="6"/>
        <v>607</v>
      </c>
      <c r="B620" s="38" t="e">
        <f>#REF!</f>
        <v>#REF!</v>
      </c>
      <c r="C620" s="39" t="e">
        <f>#REF!</f>
        <v>#REF!</v>
      </c>
      <c r="D620" s="40" t="e">
        <f>#REF!</f>
        <v>#REF!</v>
      </c>
      <c r="E620" s="34"/>
      <c r="F620" s="41" t="e">
        <f t="shared" si="7"/>
        <v>#REF!</v>
      </c>
      <c r="G620" s="36" t="s">
        <v>109</v>
      </c>
      <c r="H620" s="41" t="e">
        <f t="shared" si="8"/>
        <v>#REF!</v>
      </c>
      <c r="I620" s="34"/>
      <c r="J620" s="41">
        <v>0</v>
      </c>
      <c r="K620" s="36"/>
      <c r="L620" s="42">
        <v>0</v>
      </c>
      <c r="M620" s="514" t="s">
        <v>110</v>
      </c>
      <c r="N620" s="483"/>
      <c r="O620" s="483"/>
      <c r="P620" s="483"/>
      <c r="Q620" s="483"/>
      <c r="R620" s="484"/>
      <c r="S620" s="43">
        <v>0</v>
      </c>
    </row>
    <row r="621" spans="1:19" ht="39.75" customHeight="1" x14ac:dyDescent="0.25">
      <c r="A621" s="37">
        <f t="shared" si="6"/>
        <v>608</v>
      </c>
      <c r="B621" s="38" t="e">
        <f>#REF!</f>
        <v>#REF!</v>
      </c>
      <c r="C621" s="39" t="e">
        <f>#REF!</f>
        <v>#REF!</v>
      </c>
      <c r="D621" s="40" t="e">
        <f>#REF!</f>
        <v>#REF!</v>
      </c>
      <c r="E621" s="34"/>
      <c r="F621" s="44" t="e">
        <f t="shared" si="7"/>
        <v>#REF!</v>
      </c>
      <c r="G621" s="36" t="s">
        <v>108</v>
      </c>
      <c r="H621" s="41" t="e">
        <f t="shared" si="8"/>
        <v>#REF!</v>
      </c>
      <c r="I621" s="34"/>
      <c r="J621" s="41">
        <v>0</v>
      </c>
      <c r="K621" s="36"/>
      <c r="L621" s="42">
        <v>0</v>
      </c>
      <c r="M621" s="514" t="s">
        <v>110</v>
      </c>
      <c r="N621" s="483"/>
      <c r="O621" s="483"/>
      <c r="P621" s="483"/>
      <c r="Q621" s="483"/>
      <c r="R621" s="484"/>
      <c r="S621" s="43">
        <v>0</v>
      </c>
    </row>
    <row r="622" spans="1:19" ht="39.75" customHeight="1" x14ac:dyDescent="0.25">
      <c r="A622" s="37">
        <f t="shared" si="6"/>
        <v>609</v>
      </c>
      <c r="B622" s="38" t="e">
        <f>#REF!</f>
        <v>#REF!</v>
      </c>
      <c r="C622" s="39" t="e">
        <f>#REF!</f>
        <v>#REF!</v>
      </c>
      <c r="D622" s="40" t="e">
        <f>#REF!</f>
        <v>#REF!</v>
      </c>
      <c r="E622" s="34"/>
      <c r="F622" s="41" t="e">
        <f t="shared" si="7"/>
        <v>#REF!</v>
      </c>
      <c r="G622" s="36" t="s">
        <v>109</v>
      </c>
      <c r="H622" s="41" t="e">
        <f t="shared" si="8"/>
        <v>#REF!</v>
      </c>
      <c r="I622" s="34"/>
      <c r="J622" s="41">
        <v>0</v>
      </c>
      <c r="K622" s="36"/>
      <c r="L622" s="42">
        <v>0</v>
      </c>
      <c r="M622" s="514" t="s">
        <v>110</v>
      </c>
      <c r="N622" s="483"/>
      <c r="O622" s="483"/>
      <c r="P622" s="483"/>
      <c r="Q622" s="483"/>
      <c r="R622" s="484"/>
      <c r="S622" s="43">
        <v>0</v>
      </c>
    </row>
    <row r="623" spans="1:19" ht="39.75" customHeight="1" x14ac:dyDescent="0.25">
      <c r="A623" s="37">
        <f t="shared" si="6"/>
        <v>610</v>
      </c>
      <c r="B623" s="38" t="e">
        <f>#REF!</f>
        <v>#REF!</v>
      </c>
      <c r="C623" s="39" t="e">
        <f>#REF!</f>
        <v>#REF!</v>
      </c>
      <c r="D623" s="40" t="e">
        <f>#REF!</f>
        <v>#REF!</v>
      </c>
      <c r="E623" s="34"/>
      <c r="F623" s="44" t="e">
        <f t="shared" si="7"/>
        <v>#REF!</v>
      </c>
      <c r="G623" s="36" t="s">
        <v>108</v>
      </c>
      <c r="H623" s="41" t="e">
        <f t="shared" si="8"/>
        <v>#REF!</v>
      </c>
      <c r="I623" s="34"/>
      <c r="J623" s="41">
        <v>0</v>
      </c>
      <c r="K623" s="36"/>
      <c r="L623" s="42">
        <v>0</v>
      </c>
      <c r="M623" s="514" t="s">
        <v>110</v>
      </c>
      <c r="N623" s="483"/>
      <c r="O623" s="483"/>
      <c r="P623" s="483"/>
      <c r="Q623" s="483"/>
      <c r="R623" s="484"/>
      <c r="S623" s="43">
        <v>0</v>
      </c>
    </row>
    <row r="624" spans="1:19" ht="39.75" customHeight="1" x14ac:dyDescent="0.25">
      <c r="A624" s="37">
        <f t="shared" si="6"/>
        <v>611</v>
      </c>
      <c r="B624" s="38" t="e">
        <f>#REF!</f>
        <v>#REF!</v>
      </c>
      <c r="C624" s="39" t="e">
        <f>#REF!</f>
        <v>#REF!</v>
      </c>
      <c r="D624" s="40" t="e">
        <f>#REF!</f>
        <v>#REF!</v>
      </c>
      <c r="E624" s="34"/>
      <c r="F624" s="41" t="e">
        <f t="shared" si="7"/>
        <v>#REF!</v>
      </c>
      <c r="G624" s="36" t="s">
        <v>109</v>
      </c>
      <c r="H624" s="41" t="e">
        <f t="shared" si="8"/>
        <v>#REF!</v>
      </c>
      <c r="I624" s="34"/>
      <c r="J624" s="41">
        <v>0</v>
      </c>
      <c r="K624" s="36"/>
      <c r="L624" s="42">
        <v>0</v>
      </c>
      <c r="M624" s="514" t="s">
        <v>110</v>
      </c>
      <c r="N624" s="483"/>
      <c r="O624" s="483"/>
      <c r="P624" s="483"/>
      <c r="Q624" s="483"/>
      <c r="R624" s="484"/>
      <c r="S624" s="43">
        <v>0</v>
      </c>
    </row>
    <row r="625" spans="1:19" ht="39.75" customHeight="1" x14ac:dyDescent="0.25">
      <c r="A625" s="37">
        <f t="shared" si="6"/>
        <v>612</v>
      </c>
      <c r="B625" s="38" t="e">
        <f>#REF!</f>
        <v>#REF!</v>
      </c>
      <c r="C625" s="39" t="e">
        <f>#REF!</f>
        <v>#REF!</v>
      </c>
      <c r="D625" s="40" t="e">
        <f>#REF!</f>
        <v>#REF!</v>
      </c>
      <c r="E625" s="34"/>
      <c r="F625" s="44" t="e">
        <f t="shared" si="7"/>
        <v>#REF!</v>
      </c>
      <c r="G625" s="36" t="s">
        <v>108</v>
      </c>
      <c r="H625" s="41" t="e">
        <f t="shared" si="8"/>
        <v>#REF!</v>
      </c>
      <c r="I625" s="34"/>
      <c r="J625" s="41">
        <v>0</v>
      </c>
      <c r="K625" s="36"/>
      <c r="L625" s="42">
        <v>0</v>
      </c>
      <c r="M625" s="514" t="s">
        <v>110</v>
      </c>
      <c r="N625" s="483"/>
      <c r="O625" s="483"/>
      <c r="P625" s="483"/>
      <c r="Q625" s="483"/>
      <c r="R625" s="484"/>
      <c r="S625" s="43">
        <v>0</v>
      </c>
    </row>
    <row r="626" spans="1:19" ht="39.75" customHeight="1" x14ac:dyDescent="0.25">
      <c r="A626" s="37">
        <f t="shared" si="6"/>
        <v>613</v>
      </c>
      <c r="B626" s="38" t="e">
        <f>#REF!</f>
        <v>#REF!</v>
      </c>
      <c r="C626" s="39" t="e">
        <f>#REF!</f>
        <v>#REF!</v>
      </c>
      <c r="D626" s="40" t="e">
        <f>#REF!</f>
        <v>#REF!</v>
      </c>
      <c r="E626" s="34"/>
      <c r="F626" s="41" t="e">
        <f t="shared" si="7"/>
        <v>#REF!</v>
      </c>
      <c r="G626" s="36" t="s">
        <v>109</v>
      </c>
      <c r="H626" s="41" t="e">
        <f t="shared" si="8"/>
        <v>#REF!</v>
      </c>
      <c r="I626" s="34"/>
      <c r="J626" s="41">
        <v>0</v>
      </c>
      <c r="K626" s="36"/>
      <c r="L626" s="42">
        <v>0</v>
      </c>
      <c r="M626" s="514" t="s">
        <v>110</v>
      </c>
      <c r="N626" s="483"/>
      <c r="O626" s="483"/>
      <c r="P626" s="483"/>
      <c r="Q626" s="483"/>
      <c r="R626" s="484"/>
      <c r="S626" s="43">
        <v>0</v>
      </c>
    </row>
    <row r="627" spans="1:19" ht="39.75" customHeight="1" x14ac:dyDescent="0.25">
      <c r="A627" s="37">
        <f t="shared" si="6"/>
        <v>614</v>
      </c>
      <c r="B627" s="38" t="e">
        <f>#REF!</f>
        <v>#REF!</v>
      </c>
      <c r="C627" s="39" t="e">
        <f>#REF!</f>
        <v>#REF!</v>
      </c>
      <c r="D627" s="40" t="e">
        <f>#REF!</f>
        <v>#REF!</v>
      </c>
      <c r="E627" s="34"/>
      <c r="F627" s="44" t="e">
        <f t="shared" si="7"/>
        <v>#REF!</v>
      </c>
      <c r="G627" s="36" t="s">
        <v>108</v>
      </c>
      <c r="H627" s="41" t="e">
        <f t="shared" si="8"/>
        <v>#REF!</v>
      </c>
      <c r="I627" s="34"/>
      <c r="J627" s="41">
        <v>0</v>
      </c>
      <c r="K627" s="36"/>
      <c r="L627" s="42">
        <v>0</v>
      </c>
      <c r="M627" s="514" t="s">
        <v>110</v>
      </c>
      <c r="N627" s="483"/>
      <c r="O627" s="483"/>
      <c r="P627" s="483"/>
      <c r="Q627" s="483"/>
      <c r="R627" s="484"/>
      <c r="S627" s="43">
        <v>0</v>
      </c>
    </row>
    <row r="628" spans="1:19" ht="39.75" customHeight="1" x14ac:dyDescent="0.25">
      <c r="A628" s="37">
        <f t="shared" si="6"/>
        <v>615</v>
      </c>
      <c r="B628" s="38" t="e">
        <f>#REF!</f>
        <v>#REF!</v>
      </c>
      <c r="C628" s="39" t="e">
        <f>#REF!</f>
        <v>#REF!</v>
      </c>
      <c r="D628" s="40" t="e">
        <f>#REF!</f>
        <v>#REF!</v>
      </c>
      <c r="E628" s="34"/>
      <c r="F628" s="41" t="e">
        <f t="shared" si="7"/>
        <v>#REF!</v>
      </c>
      <c r="G628" s="36" t="s">
        <v>109</v>
      </c>
      <c r="H628" s="41" t="e">
        <f t="shared" si="8"/>
        <v>#REF!</v>
      </c>
      <c r="I628" s="34"/>
      <c r="J628" s="41">
        <v>0</v>
      </c>
      <c r="K628" s="36"/>
      <c r="L628" s="42">
        <v>0</v>
      </c>
      <c r="M628" s="514" t="s">
        <v>110</v>
      </c>
      <c r="N628" s="483"/>
      <c r="O628" s="483"/>
      <c r="P628" s="483"/>
      <c r="Q628" s="483"/>
      <c r="R628" s="484"/>
      <c r="S628" s="43">
        <v>0</v>
      </c>
    </row>
    <row r="629" spans="1:19" ht="39.75" customHeight="1" x14ac:dyDescent="0.25">
      <c r="A629" s="37">
        <f t="shared" si="6"/>
        <v>616</v>
      </c>
      <c r="B629" s="38" t="e">
        <f>#REF!</f>
        <v>#REF!</v>
      </c>
      <c r="C629" s="39" t="e">
        <f>#REF!</f>
        <v>#REF!</v>
      </c>
      <c r="D629" s="40" t="e">
        <f>#REF!</f>
        <v>#REF!</v>
      </c>
      <c r="E629" s="34"/>
      <c r="F629" s="44" t="e">
        <f t="shared" si="7"/>
        <v>#REF!</v>
      </c>
      <c r="G629" s="36" t="s">
        <v>108</v>
      </c>
      <c r="H629" s="41" t="e">
        <f t="shared" si="8"/>
        <v>#REF!</v>
      </c>
      <c r="I629" s="34"/>
      <c r="J629" s="41">
        <v>0</v>
      </c>
      <c r="K629" s="36"/>
      <c r="L629" s="42">
        <v>0</v>
      </c>
      <c r="M629" s="514" t="s">
        <v>110</v>
      </c>
      <c r="N629" s="483"/>
      <c r="O629" s="483"/>
      <c r="P629" s="483"/>
      <c r="Q629" s="483"/>
      <c r="R629" s="484"/>
      <c r="S629" s="43">
        <v>0</v>
      </c>
    </row>
    <row r="630" spans="1:19" ht="39.75" customHeight="1" x14ac:dyDescent="0.25">
      <c r="A630" s="37">
        <f t="shared" si="6"/>
        <v>617</v>
      </c>
      <c r="B630" s="38" t="e">
        <f>#REF!</f>
        <v>#REF!</v>
      </c>
      <c r="C630" s="39" t="e">
        <f>#REF!</f>
        <v>#REF!</v>
      </c>
      <c r="D630" s="40" t="e">
        <f>#REF!</f>
        <v>#REF!</v>
      </c>
      <c r="E630" s="34"/>
      <c r="F630" s="41" t="e">
        <f t="shared" si="7"/>
        <v>#REF!</v>
      </c>
      <c r="G630" s="36" t="s">
        <v>109</v>
      </c>
      <c r="H630" s="41" t="e">
        <f t="shared" si="8"/>
        <v>#REF!</v>
      </c>
      <c r="I630" s="34"/>
      <c r="J630" s="41">
        <v>0</v>
      </c>
      <c r="K630" s="36"/>
      <c r="L630" s="42">
        <v>0</v>
      </c>
      <c r="M630" s="514" t="s">
        <v>110</v>
      </c>
      <c r="N630" s="483"/>
      <c r="O630" s="483"/>
      <c r="P630" s="483"/>
      <c r="Q630" s="483"/>
      <c r="R630" s="484"/>
      <c r="S630" s="43">
        <v>0</v>
      </c>
    </row>
    <row r="631" spans="1:19" ht="39.75" customHeight="1" x14ac:dyDescent="0.25">
      <c r="A631" s="37">
        <f t="shared" si="6"/>
        <v>618</v>
      </c>
      <c r="B631" s="38" t="e">
        <f>#REF!</f>
        <v>#REF!</v>
      </c>
      <c r="C631" s="39" t="e">
        <f>#REF!</f>
        <v>#REF!</v>
      </c>
      <c r="D631" s="40" t="e">
        <f>#REF!</f>
        <v>#REF!</v>
      </c>
      <c r="E631" s="34"/>
      <c r="F631" s="44" t="e">
        <f t="shared" si="7"/>
        <v>#REF!</v>
      </c>
      <c r="G631" s="36" t="s">
        <v>108</v>
      </c>
      <c r="H631" s="41" t="e">
        <f t="shared" si="8"/>
        <v>#REF!</v>
      </c>
      <c r="I631" s="34"/>
      <c r="J631" s="41">
        <v>0</v>
      </c>
      <c r="K631" s="36"/>
      <c r="L631" s="42">
        <v>0</v>
      </c>
      <c r="M631" s="514" t="s">
        <v>110</v>
      </c>
      <c r="N631" s="483"/>
      <c r="O631" s="483"/>
      <c r="P631" s="483"/>
      <c r="Q631" s="483"/>
      <c r="R631" s="484"/>
      <c r="S631" s="43">
        <v>0</v>
      </c>
    </row>
    <row r="632" spans="1:19" ht="39.75" customHeight="1" x14ac:dyDescent="0.25">
      <c r="A632" s="37">
        <f t="shared" si="6"/>
        <v>619</v>
      </c>
      <c r="B632" s="38" t="e">
        <f>#REF!</f>
        <v>#REF!</v>
      </c>
      <c r="C632" s="39" t="e">
        <f>#REF!</f>
        <v>#REF!</v>
      </c>
      <c r="D632" s="40" t="e">
        <f>#REF!</f>
        <v>#REF!</v>
      </c>
      <c r="E632" s="34"/>
      <c r="F632" s="41" t="e">
        <f t="shared" si="7"/>
        <v>#REF!</v>
      </c>
      <c r="G632" s="36" t="s">
        <v>109</v>
      </c>
      <c r="H632" s="41" t="e">
        <f t="shared" si="8"/>
        <v>#REF!</v>
      </c>
      <c r="I632" s="34"/>
      <c r="J632" s="41">
        <v>0</v>
      </c>
      <c r="K632" s="36"/>
      <c r="L632" s="42">
        <v>0</v>
      </c>
      <c r="M632" s="514" t="s">
        <v>110</v>
      </c>
      <c r="N632" s="483"/>
      <c r="O632" s="483"/>
      <c r="P632" s="483"/>
      <c r="Q632" s="483"/>
      <c r="R632" s="484"/>
      <c r="S632" s="43">
        <v>0</v>
      </c>
    </row>
    <row r="633" spans="1:19" ht="39.75" customHeight="1" x14ac:dyDescent="0.25">
      <c r="A633" s="37">
        <f t="shared" si="6"/>
        <v>620</v>
      </c>
      <c r="B633" s="38" t="e">
        <f>#REF!</f>
        <v>#REF!</v>
      </c>
      <c r="C633" s="39" t="e">
        <f>#REF!</f>
        <v>#REF!</v>
      </c>
      <c r="D633" s="40" t="e">
        <f>#REF!</f>
        <v>#REF!</v>
      </c>
      <c r="E633" s="34"/>
      <c r="F633" s="44" t="e">
        <f t="shared" si="7"/>
        <v>#REF!</v>
      </c>
      <c r="G633" s="36" t="s">
        <v>108</v>
      </c>
      <c r="H633" s="41" t="e">
        <f t="shared" si="8"/>
        <v>#REF!</v>
      </c>
      <c r="I633" s="34"/>
      <c r="J633" s="41">
        <v>0</v>
      </c>
      <c r="K633" s="36"/>
      <c r="L633" s="42">
        <v>0</v>
      </c>
      <c r="M633" s="514" t="s">
        <v>110</v>
      </c>
      <c r="N633" s="483"/>
      <c r="O633" s="483"/>
      <c r="P633" s="483"/>
      <c r="Q633" s="483"/>
      <c r="R633" s="484"/>
      <c r="S633" s="43">
        <v>0</v>
      </c>
    </row>
    <row r="634" spans="1:19" ht="39.75" customHeight="1" x14ac:dyDescent="0.25">
      <c r="A634" s="37">
        <f t="shared" si="6"/>
        <v>621</v>
      </c>
      <c r="B634" s="38" t="e">
        <f>#REF!</f>
        <v>#REF!</v>
      </c>
      <c r="C634" s="39" t="e">
        <f>#REF!</f>
        <v>#REF!</v>
      </c>
      <c r="D634" s="40" t="e">
        <f>#REF!</f>
        <v>#REF!</v>
      </c>
      <c r="E634" s="34"/>
      <c r="F634" s="41" t="e">
        <f t="shared" si="7"/>
        <v>#REF!</v>
      </c>
      <c r="G634" s="36" t="s">
        <v>109</v>
      </c>
      <c r="H634" s="41" t="e">
        <f t="shared" si="8"/>
        <v>#REF!</v>
      </c>
      <c r="I634" s="34"/>
      <c r="J634" s="41">
        <v>0</v>
      </c>
      <c r="K634" s="36"/>
      <c r="L634" s="42">
        <v>0</v>
      </c>
      <c r="M634" s="514" t="s">
        <v>110</v>
      </c>
      <c r="N634" s="483"/>
      <c r="O634" s="483"/>
      <c r="P634" s="483"/>
      <c r="Q634" s="483"/>
      <c r="R634" s="484"/>
      <c r="S634" s="43">
        <v>0</v>
      </c>
    </row>
    <row r="635" spans="1:19" ht="39.75" customHeight="1" x14ac:dyDescent="0.25">
      <c r="A635" s="37">
        <f t="shared" si="6"/>
        <v>622</v>
      </c>
      <c r="B635" s="38" t="e">
        <f>#REF!</f>
        <v>#REF!</v>
      </c>
      <c r="C635" s="39" t="e">
        <f>#REF!</f>
        <v>#REF!</v>
      </c>
      <c r="D635" s="40" t="e">
        <f>#REF!</f>
        <v>#REF!</v>
      </c>
      <c r="E635" s="34"/>
      <c r="F635" s="44" t="e">
        <f t="shared" si="7"/>
        <v>#REF!</v>
      </c>
      <c r="G635" s="36" t="s">
        <v>108</v>
      </c>
      <c r="H635" s="41" t="e">
        <f t="shared" si="8"/>
        <v>#REF!</v>
      </c>
      <c r="I635" s="34"/>
      <c r="J635" s="41">
        <v>0</v>
      </c>
      <c r="K635" s="36"/>
      <c r="L635" s="42">
        <v>0</v>
      </c>
      <c r="M635" s="514" t="s">
        <v>110</v>
      </c>
      <c r="N635" s="483"/>
      <c r="O635" s="483"/>
      <c r="P635" s="483"/>
      <c r="Q635" s="483"/>
      <c r="R635" s="484"/>
      <c r="S635" s="43">
        <v>0</v>
      </c>
    </row>
    <row r="636" spans="1:19" ht="39.75" customHeight="1" x14ac:dyDescent="0.25">
      <c r="A636" s="37">
        <f t="shared" si="6"/>
        <v>623</v>
      </c>
      <c r="B636" s="38" t="e">
        <f>#REF!</f>
        <v>#REF!</v>
      </c>
      <c r="C636" s="39" t="e">
        <f>#REF!</f>
        <v>#REF!</v>
      </c>
      <c r="D636" s="40" t="e">
        <f>#REF!</f>
        <v>#REF!</v>
      </c>
      <c r="E636" s="34"/>
      <c r="F636" s="41" t="e">
        <f t="shared" si="7"/>
        <v>#REF!</v>
      </c>
      <c r="G636" s="36" t="s">
        <v>109</v>
      </c>
      <c r="H636" s="41" t="e">
        <f t="shared" si="8"/>
        <v>#REF!</v>
      </c>
      <c r="I636" s="34"/>
      <c r="J636" s="41">
        <v>0</v>
      </c>
      <c r="K636" s="36"/>
      <c r="L636" s="42">
        <v>0</v>
      </c>
      <c r="M636" s="514" t="s">
        <v>110</v>
      </c>
      <c r="N636" s="483"/>
      <c r="O636" s="483"/>
      <c r="P636" s="483"/>
      <c r="Q636" s="483"/>
      <c r="R636" s="484"/>
      <c r="S636" s="43">
        <v>0</v>
      </c>
    </row>
    <row r="637" spans="1:19" ht="39.75" customHeight="1" x14ac:dyDescent="0.25">
      <c r="A637" s="37">
        <f t="shared" si="6"/>
        <v>624</v>
      </c>
      <c r="B637" s="38" t="e">
        <f>#REF!</f>
        <v>#REF!</v>
      </c>
      <c r="C637" s="39" t="e">
        <f>#REF!</f>
        <v>#REF!</v>
      </c>
      <c r="D637" s="40" t="e">
        <f>#REF!</f>
        <v>#REF!</v>
      </c>
      <c r="E637" s="34"/>
      <c r="F637" s="44" t="e">
        <f t="shared" si="7"/>
        <v>#REF!</v>
      </c>
      <c r="G637" s="36" t="s">
        <v>108</v>
      </c>
      <c r="H637" s="41" t="e">
        <f t="shared" si="8"/>
        <v>#REF!</v>
      </c>
      <c r="I637" s="34"/>
      <c r="J637" s="41">
        <v>0</v>
      </c>
      <c r="K637" s="36"/>
      <c r="L637" s="42">
        <v>0</v>
      </c>
      <c r="M637" s="514" t="s">
        <v>110</v>
      </c>
      <c r="N637" s="483"/>
      <c r="O637" s="483"/>
      <c r="P637" s="483"/>
      <c r="Q637" s="483"/>
      <c r="R637" s="484"/>
      <c r="S637" s="43">
        <v>0</v>
      </c>
    </row>
    <row r="638" spans="1:19" ht="39.75" customHeight="1" x14ac:dyDescent="0.25">
      <c r="A638" s="37">
        <f t="shared" si="6"/>
        <v>625</v>
      </c>
      <c r="B638" s="38" t="e">
        <f>#REF!</f>
        <v>#REF!</v>
      </c>
      <c r="C638" s="39" t="e">
        <f>#REF!</f>
        <v>#REF!</v>
      </c>
      <c r="D638" s="40" t="e">
        <f>#REF!</f>
        <v>#REF!</v>
      </c>
      <c r="E638" s="34"/>
      <c r="F638" s="41" t="e">
        <f t="shared" si="7"/>
        <v>#REF!</v>
      </c>
      <c r="G638" s="36" t="s">
        <v>109</v>
      </c>
      <c r="H638" s="41" t="e">
        <f t="shared" si="8"/>
        <v>#REF!</v>
      </c>
      <c r="I638" s="34"/>
      <c r="J638" s="41">
        <v>0</v>
      </c>
      <c r="K638" s="36"/>
      <c r="L638" s="42">
        <v>0</v>
      </c>
      <c r="M638" s="514" t="s">
        <v>110</v>
      </c>
      <c r="N638" s="483"/>
      <c r="O638" s="483"/>
      <c r="P638" s="483"/>
      <c r="Q638" s="483"/>
      <c r="R638" s="484"/>
      <c r="S638" s="43">
        <v>0</v>
      </c>
    </row>
    <row r="639" spans="1:19" ht="39.75" customHeight="1" x14ac:dyDescent="0.25">
      <c r="A639" s="37">
        <f t="shared" si="6"/>
        <v>626</v>
      </c>
      <c r="B639" s="38" t="e">
        <f>#REF!</f>
        <v>#REF!</v>
      </c>
      <c r="C639" s="39" t="e">
        <f>#REF!</f>
        <v>#REF!</v>
      </c>
      <c r="D639" s="40" t="e">
        <f>#REF!</f>
        <v>#REF!</v>
      </c>
      <c r="E639" s="34"/>
      <c r="F639" s="44" t="e">
        <f t="shared" si="7"/>
        <v>#REF!</v>
      </c>
      <c r="G639" s="36" t="s">
        <v>108</v>
      </c>
      <c r="H639" s="41" t="e">
        <f t="shared" si="8"/>
        <v>#REF!</v>
      </c>
      <c r="I639" s="34"/>
      <c r="J639" s="41">
        <v>0</v>
      </c>
      <c r="K639" s="36"/>
      <c r="L639" s="42">
        <v>0</v>
      </c>
      <c r="M639" s="514" t="s">
        <v>110</v>
      </c>
      <c r="N639" s="483"/>
      <c r="O639" s="483"/>
      <c r="P639" s="483"/>
      <c r="Q639" s="483"/>
      <c r="R639" s="484"/>
      <c r="S639" s="43">
        <v>0</v>
      </c>
    </row>
    <row r="640" spans="1:19" ht="39.75" customHeight="1" x14ac:dyDescent="0.25">
      <c r="A640" s="37">
        <f t="shared" si="6"/>
        <v>627</v>
      </c>
      <c r="B640" s="38" t="e">
        <f>#REF!</f>
        <v>#REF!</v>
      </c>
      <c r="C640" s="39" t="e">
        <f>#REF!</f>
        <v>#REF!</v>
      </c>
      <c r="D640" s="40" t="e">
        <f>#REF!</f>
        <v>#REF!</v>
      </c>
      <c r="E640" s="34"/>
      <c r="F640" s="41" t="e">
        <f t="shared" si="7"/>
        <v>#REF!</v>
      </c>
      <c r="G640" s="36" t="s">
        <v>109</v>
      </c>
      <c r="H640" s="41" t="e">
        <f t="shared" si="8"/>
        <v>#REF!</v>
      </c>
      <c r="I640" s="34"/>
      <c r="J640" s="41">
        <v>0</v>
      </c>
      <c r="K640" s="36"/>
      <c r="L640" s="42">
        <v>0</v>
      </c>
      <c r="M640" s="514" t="s">
        <v>110</v>
      </c>
      <c r="N640" s="483"/>
      <c r="O640" s="483"/>
      <c r="P640" s="483"/>
      <c r="Q640" s="483"/>
      <c r="R640" s="484"/>
      <c r="S640" s="43">
        <v>0</v>
      </c>
    </row>
    <row r="641" spans="1:19" ht="39.75" customHeight="1" x14ac:dyDescent="0.25">
      <c r="A641" s="37">
        <f t="shared" si="6"/>
        <v>628</v>
      </c>
      <c r="B641" s="38" t="e">
        <f>#REF!</f>
        <v>#REF!</v>
      </c>
      <c r="C641" s="39" t="e">
        <f>#REF!</f>
        <v>#REF!</v>
      </c>
      <c r="D641" s="40" t="e">
        <f>#REF!</f>
        <v>#REF!</v>
      </c>
      <c r="E641" s="34"/>
      <c r="F641" s="44" t="e">
        <f t="shared" si="7"/>
        <v>#REF!</v>
      </c>
      <c r="G641" s="36" t="s">
        <v>108</v>
      </c>
      <c r="H641" s="41" t="e">
        <f t="shared" si="8"/>
        <v>#REF!</v>
      </c>
      <c r="I641" s="34"/>
      <c r="J641" s="41">
        <v>0</v>
      </c>
      <c r="K641" s="36"/>
      <c r="L641" s="42">
        <v>0</v>
      </c>
      <c r="M641" s="514" t="s">
        <v>110</v>
      </c>
      <c r="N641" s="483"/>
      <c r="O641" s="483"/>
      <c r="P641" s="483"/>
      <c r="Q641" s="483"/>
      <c r="R641" s="484"/>
      <c r="S641" s="43">
        <v>0</v>
      </c>
    </row>
    <row r="642" spans="1:19" ht="39.75" customHeight="1" x14ac:dyDescent="0.25">
      <c r="A642" s="37">
        <f t="shared" si="6"/>
        <v>629</v>
      </c>
      <c r="B642" s="38" t="e">
        <f>#REF!</f>
        <v>#REF!</v>
      </c>
      <c r="C642" s="39" t="e">
        <f>#REF!</f>
        <v>#REF!</v>
      </c>
      <c r="D642" s="40" t="e">
        <f>#REF!</f>
        <v>#REF!</v>
      </c>
      <c r="E642" s="34"/>
      <c r="F642" s="41" t="e">
        <f t="shared" si="7"/>
        <v>#REF!</v>
      </c>
      <c r="G642" s="36" t="s">
        <v>109</v>
      </c>
      <c r="H642" s="41" t="e">
        <f t="shared" si="8"/>
        <v>#REF!</v>
      </c>
      <c r="I642" s="34"/>
      <c r="J642" s="41">
        <v>0</v>
      </c>
      <c r="K642" s="36"/>
      <c r="L642" s="42">
        <v>0</v>
      </c>
      <c r="M642" s="514" t="s">
        <v>110</v>
      </c>
      <c r="N642" s="483"/>
      <c r="O642" s="483"/>
      <c r="P642" s="483"/>
      <c r="Q642" s="483"/>
      <c r="R642" s="484"/>
      <c r="S642" s="43">
        <v>0</v>
      </c>
    </row>
    <row r="643" spans="1:19" ht="39.75" customHeight="1" x14ac:dyDescent="0.25">
      <c r="A643" s="37">
        <f t="shared" si="6"/>
        <v>630</v>
      </c>
      <c r="B643" s="38" t="e">
        <f>#REF!</f>
        <v>#REF!</v>
      </c>
      <c r="C643" s="39" t="e">
        <f>#REF!</f>
        <v>#REF!</v>
      </c>
      <c r="D643" s="40" t="e">
        <f>#REF!</f>
        <v>#REF!</v>
      </c>
      <c r="E643" s="34"/>
      <c r="F643" s="44" t="e">
        <f t="shared" si="7"/>
        <v>#REF!</v>
      </c>
      <c r="G643" s="36" t="s">
        <v>108</v>
      </c>
      <c r="H643" s="41" t="e">
        <f t="shared" si="8"/>
        <v>#REF!</v>
      </c>
      <c r="I643" s="34"/>
      <c r="J643" s="41">
        <v>0</v>
      </c>
      <c r="K643" s="36"/>
      <c r="L643" s="42">
        <v>0</v>
      </c>
      <c r="M643" s="514" t="s">
        <v>110</v>
      </c>
      <c r="N643" s="483"/>
      <c r="O643" s="483"/>
      <c r="P643" s="483"/>
      <c r="Q643" s="483"/>
      <c r="R643" s="484"/>
      <c r="S643" s="43">
        <v>0</v>
      </c>
    </row>
    <row r="644" spans="1:19" ht="39.75" customHeight="1" x14ac:dyDescent="0.25">
      <c r="A644" s="37">
        <f t="shared" si="6"/>
        <v>631</v>
      </c>
      <c r="B644" s="38" t="e">
        <f>#REF!</f>
        <v>#REF!</v>
      </c>
      <c r="C644" s="39" t="e">
        <f>#REF!</f>
        <v>#REF!</v>
      </c>
      <c r="D644" s="40" t="e">
        <f>#REF!</f>
        <v>#REF!</v>
      </c>
      <c r="E644" s="34"/>
      <c r="F644" s="41" t="e">
        <f t="shared" si="7"/>
        <v>#REF!</v>
      </c>
      <c r="G644" s="36" t="s">
        <v>109</v>
      </c>
      <c r="H644" s="41" t="e">
        <f t="shared" si="8"/>
        <v>#REF!</v>
      </c>
      <c r="I644" s="34"/>
      <c r="J644" s="41">
        <v>0</v>
      </c>
      <c r="K644" s="36"/>
      <c r="L644" s="42">
        <v>0</v>
      </c>
      <c r="M644" s="514" t="s">
        <v>110</v>
      </c>
      <c r="N644" s="483"/>
      <c r="O644" s="483"/>
      <c r="P644" s="483"/>
      <c r="Q644" s="483"/>
      <c r="R644" s="484"/>
      <c r="S644" s="43">
        <v>0</v>
      </c>
    </row>
    <row r="645" spans="1:19" ht="39.75" customHeight="1" x14ac:dyDescent="0.25">
      <c r="A645" s="37">
        <f t="shared" si="6"/>
        <v>632</v>
      </c>
      <c r="B645" s="38" t="e">
        <f>#REF!</f>
        <v>#REF!</v>
      </c>
      <c r="C645" s="39" t="e">
        <f>#REF!</f>
        <v>#REF!</v>
      </c>
      <c r="D645" s="40" t="e">
        <f>#REF!</f>
        <v>#REF!</v>
      </c>
      <c r="E645" s="34"/>
      <c r="F645" s="44" t="e">
        <f t="shared" si="7"/>
        <v>#REF!</v>
      </c>
      <c r="G645" s="36" t="s">
        <v>108</v>
      </c>
      <c r="H645" s="41" t="e">
        <f t="shared" si="8"/>
        <v>#REF!</v>
      </c>
      <c r="I645" s="34"/>
      <c r="J645" s="41">
        <v>0</v>
      </c>
      <c r="K645" s="36"/>
      <c r="L645" s="42">
        <v>0</v>
      </c>
      <c r="M645" s="514" t="s">
        <v>110</v>
      </c>
      <c r="N645" s="483"/>
      <c r="O645" s="483"/>
      <c r="P645" s="483"/>
      <c r="Q645" s="483"/>
      <c r="R645" s="484"/>
      <c r="S645" s="43">
        <v>0</v>
      </c>
    </row>
    <row r="646" spans="1:19" ht="39.75" customHeight="1" x14ac:dyDescent="0.25">
      <c r="A646" s="37">
        <f t="shared" si="6"/>
        <v>633</v>
      </c>
      <c r="B646" s="38" t="e">
        <f>#REF!</f>
        <v>#REF!</v>
      </c>
      <c r="C646" s="39" t="e">
        <f>#REF!</f>
        <v>#REF!</v>
      </c>
      <c r="D646" s="40" t="e">
        <f>#REF!</f>
        <v>#REF!</v>
      </c>
      <c r="E646" s="34"/>
      <c r="F646" s="41" t="e">
        <f t="shared" si="7"/>
        <v>#REF!</v>
      </c>
      <c r="G646" s="36" t="s">
        <v>109</v>
      </c>
      <c r="H646" s="41" t="e">
        <f t="shared" si="8"/>
        <v>#REF!</v>
      </c>
      <c r="I646" s="34"/>
      <c r="J646" s="41">
        <v>0</v>
      </c>
      <c r="K646" s="36"/>
      <c r="L646" s="42">
        <v>0</v>
      </c>
      <c r="M646" s="514" t="s">
        <v>110</v>
      </c>
      <c r="N646" s="483"/>
      <c r="O646" s="483"/>
      <c r="P646" s="483"/>
      <c r="Q646" s="483"/>
      <c r="R646" s="484"/>
      <c r="S646" s="43">
        <v>0</v>
      </c>
    </row>
    <row r="647" spans="1:19" ht="39.75" customHeight="1" x14ac:dyDescent="0.25">
      <c r="A647" s="37">
        <f t="shared" si="6"/>
        <v>634</v>
      </c>
      <c r="B647" s="38" t="e">
        <f>#REF!</f>
        <v>#REF!</v>
      </c>
      <c r="C647" s="39" t="e">
        <f>#REF!</f>
        <v>#REF!</v>
      </c>
      <c r="D647" s="40" t="e">
        <f>#REF!</f>
        <v>#REF!</v>
      </c>
      <c r="E647" s="34"/>
      <c r="F647" s="44" t="e">
        <f t="shared" si="7"/>
        <v>#REF!</v>
      </c>
      <c r="G647" s="36" t="s">
        <v>108</v>
      </c>
      <c r="H647" s="41" t="e">
        <f t="shared" si="8"/>
        <v>#REF!</v>
      </c>
      <c r="I647" s="34"/>
      <c r="J647" s="41">
        <v>0</v>
      </c>
      <c r="K647" s="36"/>
      <c r="L647" s="42">
        <v>0</v>
      </c>
      <c r="M647" s="514" t="s">
        <v>110</v>
      </c>
      <c r="N647" s="483"/>
      <c r="O647" s="483"/>
      <c r="P647" s="483"/>
      <c r="Q647" s="483"/>
      <c r="R647" s="484"/>
      <c r="S647" s="43">
        <v>0</v>
      </c>
    </row>
    <row r="648" spans="1:19" ht="39.75" customHeight="1" x14ac:dyDescent="0.25">
      <c r="A648" s="37">
        <f t="shared" si="6"/>
        <v>635</v>
      </c>
      <c r="B648" s="38" t="e">
        <f>#REF!</f>
        <v>#REF!</v>
      </c>
      <c r="C648" s="39" t="e">
        <f>#REF!</f>
        <v>#REF!</v>
      </c>
      <c r="D648" s="40" t="e">
        <f>#REF!</f>
        <v>#REF!</v>
      </c>
      <c r="E648" s="34"/>
      <c r="F648" s="41" t="e">
        <f t="shared" si="7"/>
        <v>#REF!</v>
      </c>
      <c r="G648" s="36" t="s">
        <v>109</v>
      </c>
      <c r="H648" s="41" t="e">
        <f t="shared" si="8"/>
        <v>#REF!</v>
      </c>
      <c r="I648" s="34"/>
      <c r="J648" s="41">
        <v>0</v>
      </c>
      <c r="K648" s="36"/>
      <c r="L648" s="42">
        <v>0</v>
      </c>
      <c r="M648" s="514" t="s">
        <v>110</v>
      </c>
      <c r="N648" s="483"/>
      <c r="O648" s="483"/>
      <c r="P648" s="483"/>
      <c r="Q648" s="483"/>
      <c r="R648" s="484"/>
      <c r="S648" s="43">
        <v>0</v>
      </c>
    </row>
    <row r="649" spans="1:19" ht="39.75" customHeight="1" x14ac:dyDescent="0.25">
      <c r="A649" s="37">
        <f t="shared" si="6"/>
        <v>636</v>
      </c>
      <c r="B649" s="38" t="e">
        <f>#REF!</f>
        <v>#REF!</v>
      </c>
      <c r="C649" s="39" t="e">
        <f>#REF!</f>
        <v>#REF!</v>
      </c>
      <c r="D649" s="40" t="e">
        <f>#REF!</f>
        <v>#REF!</v>
      </c>
      <c r="E649" s="34"/>
      <c r="F649" s="44" t="e">
        <f t="shared" si="7"/>
        <v>#REF!</v>
      </c>
      <c r="G649" s="36" t="s">
        <v>108</v>
      </c>
      <c r="H649" s="41" t="e">
        <f t="shared" si="8"/>
        <v>#REF!</v>
      </c>
      <c r="I649" s="34"/>
      <c r="J649" s="41">
        <v>0</v>
      </c>
      <c r="K649" s="36"/>
      <c r="L649" s="42">
        <v>0</v>
      </c>
      <c r="M649" s="514" t="s">
        <v>110</v>
      </c>
      <c r="N649" s="483"/>
      <c r="O649" s="483"/>
      <c r="P649" s="483"/>
      <c r="Q649" s="483"/>
      <c r="R649" s="484"/>
      <c r="S649" s="43">
        <v>0</v>
      </c>
    </row>
    <row r="650" spans="1:19" ht="39.75" customHeight="1" x14ac:dyDescent="0.25">
      <c r="A650" s="37">
        <f t="shared" si="6"/>
        <v>637</v>
      </c>
      <c r="B650" s="38" t="e">
        <f>#REF!</f>
        <v>#REF!</v>
      </c>
      <c r="C650" s="39" t="e">
        <f>#REF!</f>
        <v>#REF!</v>
      </c>
      <c r="D650" s="40" t="e">
        <f>#REF!</f>
        <v>#REF!</v>
      </c>
      <c r="E650" s="34"/>
      <c r="F650" s="41" t="e">
        <f t="shared" si="7"/>
        <v>#REF!</v>
      </c>
      <c r="G650" s="36" t="s">
        <v>109</v>
      </c>
      <c r="H650" s="41" t="e">
        <f t="shared" si="8"/>
        <v>#REF!</v>
      </c>
      <c r="I650" s="34"/>
      <c r="J650" s="41">
        <v>0</v>
      </c>
      <c r="K650" s="36"/>
      <c r="L650" s="42">
        <v>0</v>
      </c>
      <c r="M650" s="514" t="s">
        <v>110</v>
      </c>
      <c r="N650" s="483"/>
      <c r="O650" s="483"/>
      <c r="P650" s="483"/>
      <c r="Q650" s="483"/>
      <c r="R650" s="484"/>
      <c r="S650" s="43">
        <v>0</v>
      </c>
    </row>
    <row r="651" spans="1:19" ht="39.75" customHeight="1" x14ac:dyDescent="0.25">
      <c r="A651" s="37">
        <f t="shared" si="6"/>
        <v>638</v>
      </c>
      <c r="B651" s="38" t="e">
        <f>#REF!</f>
        <v>#REF!</v>
      </c>
      <c r="C651" s="39" t="e">
        <f>#REF!</f>
        <v>#REF!</v>
      </c>
      <c r="D651" s="40" t="e">
        <f>#REF!</f>
        <v>#REF!</v>
      </c>
      <c r="E651" s="34"/>
      <c r="F651" s="44" t="e">
        <f t="shared" si="7"/>
        <v>#REF!</v>
      </c>
      <c r="G651" s="36" t="s">
        <v>108</v>
      </c>
      <c r="H651" s="41" t="e">
        <f t="shared" si="8"/>
        <v>#REF!</v>
      </c>
      <c r="I651" s="34"/>
      <c r="J651" s="41">
        <v>0</v>
      </c>
      <c r="K651" s="36"/>
      <c r="L651" s="42">
        <v>0</v>
      </c>
      <c r="M651" s="514" t="s">
        <v>110</v>
      </c>
      <c r="N651" s="483"/>
      <c r="O651" s="483"/>
      <c r="P651" s="483"/>
      <c r="Q651" s="483"/>
      <c r="R651" s="484"/>
      <c r="S651" s="43">
        <v>0</v>
      </c>
    </row>
    <row r="652" spans="1:19" ht="39.75" customHeight="1" x14ac:dyDescent="0.25">
      <c r="A652" s="37">
        <f t="shared" si="6"/>
        <v>639</v>
      </c>
      <c r="B652" s="38" t="e">
        <f>#REF!</f>
        <v>#REF!</v>
      </c>
      <c r="C652" s="39" t="e">
        <f>#REF!</f>
        <v>#REF!</v>
      </c>
      <c r="D652" s="40" t="e">
        <f>#REF!</f>
        <v>#REF!</v>
      </c>
      <c r="E652" s="34"/>
      <c r="F652" s="41" t="e">
        <f t="shared" si="7"/>
        <v>#REF!</v>
      </c>
      <c r="G652" s="36" t="s">
        <v>109</v>
      </c>
      <c r="H652" s="41" t="e">
        <f t="shared" si="8"/>
        <v>#REF!</v>
      </c>
      <c r="I652" s="34"/>
      <c r="J652" s="41">
        <v>0</v>
      </c>
      <c r="K652" s="36"/>
      <c r="L652" s="42">
        <v>0</v>
      </c>
      <c r="M652" s="514" t="s">
        <v>110</v>
      </c>
      <c r="N652" s="483"/>
      <c r="O652" s="483"/>
      <c r="P652" s="483"/>
      <c r="Q652" s="483"/>
      <c r="R652" s="484"/>
      <c r="S652" s="43">
        <v>0</v>
      </c>
    </row>
    <row r="653" spans="1:19" ht="39.75" customHeight="1" x14ac:dyDescent="0.25">
      <c r="A653" s="37">
        <f t="shared" si="6"/>
        <v>640</v>
      </c>
      <c r="B653" s="38" t="e">
        <f>#REF!</f>
        <v>#REF!</v>
      </c>
      <c r="C653" s="39" t="e">
        <f>#REF!</f>
        <v>#REF!</v>
      </c>
      <c r="D653" s="40" t="e">
        <f>#REF!</f>
        <v>#REF!</v>
      </c>
      <c r="E653" s="34"/>
      <c r="F653" s="44" t="e">
        <f t="shared" si="7"/>
        <v>#REF!</v>
      </c>
      <c r="G653" s="36" t="s">
        <v>108</v>
      </c>
      <c r="H653" s="41" t="e">
        <f t="shared" si="8"/>
        <v>#REF!</v>
      </c>
      <c r="I653" s="34"/>
      <c r="J653" s="41">
        <v>0</v>
      </c>
      <c r="K653" s="36"/>
      <c r="L653" s="42">
        <v>0</v>
      </c>
      <c r="M653" s="514" t="s">
        <v>110</v>
      </c>
      <c r="N653" s="483"/>
      <c r="O653" s="483"/>
      <c r="P653" s="483"/>
      <c r="Q653" s="483"/>
      <c r="R653" s="484"/>
      <c r="S653" s="43">
        <v>0</v>
      </c>
    </row>
    <row r="654" spans="1:19" ht="39.75" customHeight="1" x14ac:dyDescent="0.25">
      <c r="A654" s="37">
        <f t="shared" si="6"/>
        <v>641</v>
      </c>
      <c r="B654" s="38" t="e">
        <f>#REF!</f>
        <v>#REF!</v>
      </c>
      <c r="C654" s="39" t="e">
        <f>#REF!</f>
        <v>#REF!</v>
      </c>
      <c r="D654" s="40" t="e">
        <f>#REF!</f>
        <v>#REF!</v>
      </c>
      <c r="E654" s="34"/>
      <c r="F654" s="41" t="e">
        <f t="shared" si="7"/>
        <v>#REF!</v>
      </c>
      <c r="G654" s="36" t="s">
        <v>109</v>
      </c>
      <c r="H654" s="41" t="e">
        <f t="shared" si="8"/>
        <v>#REF!</v>
      </c>
      <c r="I654" s="34"/>
      <c r="J654" s="41">
        <v>0</v>
      </c>
      <c r="K654" s="36"/>
      <c r="L654" s="42">
        <v>0</v>
      </c>
      <c r="M654" s="514" t="s">
        <v>110</v>
      </c>
      <c r="N654" s="483"/>
      <c r="O654" s="483"/>
      <c r="P654" s="483"/>
      <c r="Q654" s="483"/>
      <c r="R654" s="484"/>
      <c r="S654" s="43">
        <v>0</v>
      </c>
    </row>
    <row r="655" spans="1:19" ht="39.75" customHeight="1" x14ac:dyDescent="0.25">
      <c r="A655" s="37">
        <f t="shared" si="6"/>
        <v>642</v>
      </c>
      <c r="B655" s="38" t="e">
        <f>#REF!</f>
        <v>#REF!</v>
      </c>
      <c r="C655" s="39" t="e">
        <f>#REF!</f>
        <v>#REF!</v>
      </c>
      <c r="D655" s="40" t="e">
        <f>#REF!</f>
        <v>#REF!</v>
      </c>
      <c r="E655" s="34"/>
      <c r="F655" s="44" t="e">
        <f t="shared" si="7"/>
        <v>#REF!</v>
      </c>
      <c r="G655" s="36" t="s">
        <v>108</v>
      </c>
      <c r="H655" s="41" t="e">
        <f t="shared" si="8"/>
        <v>#REF!</v>
      </c>
      <c r="I655" s="34"/>
      <c r="J655" s="41">
        <v>0</v>
      </c>
      <c r="K655" s="36"/>
      <c r="L655" s="42">
        <v>0</v>
      </c>
      <c r="M655" s="514" t="s">
        <v>110</v>
      </c>
      <c r="N655" s="483"/>
      <c r="O655" s="483"/>
      <c r="P655" s="483"/>
      <c r="Q655" s="483"/>
      <c r="R655" s="484"/>
      <c r="S655" s="43">
        <v>0</v>
      </c>
    </row>
    <row r="656" spans="1:19" ht="39.75" customHeight="1" x14ac:dyDescent="0.25">
      <c r="A656" s="37">
        <f t="shared" si="6"/>
        <v>643</v>
      </c>
      <c r="B656" s="38" t="e">
        <f>#REF!</f>
        <v>#REF!</v>
      </c>
      <c r="C656" s="39" t="e">
        <f>#REF!</f>
        <v>#REF!</v>
      </c>
      <c r="D656" s="40" t="e">
        <f>#REF!</f>
        <v>#REF!</v>
      </c>
      <c r="E656" s="34"/>
      <c r="F656" s="41" t="e">
        <f t="shared" si="7"/>
        <v>#REF!</v>
      </c>
      <c r="G656" s="36" t="s">
        <v>109</v>
      </c>
      <c r="H656" s="41" t="e">
        <f t="shared" si="8"/>
        <v>#REF!</v>
      </c>
      <c r="I656" s="34"/>
      <c r="J656" s="41">
        <v>0</v>
      </c>
      <c r="K656" s="36"/>
      <c r="L656" s="42">
        <v>0</v>
      </c>
      <c r="M656" s="514" t="s">
        <v>110</v>
      </c>
      <c r="N656" s="483"/>
      <c r="O656" s="483"/>
      <c r="P656" s="483"/>
      <c r="Q656" s="483"/>
      <c r="R656" s="484"/>
      <c r="S656" s="43">
        <v>0</v>
      </c>
    </row>
    <row r="657" spans="1:19" ht="39.75" customHeight="1" x14ac:dyDescent="0.25">
      <c r="A657" s="37">
        <f t="shared" si="6"/>
        <v>644</v>
      </c>
      <c r="B657" s="38" t="e">
        <f>#REF!</f>
        <v>#REF!</v>
      </c>
      <c r="C657" s="39" t="e">
        <f>#REF!</f>
        <v>#REF!</v>
      </c>
      <c r="D657" s="40" t="e">
        <f>#REF!</f>
        <v>#REF!</v>
      </c>
      <c r="E657" s="34"/>
      <c r="F657" s="44" t="e">
        <f t="shared" si="7"/>
        <v>#REF!</v>
      </c>
      <c r="G657" s="36" t="s">
        <v>108</v>
      </c>
      <c r="H657" s="41" t="e">
        <f t="shared" si="8"/>
        <v>#REF!</v>
      </c>
      <c r="I657" s="34"/>
      <c r="J657" s="41">
        <v>0</v>
      </c>
      <c r="K657" s="36"/>
      <c r="L657" s="42">
        <v>0</v>
      </c>
      <c r="M657" s="514" t="s">
        <v>110</v>
      </c>
      <c r="N657" s="483"/>
      <c r="O657" s="483"/>
      <c r="P657" s="483"/>
      <c r="Q657" s="483"/>
      <c r="R657" s="484"/>
      <c r="S657" s="43">
        <v>0</v>
      </c>
    </row>
    <row r="658" spans="1:19" ht="39.75" customHeight="1" x14ac:dyDescent="0.25">
      <c r="A658" s="37">
        <f t="shared" si="6"/>
        <v>645</v>
      </c>
      <c r="B658" s="38" t="e">
        <f>#REF!</f>
        <v>#REF!</v>
      </c>
      <c r="C658" s="39" t="e">
        <f>#REF!</f>
        <v>#REF!</v>
      </c>
      <c r="D658" s="40" t="e">
        <f>#REF!</f>
        <v>#REF!</v>
      </c>
      <c r="E658" s="34"/>
      <c r="F658" s="41" t="e">
        <f t="shared" si="7"/>
        <v>#REF!</v>
      </c>
      <c r="G658" s="36" t="s">
        <v>109</v>
      </c>
      <c r="H658" s="41" t="e">
        <f t="shared" si="8"/>
        <v>#REF!</v>
      </c>
      <c r="I658" s="34"/>
      <c r="J658" s="41">
        <v>0</v>
      </c>
      <c r="K658" s="36"/>
      <c r="L658" s="42">
        <v>0</v>
      </c>
      <c r="M658" s="514" t="s">
        <v>110</v>
      </c>
      <c r="N658" s="483"/>
      <c r="O658" s="483"/>
      <c r="P658" s="483"/>
      <c r="Q658" s="483"/>
      <c r="R658" s="484"/>
      <c r="S658" s="43">
        <v>0</v>
      </c>
    </row>
    <row r="659" spans="1:19" ht="39.75" customHeight="1" x14ac:dyDescent="0.25">
      <c r="A659" s="37">
        <f t="shared" si="6"/>
        <v>646</v>
      </c>
      <c r="B659" s="38" t="e">
        <f>#REF!</f>
        <v>#REF!</v>
      </c>
      <c r="C659" s="39" t="e">
        <f>#REF!</f>
        <v>#REF!</v>
      </c>
      <c r="D659" s="40" t="e">
        <f>#REF!</f>
        <v>#REF!</v>
      </c>
      <c r="E659" s="34"/>
      <c r="F659" s="44" t="e">
        <f t="shared" si="7"/>
        <v>#REF!</v>
      </c>
      <c r="G659" s="36" t="s">
        <v>108</v>
      </c>
      <c r="H659" s="41" t="e">
        <f t="shared" si="8"/>
        <v>#REF!</v>
      </c>
      <c r="I659" s="34"/>
      <c r="J659" s="41">
        <v>0</v>
      </c>
      <c r="K659" s="36"/>
      <c r="L659" s="42">
        <v>0</v>
      </c>
      <c r="M659" s="514" t="s">
        <v>110</v>
      </c>
      <c r="N659" s="483"/>
      <c r="O659" s="483"/>
      <c r="P659" s="483"/>
      <c r="Q659" s="483"/>
      <c r="R659" s="484"/>
      <c r="S659" s="43">
        <v>0</v>
      </c>
    </row>
    <row r="660" spans="1:19" ht="39.75" customHeight="1" x14ac:dyDescent="0.25">
      <c r="A660" s="37">
        <f t="shared" si="6"/>
        <v>647</v>
      </c>
      <c r="B660" s="38" t="e">
        <f>#REF!</f>
        <v>#REF!</v>
      </c>
      <c r="C660" s="39" t="e">
        <f>#REF!</f>
        <v>#REF!</v>
      </c>
      <c r="D660" s="40" t="e">
        <f>#REF!</f>
        <v>#REF!</v>
      </c>
      <c r="E660" s="34"/>
      <c r="F660" s="41" t="e">
        <f t="shared" si="7"/>
        <v>#REF!</v>
      </c>
      <c r="G660" s="36" t="s">
        <v>109</v>
      </c>
      <c r="H660" s="41" t="e">
        <f t="shared" si="8"/>
        <v>#REF!</v>
      </c>
      <c r="I660" s="34"/>
      <c r="J660" s="41">
        <v>0</v>
      </c>
      <c r="K660" s="36"/>
      <c r="L660" s="42">
        <v>0</v>
      </c>
      <c r="M660" s="514" t="s">
        <v>110</v>
      </c>
      <c r="N660" s="483"/>
      <c r="O660" s="483"/>
      <c r="P660" s="483"/>
      <c r="Q660" s="483"/>
      <c r="R660" s="484"/>
      <c r="S660" s="43">
        <v>0</v>
      </c>
    </row>
    <row r="661" spans="1:19" ht="39.75" customHeight="1" x14ac:dyDescent="0.25">
      <c r="A661" s="37">
        <f t="shared" si="6"/>
        <v>648</v>
      </c>
      <c r="B661" s="38" t="e">
        <f>#REF!</f>
        <v>#REF!</v>
      </c>
      <c r="C661" s="39" t="e">
        <f>#REF!</f>
        <v>#REF!</v>
      </c>
      <c r="D661" s="40" t="e">
        <f>#REF!</f>
        <v>#REF!</v>
      </c>
      <c r="E661" s="34"/>
      <c r="F661" s="44" t="e">
        <f t="shared" si="7"/>
        <v>#REF!</v>
      </c>
      <c r="G661" s="36" t="s">
        <v>108</v>
      </c>
      <c r="H661" s="41" t="e">
        <f t="shared" si="8"/>
        <v>#REF!</v>
      </c>
      <c r="I661" s="34"/>
      <c r="J661" s="41">
        <v>0</v>
      </c>
      <c r="K661" s="36"/>
      <c r="L661" s="42">
        <v>0</v>
      </c>
      <c r="M661" s="514" t="s">
        <v>110</v>
      </c>
      <c r="N661" s="483"/>
      <c r="O661" s="483"/>
      <c r="P661" s="483"/>
      <c r="Q661" s="483"/>
      <c r="R661" s="484"/>
      <c r="S661" s="43">
        <v>0</v>
      </c>
    </row>
    <row r="662" spans="1:19" ht="39.75" customHeight="1" x14ac:dyDescent="0.25">
      <c r="A662" s="37">
        <f t="shared" si="6"/>
        <v>649</v>
      </c>
      <c r="B662" s="38" t="e">
        <f>#REF!</f>
        <v>#REF!</v>
      </c>
      <c r="C662" s="39" t="e">
        <f>#REF!</f>
        <v>#REF!</v>
      </c>
      <c r="D662" s="40" t="e">
        <f>#REF!</f>
        <v>#REF!</v>
      </c>
      <c r="E662" s="34"/>
      <c r="F662" s="41" t="e">
        <f t="shared" si="7"/>
        <v>#REF!</v>
      </c>
      <c r="G662" s="36" t="s">
        <v>109</v>
      </c>
      <c r="H662" s="41" t="e">
        <f t="shared" si="8"/>
        <v>#REF!</v>
      </c>
      <c r="I662" s="34"/>
      <c r="J662" s="41">
        <v>0</v>
      </c>
      <c r="K662" s="36"/>
      <c r="L662" s="42">
        <v>0</v>
      </c>
      <c r="M662" s="514" t="s">
        <v>110</v>
      </c>
      <c r="N662" s="483"/>
      <c r="O662" s="483"/>
      <c r="P662" s="483"/>
      <c r="Q662" s="483"/>
      <c r="R662" s="484"/>
      <c r="S662" s="43">
        <v>0</v>
      </c>
    </row>
    <row r="663" spans="1:19" ht="39.75" customHeight="1" x14ac:dyDescent="0.25">
      <c r="A663" s="37">
        <f t="shared" si="6"/>
        <v>650</v>
      </c>
      <c r="B663" s="38" t="e">
        <f>#REF!</f>
        <v>#REF!</v>
      </c>
      <c r="C663" s="39" t="e">
        <f>#REF!</f>
        <v>#REF!</v>
      </c>
      <c r="D663" s="40" t="e">
        <f>#REF!</f>
        <v>#REF!</v>
      </c>
      <c r="E663" s="34"/>
      <c r="F663" s="44" t="e">
        <f t="shared" si="7"/>
        <v>#REF!</v>
      </c>
      <c r="G663" s="36" t="s">
        <v>108</v>
      </c>
      <c r="H663" s="41" t="e">
        <f t="shared" si="8"/>
        <v>#REF!</v>
      </c>
      <c r="I663" s="34"/>
      <c r="J663" s="41">
        <v>0</v>
      </c>
      <c r="K663" s="36"/>
      <c r="L663" s="42">
        <v>0</v>
      </c>
      <c r="M663" s="514" t="s">
        <v>110</v>
      </c>
      <c r="N663" s="483"/>
      <c r="O663" s="483"/>
      <c r="P663" s="483"/>
      <c r="Q663" s="483"/>
      <c r="R663" s="484"/>
      <c r="S663" s="43">
        <v>0</v>
      </c>
    </row>
    <row r="664" spans="1:19" ht="39.75" customHeight="1" x14ac:dyDescent="0.25">
      <c r="A664" s="37">
        <f t="shared" si="6"/>
        <v>651</v>
      </c>
      <c r="B664" s="38" t="e">
        <f>#REF!</f>
        <v>#REF!</v>
      </c>
      <c r="C664" s="39" t="e">
        <f>#REF!</f>
        <v>#REF!</v>
      </c>
      <c r="D664" s="40" t="e">
        <f>#REF!</f>
        <v>#REF!</v>
      </c>
      <c r="E664" s="34"/>
      <c r="F664" s="41" t="e">
        <f t="shared" si="7"/>
        <v>#REF!</v>
      </c>
      <c r="G664" s="36" t="s">
        <v>109</v>
      </c>
      <c r="H664" s="41" t="e">
        <f t="shared" si="8"/>
        <v>#REF!</v>
      </c>
      <c r="I664" s="34"/>
      <c r="J664" s="41">
        <v>0</v>
      </c>
      <c r="K664" s="36"/>
      <c r="L664" s="42">
        <v>0</v>
      </c>
      <c r="M664" s="514" t="s">
        <v>110</v>
      </c>
      <c r="N664" s="483"/>
      <c r="O664" s="483"/>
      <c r="P664" s="483"/>
      <c r="Q664" s="483"/>
      <c r="R664" s="484"/>
      <c r="S664" s="43">
        <v>0</v>
      </c>
    </row>
    <row r="665" spans="1:19" ht="39.75" customHeight="1" x14ac:dyDescent="0.25">
      <c r="A665" s="37">
        <f t="shared" si="6"/>
        <v>652</v>
      </c>
      <c r="B665" s="38" t="e">
        <f>#REF!</f>
        <v>#REF!</v>
      </c>
      <c r="C665" s="39" t="e">
        <f>#REF!</f>
        <v>#REF!</v>
      </c>
      <c r="D665" s="40" t="e">
        <f>#REF!</f>
        <v>#REF!</v>
      </c>
      <c r="E665" s="34"/>
      <c r="F665" s="44" t="e">
        <f t="shared" si="7"/>
        <v>#REF!</v>
      </c>
      <c r="G665" s="36" t="s">
        <v>108</v>
      </c>
      <c r="H665" s="41" t="e">
        <f t="shared" si="8"/>
        <v>#REF!</v>
      </c>
      <c r="I665" s="34"/>
      <c r="J665" s="41">
        <v>0</v>
      </c>
      <c r="K665" s="36"/>
      <c r="L665" s="42">
        <v>0</v>
      </c>
      <c r="M665" s="514" t="s">
        <v>110</v>
      </c>
      <c r="N665" s="483"/>
      <c r="O665" s="483"/>
      <c r="P665" s="483"/>
      <c r="Q665" s="483"/>
      <c r="R665" s="484"/>
      <c r="S665" s="43">
        <v>0</v>
      </c>
    </row>
    <row r="666" spans="1:19" ht="39.75" customHeight="1" x14ac:dyDescent="0.25">
      <c r="A666" s="37">
        <f t="shared" si="6"/>
        <v>653</v>
      </c>
      <c r="B666" s="38" t="e">
        <f>#REF!</f>
        <v>#REF!</v>
      </c>
      <c r="C666" s="39" t="e">
        <f>#REF!</f>
        <v>#REF!</v>
      </c>
      <c r="D666" s="40" t="e">
        <f>#REF!</f>
        <v>#REF!</v>
      </c>
      <c r="E666" s="34"/>
      <c r="F666" s="41" t="e">
        <f t="shared" si="7"/>
        <v>#REF!</v>
      </c>
      <c r="G666" s="36" t="s">
        <v>109</v>
      </c>
      <c r="H666" s="41" t="e">
        <f t="shared" si="8"/>
        <v>#REF!</v>
      </c>
      <c r="I666" s="34"/>
      <c r="J666" s="41">
        <v>0</v>
      </c>
      <c r="K666" s="36"/>
      <c r="L666" s="42">
        <v>0</v>
      </c>
      <c r="M666" s="514" t="s">
        <v>110</v>
      </c>
      <c r="N666" s="483"/>
      <c r="O666" s="483"/>
      <c r="P666" s="483"/>
      <c r="Q666" s="483"/>
      <c r="R666" s="484"/>
      <c r="S666" s="43">
        <v>0</v>
      </c>
    </row>
    <row r="667" spans="1:19" ht="39.75" customHeight="1" x14ac:dyDescent="0.25">
      <c r="A667" s="37">
        <f t="shared" si="6"/>
        <v>654</v>
      </c>
      <c r="B667" s="38" t="e">
        <f>#REF!</f>
        <v>#REF!</v>
      </c>
      <c r="C667" s="39" t="e">
        <f>#REF!</f>
        <v>#REF!</v>
      </c>
      <c r="D667" s="40" t="e">
        <f>#REF!</f>
        <v>#REF!</v>
      </c>
      <c r="E667" s="34"/>
      <c r="F667" s="44" t="e">
        <f t="shared" si="7"/>
        <v>#REF!</v>
      </c>
      <c r="G667" s="36" t="s">
        <v>108</v>
      </c>
      <c r="H667" s="41" t="e">
        <f t="shared" si="8"/>
        <v>#REF!</v>
      </c>
      <c r="I667" s="34"/>
      <c r="J667" s="41">
        <v>0</v>
      </c>
      <c r="K667" s="36"/>
      <c r="L667" s="42">
        <v>0</v>
      </c>
      <c r="M667" s="514" t="s">
        <v>110</v>
      </c>
      <c r="N667" s="483"/>
      <c r="O667" s="483"/>
      <c r="P667" s="483"/>
      <c r="Q667" s="483"/>
      <c r="R667" s="484"/>
      <c r="S667" s="43">
        <v>0</v>
      </c>
    </row>
    <row r="668" spans="1:19" ht="39.75" customHeight="1" x14ac:dyDescent="0.25">
      <c r="A668" s="37">
        <f t="shared" si="6"/>
        <v>655</v>
      </c>
      <c r="B668" s="38" t="e">
        <f>#REF!</f>
        <v>#REF!</v>
      </c>
      <c r="C668" s="39" t="e">
        <f>#REF!</f>
        <v>#REF!</v>
      </c>
      <c r="D668" s="40" t="e">
        <f>#REF!</f>
        <v>#REF!</v>
      </c>
      <c r="E668" s="34"/>
      <c r="F668" s="41" t="e">
        <f t="shared" si="7"/>
        <v>#REF!</v>
      </c>
      <c r="G668" s="36" t="s">
        <v>109</v>
      </c>
      <c r="H668" s="41" t="e">
        <f t="shared" si="8"/>
        <v>#REF!</v>
      </c>
      <c r="I668" s="34"/>
      <c r="J668" s="41">
        <v>0</v>
      </c>
      <c r="K668" s="36"/>
      <c r="L668" s="42">
        <v>0</v>
      </c>
      <c r="M668" s="514" t="s">
        <v>110</v>
      </c>
      <c r="N668" s="483"/>
      <c r="O668" s="483"/>
      <c r="P668" s="483"/>
      <c r="Q668" s="483"/>
      <c r="R668" s="484"/>
      <c r="S668" s="43">
        <v>0</v>
      </c>
    </row>
    <row r="669" spans="1:19" ht="39.75" customHeight="1" x14ac:dyDescent="0.25">
      <c r="A669" s="37">
        <f t="shared" si="6"/>
        <v>656</v>
      </c>
      <c r="B669" s="38" t="e">
        <f>#REF!</f>
        <v>#REF!</v>
      </c>
      <c r="C669" s="39" t="e">
        <f>#REF!</f>
        <v>#REF!</v>
      </c>
      <c r="D669" s="40" t="e">
        <f>#REF!</f>
        <v>#REF!</v>
      </c>
      <c r="E669" s="34"/>
      <c r="F669" s="44" t="e">
        <f t="shared" si="7"/>
        <v>#REF!</v>
      </c>
      <c r="G669" s="36" t="s">
        <v>108</v>
      </c>
      <c r="H669" s="41" t="e">
        <f t="shared" si="8"/>
        <v>#REF!</v>
      </c>
      <c r="I669" s="34"/>
      <c r="J669" s="41">
        <v>0</v>
      </c>
      <c r="K669" s="36"/>
      <c r="L669" s="42">
        <v>0</v>
      </c>
      <c r="M669" s="514" t="s">
        <v>110</v>
      </c>
      <c r="N669" s="483"/>
      <c r="O669" s="483"/>
      <c r="P669" s="483"/>
      <c r="Q669" s="483"/>
      <c r="R669" s="484"/>
      <c r="S669" s="43">
        <v>0</v>
      </c>
    </row>
    <row r="670" spans="1:19" ht="39.75" customHeight="1" x14ac:dyDescent="0.25">
      <c r="A670" s="37">
        <f t="shared" si="6"/>
        <v>657</v>
      </c>
      <c r="B670" s="38" t="e">
        <f>#REF!</f>
        <v>#REF!</v>
      </c>
      <c r="C670" s="39" t="e">
        <f>#REF!</f>
        <v>#REF!</v>
      </c>
      <c r="D670" s="40" t="e">
        <f>#REF!</f>
        <v>#REF!</v>
      </c>
      <c r="E670" s="34"/>
      <c r="F670" s="41" t="e">
        <f t="shared" si="7"/>
        <v>#REF!</v>
      </c>
      <c r="G670" s="36" t="s">
        <v>109</v>
      </c>
      <c r="H670" s="41" t="e">
        <f t="shared" si="8"/>
        <v>#REF!</v>
      </c>
      <c r="I670" s="34"/>
      <c r="J670" s="41">
        <v>0</v>
      </c>
      <c r="K670" s="36"/>
      <c r="L670" s="42">
        <v>0</v>
      </c>
      <c r="M670" s="514" t="s">
        <v>110</v>
      </c>
      <c r="N670" s="483"/>
      <c r="O670" s="483"/>
      <c r="P670" s="483"/>
      <c r="Q670" s="483"/>
      <c r="R670" s="484"/>
      <c r="S670" s="43">
        <v>0</v>
      </c>
    </row>
    <row r="671" spans="1:19" ht="39.75" customHeight="1" x14ac:dyDescent="0.25">
      <c r="A671" s="37">
        <f t="shared" si="6"/>
        <v>658</v>
      </c>
      <c r="B671" s="38" t="e">
        <f>#REF!</f>
        <v>#REF!</v>
      </c>
      <c r="C671" s="39" t="e">
        <f>#REF!</f>
        <v>#REF!</v>
      </c>
      <c r="D671" s="40" t="e">
        <f>#REF!</f>
        <v>#REF!</v>
      </c>
      <c r="E671" s="34"/>
      <c r="F671" s="44" t="e">
        <f t="shared" si="7"/>
        <v>#REF!</v>
      </c>
      <c r="G671" s="36" t="s">
        <v>108</v>
      </c>
      <c r="H671" s="41" t="e">
        <f t="shared" si="8"/>
        <v>#REF!</v>
      </c>
      <c r="I671" s="34"/>
      <c r="J671" s="41">
        <v>0</v>
      </c>
      <c r="K671" s="36"/>
      <c r="L671" s="42">
        <v>0</v>
      </c>
      <c r="M671" s="514" t="s">
        <v>110</v>
      </c>
      <c r="N671" s="483"/>
      <c r="O671" s="483"/>
      <c r="P671" s="483"/>
      <c r="Q671" s="483"/>
      <c r="R671" s="484"/>
      <c r="S671" s="43">
        <v>0</v>
      </c>
    </row>
    <row r="672" spans="1:19" ht="39.75" customHeight="1" x14ac:dyDescent="0.25">
      <c r="A672" s="37">
        <f t="shared" si="6"/>
        <v>659</v>
      </c>
      <c r="B672" s="38" t="e">
        <f>#REF!</f>
        <v>#REF!</v>
      </c>
      <c r="C672" s="39" t="e">
        <f>#REF!</f>
        <v>#REF!</v>
      </c>
      <c r="D672" s="40" t="e">
        <f>#REF!</f>
        <v>#REF!</v>
      </c>
      <c r="E672" s="34"/>
      <c r="F672" s="41" t="e">
        <f t="shared" si="7"/>
        <v>#REF!</v>
      </c>
      <c r="G672" s="36" t="s">
        <v>109</v>
      </c>
      <c r="H672" s="41" t="e">
        <f t="shared" si="8"/>
        <v>#REF!</v>
      </c>
      <c r="I672" s="34"/>
      <c r="J672" s="41">
        <v>0</v>
      </c>
      <c r="K672" s="36"/>
      <c r="L672" s="42">
        <v>0</v>
      </c>
      <c r="M672" s="514" t="s">
        <v>110</v>
      </c>
      <c r="N672" s="483"/>
      <c r="O672" s="483"/>
      <c r="P672" s="483"/>
      <c r="Q672" s="483"/>
      <c r="R672" s="484"/>
      <c r="S672" s="43">
        <v>0</v>
      </c>
    </row>
    <row r="673" spans="1:19" ht="39.75" customHeight="1" x14ac:dyDescent="0.25">
      <c r="A673" s="37">
        <f t="shared" si="6"/>
        <v>660</v>
      </c>
      <c r="B673" s="38" t="e">
        <f>#REF!</f>
        <v>#REF!</v>
      </c>
      <c r="C673" s="39" t="e">
        <f>#REF!</f>
        <v>#REF!</v>
      </c>
      <c r="D673" s="40" t="e">
        <f>#REF!</f>
        <v>#REF!</v>
      </c>
      <c r="E673" s="34"/>
      <c r="F673" s="44" t="e">
        <f t="shared" si="7"/>
        <v>#REF!</v>
      </c>
      <c r="G673" s="36" t="s">
        <v>108</v>
      </c>
      <c r="H673" s="41" t="e">
        <f t="shared" si="8"/>
        <v>#REF!</v>
      </c>
      <c r="I673" s="34"/>
      <c r="J673" s="41">
        <v>0</v>
      </c>
      <c r="K673" s="36"/>
      <c r="L673" s="42">
        <v>0</v>
      </c>
      <c r="M673" s="514" t="s">
        <v>110</v>
      </c>
      <c r="N673" s="483"/>
      <c r="O673" s="483"/>
      <c r="P673" s="483"/>
      <c r="Q673" s="483"/>
      <c r="R673" s="484"/>
      <c r="S673" s="43">
        <v>0</v>
      </c>
    </row>
    <row r="674" spans="1:19" ht="39.75" customHeight="1" x14ac:dyDescent="0.25">
      <c r="A674" s="37">
        <f t="shared" si="6"/>
        <v>661</v>
      </c>
      <c r="B674" s="38" t="e">
        <f>#REF!</f>
        <v>#REF!</v>
      </c>
      <c r="C674" s="39" t="e">
        <f>#REF!</f>
        <v>#REF!</v>
      </c>
      <c r="D674" s="40" t="e">
        <f>#REF!</f>
        <v>#REF!</v>
      </c>
      <c r="E674" s="34"/>
      <c r="F674" s="41" t="e">
        <f t="shared" si="7"/>
        <v>#REF!</v>
      </c>
      <c r="G674" s="36" t="s">
        <v>109</v>
      </c>
      <c r="H674" s="41" t="e">
        <f t="shared" si="8"/>
        <v>#REF!</v>
      </c>
      <c r="I674" s="34"/>
      <c r="J674" s="41">
        <v>0</v>
      </c>
      <c r="K674" s="36"/>
      <c r="L674" s="42">
        <v>0</v>
      </c>
      <c r="M674" s="514" t="s">
        <v>110</v>
      </c>
      <c r="N674" s="483"/>
      <c r="O674" s="483"/>
      <c r="P674" s="483"/>
      <c r="Q674" s="483"/>
      <c r="R674" s="484"/>
      <c r="S674" s="43">
        <v>0</v>
      </c>
    </row>
    <row r="675" spans="1:19" ht="39.75" customHeight="1" x14ac:dyDescent="0.25">
      <c r="A675" s="37">
        <f t="shared" si="6"/>
        <v>662</v>
      </c>
      <c r="B675" s="38" t="e">
        <f>#REF!</f>
        <v>#REF!</v>
      </c>
      <c r="C675" s="39" t="e">
        <f>#REF!</f>
        <v>#REF!</v>
      </c>
      <c r="D675" s="40" t="e">
        <f>#REF!</f>
        <v>#REF!</v>
      </c>
      <c r="E675" s="34"/>
      <c r="F675" s="44" t="e">
        <f t="shared" si="7"/>
        <v>#REF!</v>
      </c>
      <c r="G675" s="36" t="s">
        <v>108</v>
      </c>
      <c r="H675" s="41" t="e">
        <f t="shared" si="8"/>
        <v>#REF!</v>
      </c>
      <c r="I675" s="34"/>
      <c r="J675" s="41">
        <v>0</v>
      </c>
      <c r="K675" s="36"/>
      <c r="L675" s="42">
        <v>0</v>
      </c>
      <c r="M675" s="514" t="s">
        <v>110</v>
      </c>
      <c r="N675" s="483"/>
      <c r="O675" s="483"/>
      <c r="P675" s="483"/>
      <c r="Q675" s="483"/>
      <c r="R675" s="484"/>
      <c r="S675" s="43">
        <v>0</v>
      </c>
    </row>
    <row r="676" spans="1:19" ht="39.75" customHeight="1" x14ac:dyDescent="0.25">
      <c r="A676" s="37">
        <f t="shared" si="6"/>
        <v>663</v>
      </c>
      <c r="B676" s="38" t="e">
        <f>#REF!</f>
        <v>#REF!</v>
      </c>
      <c r="C676" s="39" t="e">
        <f>#REF!</f>
        <v>#REF!</v>
      </c>
      <c r="D676" s="40" t="e">
        <f>#REF!</f>
        <v>#REF!</v>
      </c>
      <c r="E676" s="34"/>
      <c r="F676" s="41" t="e">
        <f t="shared" si="7"/>
        <v>#REF!</v>
      </c>
      <c r="G676" s="36" t="s">
        <v>109</v>
      </c>
      <c r="H676" s="41" t="e">
        <f t="shared" si="8"/>
        <v>#REF!</v>
      </c>
      <c r="I676" s="34"/>
      <c r="J676" s="41">
        <v>0</v>
      </c>
      <c r="K676" s="36"/>
      <c r="L676" s="42">
        <v>0</v>
      </c>
      <c r="M676" s="514" t="s">
        <v>110</v>
      </c>
      <c r="N676" s="483"/>
      <c r="O676" s="483"/>
      <c r="P676" s="483"/>
      <c r="Q676" s="483"/>
      <c r="R676" s="484"/>
      <c r="S676" s="43">
        <v>0</v>
      </c>
    </row>
    <row r="677" spans="1:19" ht="39.75" customHeight="1" x14ac:dyDescent="0.25">
      <c r="A677" s="37">
        <f t="shared" si="6"/>
        <v>664</v>
      </c>
      <c r="B677" s="38" t="e">
        <f>#REF!</f>
        <v>#REF!</v>
      </c>
      <c r="C677" s="39" t="e">
        <f>#REF!</f>
        <v>#REF!</v>
      </c>
      <c r="D677" s="40" t="e">
        <f>#REF!</f>
        <v>#REF!</v>
      </c>
      <c r="E677" s="34"/>
      <c r="F677" s="44" t="e">
        <f t="shared" si="7"/>
        <v>#REF!</v>
      </c>
      <c r="G677" s="36" t="s">
        <v>108</v>
      </c>
      <c r="H677" s="41" t="e">
        <f t="shared" si="8"/>
        <v>#REF!</v>
      </c>
      <c r="I677" s="34"/>
      <c r="J677" s="41">
        <v>0</v>
      </c>
      <c r="K677" s="36"/>
      <c r="L677" s="42">
        <v>0</v>
      </c>
      <c r="M677" s="514" t="s">
        <v>110</v>
      </c>
      <c r="N677" s="483"/>
      <c r="O677" s="483"/>
      <c r="P677" s="483"/>
      <c r="Q677" s="483"/>
      <c r="R677" s="484"/>
      <c r="S677" s="43">
        <v>0</v>
      </c>
    </row>
    <row r="678" spans="1:19" ht="39.75" customHeight="1" x14ac:dyDescent="0.25">
      <c r="A678" s="37">
        <f t="shared" si="6"/>
        <v>665</v>
      </c>
      <c r="B678" s="38" t="e">
        <f>#REF!</f>
        <v>#REF!</v>
      </c>
      <c r="C678" s="39" t="e">
        <f>#REF!</f>
        <v>#REF!</v>
      </c>
      <c r="D678" s="40" t="e">
        <f>#REF!</f>
        <v>#REF!</v>
      </c>
      <c r="E678" s="34"/>
      <c r="F678" s="41" t="e">
        <f t="shared" si="7"/>
        <v>#REF!</v>
      </c>
      <c r="G678" s="36" t="s">
        <v>109</v>
      </c>
      <c r="H678" s="41" t="e">
        <f t="shared" si="8"/>
        <v>#REF!</v>
      </c>
      <c r="I678" s="34"/>
      <c r="J678" s="41">
        <v>0</v>
      </c>
      <c r="K678" s="36"/>
      <c r="L678" s="42">
        <v>0</v>
      </c>
      <c r="M678" s="514" t="s">
        <v>110</v>
      </c>
      <c r="N678" s="483"/>
      <c r="O678" s="483"/>
      <c r="P678" s="483"/>
      <c r="Q678" s="483"/>
      <c r="R678" s="484"/>
      <c r="S678" s="43">
        <v>0</v>
      </c>
    </row>
    <row r="679" spans="1:19" ht="39.75" customHeight="1" x14ac:dyDescent="0.25">
      <c r="A679" s="37">
        <f t="shared" si="6"/>
        <v>666</v>
      </c>
      <c r="B679" s="38" t="e">
        <f>#REF!</f>
        <v>#REF!</v>
      </c>
      <c r="C679" s="39" t="e">
        <f>#REF!</f>
        <v>#REF!</v>
      </c>
      <c r="D679" s="40" t="e">
        <f>#REF!</f>
        <v>#REF!</v>
      </c>
      <c r="E679" s="34"/>
      <c r="F679" s="44" t="e">
        <f t="shared" si="7"/>
        <v>#REF!</v>
      </c>
      <c r="G679" s="36" t="s">
        <v>108</v>
      </c>
      <c r="H679" s="41" t="e">
        <f t="shared" si="8"/>
        <v>#REF!</v>
      </c>
      <c r="I679" s="34"/>
      <c r="J679" s="41">
        <v>0</v>
      </c>
      <c r="K679" s="36"/>
      <c r="L679" s="42">
        <v>0</v>
      </c>
      <c r="M679" s="514" t="s">
        <v>110</v>
      </c>
      <c r="N679" s="483"/>
      <c r="O679" s="483"/>
      <c r="P679" s="483"/>
      <c r="Q679" s="483"/>
      <c r="R679" s="484"/>
      <c r="S679" s="43">
        <v>0</v>
      </c>
    </row>
    <row r="680" spans="1:19" ht="39.75" customHeight="1" x14ac:dyDescent="0.25">
      <c r="A680" s="37">
        <f t="shared" si="6"/>
        <v>667</v>
      </c>
      <c r="B680" s="38" t="e">
        <f>#REF!</f>
        <v>#REF!</v>
      </c>
      <c r="C680" s="39" t="e">
        <f>#REF!</f>
        <v>#REF!</v>
      </c>
      <c r="D680" s="40" t="e">
        <f>#REF!</f>
        <v>#REF!</v>
      </c>
      <c r="E680" s="34"/>
      <c r="F680" s="41" t="e">
        <f t="shared" si="7"/>
        <v>#REF!</v>
      </c>
      <c r="G680" s="36" t="s">
        <v>109</v>
      </c>
      <c r="H680" s="41" t="e">
        <f t="shared" si="8"/>
        <v>#REF!</v>
      </c>
      <c r="I680" s="34"/>
      <c r="J680" s="41">
        <v>0</v>
      </c>
      <c r="K680" s="36"/>
      <c r="L680" s="42">
        <v>0</v>
      </c>
      <c r="M680" s="514" t="s">
        <v>110</v>
      </c>
      <c r="N680" s="483"/>
      <c r="O680" s="483"/>
      <c r="P680" s="483"/>
      <c r="Q680" s="483"/>
      <c r="R680" s="484"/>
      <c r="S680" s="43">
        <v>0</v>
      </c>
    </row>
    <row r="681" spans="1:19" ht="39.75" customHeight="1" x14ac:dyDescent="0.25">
      <c r="A681" s="37">
        <f t="shared" si="6"/>
        <v>668</v>
      </c>
      <c r="B681" s="38" t="e">
        <f>#REF!</f>
        <v>#REF!</v>
      </c>
      <c r="C681" s="39" t="e">
        <f>#REF!</f>
        <v>#REF!</v>
      </c>
      <c r="D681" s="40" t="e">
        <f>#REF!</f>
        <v>#REF!</v>
      </c>
      <c r="E681" s="34"/>
      <c r="F681" s="44" t="e">
        <f t="shared" si="7"/>
        <v>#REF!</v>
      </c>
      <c r="G681" s="36" t="s">
        <v>108</v>
      </c>
      <c r="H681" s="41" t="e">
        <f t="shared" si="8"/>
        <v>#REF!</v>
      </c>
      <c r="I681" s="34"/>
      <c r="J681" s="41">
        <v>0</v>
      </c>
      <c r="K681" s="36"/>
      <c r="L681" s="42">
        <v>0</v>
      </c>
      <c r="M681" s="514" t="s">
        <v>110</v>
      </c>
      <c r="N681" s="483"/>
      <c r="O681" s="483"/>
      <c r="P681" s="483"/>
      <c r="Q681" s="483"/>
      <c r="R681" s="484"/>
      <c r="S681" s="43">
        <v>0</v>
      </c>
    </row>
    <row r="682" spans="1:19" ht="39.75" customHeight="1" x14ac:dyDescent="0.25">
      <c r="A682" s="37">
        <f t="shared" si="6"/>
        <v>669</v>
      </c>
      <c r="B682" s="38" t="e">
        <f>#REF!</f>
        <v>#REF!</v>
      </c>
      <c r="C682" s="39" t="e">
        <f>#REF!</f>
        <v>#REF!</v>
      </c>
      <c r="D682" s="40" t="e">
        <f>#REF!</f>
        <v>#REF!</v>
      </c>
      <c r="E682" s="34"/>
      <c r="F682" s="41" t="e">
        <f t="shared" si="7"/>
        <v>#REF!</v>
      </c>
      <c r="G682" s="36" t="s">
        <v>109</v>
      </c>
      <c r="H682" s="41" t="e">
        <f t="shared" si="8"/>
        <v>#REF!</v>
      </c>
      <c r="I682" s="34"/>
      <c r="J682" s="41">
        <v>0</v>
      </c>
      <c r="K682" s="36"/>
      <c r="L682" s="42">
        <v>0</v>
      </c>
      <c r="M682" s="514" t="s">
        <v>110</v>
      </c>
      <c r="N682" s="483"/>
      <c r="O682" s="483"/>
      <c r="P682" s="483"/>
      <c r="Q682" s="483"/>
      <c r="R682" s="484"/>
      <c r="S682" s="43">
        <v>0</v>
      </c>
    </row>
    <row r="683" spans="1:19" ht="39.75" customHeight="1" x14ac:dyDescent="0.25">
      <c r="A683" s="37">
        <f t="shared" si="6"/>
        <v>670</v>
      </c>
      <c r="B683" s="38" t="e">
        <f>#REF!</f>
        <v>#REF!</v>
      </c>
      <c r="C683" s="39" t="e">
        <f>#REF!</f>
        <v>#REF!</v>
      </c>
      <c r="D683" s="40" t="e">
        <f>#REF!</f>
        <v>#REF!</v>
      </c>
      <c r="E683" s="34"/>
      <c r="F683" s="44" t="e">
        <f t="shared" si="7"/>
        <v>#REF!</v>
      </c>
      <c r="G683" s="36" t="s">
        <v>108</v>
      </c>
      <c r="H683" s="41" t="e">
        <f t="shared" si="8"/>
        <v>#REF!</v>
      </c>
      <c r="I683" s="34"/>
      <c r="J683" s="41">
        <v>0</v>
      </c>
      <c r="K683" s="36"/>
      <c r="L683" s="42">
        <v>0</v>
      </c>
      <c r="M683" s="514" t="s">
        <v>110</v>
      </c>
      <c r="N683" s="483"/>
      <c r="O683" s="483"/>
      <c r="P683" s="483"/>
      <c r="Q683" s="483"/>
      <c r="R683" s="484"/>
      <c r="S683" s="43">
        <v>0</v>
      </c>
    </row>
    <row r="684" spans="1:19" ht="39.75" customHeight="1" x14ac:dyDescent="0.25">
      <c r="A684" s="37">
        <f t="shared" si="6"/>
        <v>671</v>
      </c>
      <c r="B684" s="38" t="e">
        <f>#REF!</f>
        <v>#REF!</v>
      </c>
      <c r="C684" s="39" t="e">
        <f>#REF!</f>
        <v>#REF!</v>
      </c>
      <c r="D684" s="40" t="e">
        <f>#REF!</f>
        <v>#REF!</v>
      </c>
      <c r="E684" s="34"/>
      <c r="F684" s="41" t="e">
        <f t="shared" si="7"/>
        <v>#REF!</v>
      </c>
      <c r="G684" s="36" t="s">
        <v>109</v>
      </c>
      <c r="H684" s="41" t="e">
        <f t="shared" si="8"/>
        <v>#REF!</v>
      </c>
      <c r="I684" s="34"/>
      <c r="J684" s="41">
        <v>0</v>
      </c>
      <c r="K684" s="36"/>
      <c r="L684" s="42">
        <v>0</v>
      </c>
      <c r="M684" s="514" t="s">
        <v>110</v>
      </c>
      <c r="N684" s="483"/>
      <c r="O684" s="483"/>
      <c r="P684" s="483"/>
      <c r="Q684" s="483"/>
      <c r="R684" s="484"/>
      <c r="S684" s="43">
        <v>0</v>
      </c>
    </row>
    <row r="685" spans="1:19" ht="39.75" customHeight="1" x14ac:dyDescent="0.25">
      <c r="A685" s="37">
        <f t="shared" si="6"/>
        <v>672</v>
      </c>
      <c r="B685" s="38" t="e">
        <f>#REF!</f>
        <v>#REF!</v>
      </c>
      <c r="C685" s="39" t="e">
        <f>#REF!</f>
        <v>#REF!</v>
      </c>
      <c r="D685" s="40" t="e">
        <f>#REF!</f>
        <v>#REF!</v>
      </c>
      <c r="E685" s="34"/>
      <c r="F685" s="44" t="e">
        <f t="shared" si="7"/>
        <v>#REF!</v>
      </c>
      <c r="G685" s="36" t="s">
        <v>108</v>
      </c>
      <c r="H685" s="41" t="e">
        <f t="shared" si="8"/>
        <v>#REF!</v>
      </c>
      <c r="I685" s="34"/>
      <c r="J685" s="41">
        <v>0</v>
      </c>
      <c r="K685" s="36"/>
      <c r="L685" s="42">
        <v>0</v>
      </c>
      <c r="M685" s="514" t="s">
        <v>110</v>
      </c>
      <c r="N685" s="483"/>
      <c r="O685" s="483"/>
      <c r="P685" s="483"/>
      <c r="Q685" s="483"/>
      <c r="R685" s="484"/>
      <c r="S685" s="43">
        <v>0</v>
      </c>
    </row>
    <row r="686" spans="1:19" ht="39.75" customHeight="1" x14ac:dyDescent="0.25">
      <c r="A686" s="37">
        <f t="shared" si="6"/>
        <v>673</v>
      </c>
      <c r="B686" s="38" t="e">
        <f>#REF!</f>
        <v>#REF!</v>
      </c>
      <c r="C686" s="39" t="e">
        <f>#REF!</f>
        <v>#REF!</v>
      </c>
      <c r="D686" s="40" t="e">
        <f>#REF!</f>
        <v>#REF!</v>
      </c>
      <c r="E686" s="34"/>
      <c r="F686" s="41" t="e">
        <f t="shared" si="7"/>
        <v>#REF!</v>
      </c>
      <c r="G686" s="36" t="s">
        <v>109</v>
      </c>
      <c r="H686" s="41" t="e">
        <f t="shared" si="8"/>
        <v>#REF!</v>
      </c>
      <c r="I686" s="34"/>
      <c r="J686" s="41">
        <v>0</v>
      </c>
      <c r="K686" s="36"/>
      <c r="L686" s="42">
        <v>0</v>
      </c>
      <c r="M686" s="514" t="s">
        <v>110</v>
      </c>
      <c r="N686" s="483"/>
      <c r="O686" s="483"/>
      <c r="P686" s="483"/>
      <c r="Q686" s="483"/>
      <c r="R686" s="484"/>
      <c r="S686" s="43">
        <v>0</v>
      </c>
    </row>
    <row r="687" spans="1:19" ht="39.75" customHeight="1" x14ac:dyDescent="0.25">
      <c r="A687" s="37">
        <f t="shared" si="6"/>
        <v>674</v>
      </c>
      <c r="B687" s="38" t="e">
        <f>#REF!</f>
        <v>#REF!</v>
      </c>
      <c r="C687" s="39" t="e">
        <f>#REF!</f>
        <v>#REF!</v>
      </c>
      <c r="D687" s="40" t="e">
        <f>#REF!</f>
        <v>#REF!</v>
      </c>
      <c r="E687" s="34"/>
      <c r="F687" s="44" t="e">
        <f t="shared" si="7"/>
        <v>#REF!</v>
      </c>
      <c r="G687" s="36" t="s">
        <v>108</v>
      </c>
      <c r="H687" s="41" t="e">
        <f t="shared" si="8"/>
        <v>#REF!</v>
      </c>
      <c r="I687" s="34"/>
      <c r="J687" s="41">
        <v>0</v>
      </c>
      <c r="K687" s="36"/>
      <c r="L687" s="42">
        <v>0</v>
      </c>
      <c r="M687" s="514" t="s">
        <v>110</v>
      </c>
      <c r="N687" s="483"/>
      <c r="O687" s="483"/>
      <c r="P687" s="483"/>
      <c r="Q687" s="483"/>
      <c r="R687" s="484"/>
      <c r="S687" s="43">
        <v>0</v>
      </c>
    </row>
    <row r="688" spans="1:19" ht="39.75" customHeight="1" x14ac:dyDescent="0.25">
      <c r="A688" s="37">
        <f t="shared" si="6"/>
        <v>675</v>
      </c>
      <c r="B688" s="38" t="e">
        <f>#REF!</f>
        <v>#REF!</v>
      </c>
      <c r="C688" s="39" t="e">
        <f>#REF!</f>
        <v>#REF!</v>
      </c>
      <c r="D688" s="40" t="e">
        <f>#REF!</f>
        <v>#REF!</v>
      </c>
      <c r="E688" s="34"/>
      <c r="F688" s="41" t="e">
        <f t="shared" si="7"/>
        <v>#REF!</v>
      </c>
      <c r="G688" s="36" t="s">
        <v>109</v>
      </c>
      <c r="H688" s="41" t="e">
        <f t="shared" si="8"/>
        <v>#REF!</v>
      </c>
      <c r="I688" s="34"/>
      <c r="J688" s="41">
        <v>0</v>
      </c>
      <c r="K688" s="36"/>
      <c r="L688" s="42">
        <v>0</v>
      </c>
      <c r="M688" s="514" t="s">
        <v>110</v>
      </c>
      <c r="N688" s="483"/>
      <c r="O688" s="483"/>
      <c r="P688" s="483"/>
      <c r="Q688" s="483"/>
      <c r="R688" s="484"/>
      <c r="S688" s="43">
        <v>0</v>
      </c>
    </row>
    <row r="689" spans="1:19" ht="39.75" customHeight="1" x14ac:dyDescent="0.25">
      <c r="A689" s="37">
        <f t="shared" si="6"/>
        <v>676</v>
      </c>
      <c r="B689" s="38" t="e">
        <f>#REF!</f>
        <v>#REF!</v>
      </c>
      <c r="C689" s="39" t="e">
        <f>#REF!</f>
        <v>#REF!</v>
      </c>
      <c r="D689" s="40" t="e">
        <f>#REF!</f>
        <v>#REF!</v>
      </c>
      <c r="E689" s="34"/>
      <c r="F689" s="44" t="e">
        <f t="shared" si="7"/>
        <v>#REF!</v>
      </c>
      <c r="G689" s="36" t="s">
        <v>108</v>
      </c>
      <c r="H689" s="41" t="e">
        <f t="shared" si="8"/>
        <v>#REF!</v>
      </c>
      <c r="I689" s="34"/>
      <c r="J689" s="41">
        <v>0</v>
      </c>
      <c r="K689" s="36"/>
      <c r="L689" s="42">
        <v>0</v>
      </c>
      <c r="M689" s="514" t="s">
        <v>110</v>
      </c>
      <c r="N689" s="483"/>
      <c r="O689" s="483"/>
      <c r="P689" s="483"/>
      <c r="Q689" s="483"/>
      <c r="R689" s="484"/>
      <c r="S689" s="43">
        <v>0</v>
      </c>
    </row>
    <row r="690" spans="1:19" ht="39.75" customHeight="1" x14ac:dyDescent="0.25">
      <c r="A690" s="37">
        <f t="shared" si="6"/>
        <v>677</v>
      </c>
      <c r="B690" s="38" t="e">
        <f>#REF!</f>
        <v>#REF!</v>
      </c>
      <c r="C690" s="39" t="e">
        <f>#REF!</f>
        <v>#REF!</v>
      </c>
      <c r="D690" s="40" t="e">
        <f>#REF!</f>
        <v>#REF!</v>
      </c>
      <c r="E690" s="34"/>
      <c r="F690" s="41" t="e">
        <f t="shared" si="7"/>
        <v>#REF!</v>
      </c>
      <c r="G690" s="36" t="s">
        <v>109</v>
      </c>
      <c r="H690" s="41" t="e">
        <f t="shared" si="8"/>
        <v>#REF!</v>
      </c>
      <c r="I690" s="34"/>
      <c r="J690" s="41">
        <v>0</v>
      </c>
      <c r="K690" s="36"/>
      <c r="L690" s="42">
        <v>0</v>
      </c>
      <c r="M690" s="514" t="s">
        <v>110</v>
      </c>
      <c r="N690" s="483"/>
      <c r="O690" s="483"/>
      <c r="P690" s="483"/>
      <c r="Q690" s="483"/>
      <c r="R690" s="484"/>
      <c r="S690" s="43">
        <v>0</v>
      </c>
    </row>
    <row r="691" spans="1:19" ht="39.75" customHeight="1" x14ac:dyDescent="0.25">
      <c r="A691" s="37">
        <f t="shared" si="6"/>
        <v>678</v>
      </c>
      <c r="B691" s="38" t="e">
        <f>#REF!</f>
        <v>#REF!</v>
      </c>
      <c r="C691" s="39" t="e">
        <f>#REF!</f>
        <v>#REF!</v>
      </c>
      <c r="D691" s="40" t="e">
        <f>#REF!</f>
        <v>#REF!</v>
      </c>
      <c r="E691" s="34"/>
      <c r="F691" s="44" t="e">
        <f t="shared" si="7"/>
        <v>#REF!</v>
      </c>
      <c r="G691" s="36" t="s">
        <v>108</v>
      </c>
      <c r="H691" s="41" t="e">
        <f t="shared" si="8"/>
        <v>#REF!</v>
      </c>
      <c r="I691" s="34"/>
      <c r="J691" s="41">
        <v>0</v>
      </c>
      <c r="K691" s="36"/>
      <c r="L691" s="42">
        <v>0</v>
      </c>
      <c r="M691" s="514" t="s">
        <v>110</v>
      </c>
      <c r="N691" s="483"/>
      <c r="O691" s="483"/>
      <c r="P691" s="483"/>
      <c r="Q691" s="483"/>
      <c r="R691" s="484"/>
      <c r="S691" s="43">
        <v>0</v>
      </c>
    </row>
    <row r="692" spans="1:19" ht="39.75" customHeight="1" x14ac:dyDescent="0.25">
      <c r="A692" s="37">
        <f t="shared" si="6"/>
        <v>679</v>
      </c>
      <c r="B692" s="38" t="e">
        <f>#REF!</f>
        <v>#REF!</v>
      </c>
      <c r="C692" s="39" t="e">
        <f>#REF!</f>
        <v>#REF!</v>
      </c>
      <c r="D692" s="40" t="e">
        <f>#REF!</f>
        <v>#REF!</v>
      </c>
      <c r="E692" s="34"/>
      <c r="F692" s="41" t="e">
        <f t="shared" si="7"/>
        <v>#REF!</v>
      </c>
      <c r="G692" s="36" t="s">
        <v>109</v>
      </c>
      <c r="H692" s="41" t="e">
        <f t="shared" si="8"/>
        <v>#REF!</v>
      </c>
      <c r="I692" s="34"/>
      <c r="J692" s="41">
        <v>0</v>
      </c>
      <c r="K692" s="36"/>
      <c r="L692" s="42">
        <v>0</v>
      </c>
      <c r="M692" s="514" t="s">
        <v>110</v>
      </c>
      <c r="N692" s="483"/>
      <c r="O692" s="483"/>
      <c r="P692" s="483"/>
      <c r="Q692" s="483"/>
      <c r="R692" s="484"/>
      <c r="S692" s="43">
        <v>0</v>
      </c>
    </row>
    <row r="693" spans="1:19" ht="39.75" customHeight="1" x14ac:dyDescent="0.25">
      <c r="A693" s="37">
        <f t="shared" si="6"/>
        <v>680</v>
      </c>
      <c r="B693" s="38" t="e">
        <f>#REF!</f>
        <v>#REF!</v>
      </c>
      <c r="C693" s="39" t="e">
        <f>#REF!</f>
        <v>#REF!</v>
      </c>
      <c r="D693" s="40" t="e">
        <f>#REF!</f>
        <v>#REF!</v>
      </c>
      <c r="E693" s="34"/>
      <c r="F693" s="44" t="e">
        <f t="shared" si="7"/>
        <v>#REF!</v>
      </c>
      <c r="G693" s="36" t="s">
        <v>108</v>
      </c>
      <c r="H693" s="41" t="e">
        <f t="shared" si="8"/>
        <v>#REF!</v>
      </c>
      <c r="I693" s="34"/>
      <c r="J693" s="41">
        <v>0</v>
      </c>
      <c r="K693" s="36"/>
      <c r="L693" s="42">
        <v>0</v>
      </c>
      <c r="M693" s="514" t="s">
        <v>110</v>
      </c>
      <c r="N693" s="483"/>
      <c r="O693" s="483"/>
      <c r="P693" s="483"/>
      <c r="Q693" s="483"/>
      <c r="R693" s="484"/>
      <c r="S693" s="43">
        <v>0</v>
      </c>
    </row>
    <row r="694" spans="1:19" ht="39.75" customHeight="1" x14ac:dyDescent="0.25">
      <c r="A694" s="37">
        <f t="shared" si="6"/>
        <v>681</v>
      </c>
      <c r="B694" s="38" t="e">
        <f>#REF!</f>
        <v>#REF!</v>
      </c>
      <c r="C694" s="39" t="e">
        <f>#REF!</f>
        <v>#REF!</v>
      </c>
      <c r="D694" s="40" t="e">
        <f>#REF!</f>
        <v>#REF!</v>
      </c>
      <c r="E694" s="34"/>
      <c r="F694" s="41" t="e">
        <f t="shared" si="7"/>
        <v>#REF!</v>
      </c>
      <c r="G694" s="36" t="s">
        <v>109</v>
      </c>
      <c r="H694" s="41" t="e">
        <f t="shared" si="8"/>
        <v>#REF!</v>
      </c>
      <c r="I694" s="34"/>
      <c r="J694" s="41">
        <v>0</v>
      </c>
      <c r="K694" s="36"/>
      <c r="L694" s="42">
        <v>0</v>
      </c>
      <c r="M694" s="514" t="s">
        <v>110</v>
      </c>
      <c r="N694" s="483"/>
      <c r="O694" s="483"/>
      <c r="P694" s="483"/>
      <c r="Q694" s="483"/>
      <c r="R694" s="484"/>
      <c r="S694" s="43">
        <v>0</v>
      </c>
    </row>
    <row r="695" spans="1:19" ht="39.75" customHeight="1" x14ac:dyDescent="0.25">
      <c r="A695" s="37">
        <f t="shared" si="6"/>
        <v>682</v>
      </c>
      <c r="B695" s="38" t="e">
        <f>#REF!</f>
        <v>#REF!</v>
      </c>
      <c r="C695" s="39" t="e">
        <f>#REF!</f>
        <v>#REF!</v>
      </c>
      <c r="D695" s="40" t="e">
        <f>#REF!</f>
        <v>#REF!</v>
      </c>
      <c r="E695" s="34"/>
      <c r="F695" s="44" t="e">
        <f t="shared" si="7"/>
        <v>#REF!</v>
      </c>
      <c r="G695" s="36" t="s">
        <v>108</v>
      </c>
      <c r="H695" s="41" t="e">
        <f t="shared" si="8"/>
        <v>#REF!</v>
      </c>
      <c r="I695" s="34"/>
      <c r="J695" s="41">
        <v>0</v>
      </c>
      <c r="K695" s="36"/>
      <c r="L695" s="42">
        <v>0</v>
      </c>
      <c r="M695" s="514" t="s">
        <v>110</v>
      </c>
      <c r="N695" s="483"/>
      <c r="O695" s="483"/>
      <c r="P695" s="483"/>
      <c r="Q695" s="483"/>
      <c r="R695" s="484"/>
      <c r="S695" s="43">
        <v>0</v>
      </c>
    </row>
    <row r="696" spans="1:19" ht="39.75" customHeight="1" x14ac:dyDescent="0.25">
      <c r="A696" s="37">
        <f t="shared" si="6"/>
        <v>683</v>
      </c>
      <c r="B696" s="38" t="e">
        <f>#REF!</f>
        <v>#REF!</v>
      </c>
      <c r="C696" s="39" t="e">
        <f>#REF!</f>
        <v>#REF!</v>
      </c>
      <c r="D696" s="40" t="e">
        <f>#REF!</f>
        <v>#REF!</v>
      </c>
      <c r="E696" s="34"/>
      <c r="F696" s="41" t="e">
        <f t="shared" si="7"/>
        <v>#REF!</v>
      </c>
      <c r="G696" s="36" t="s">
        <v>109</v>
      </c>
      <c r="H696" s="41" t="e">
        <f t="shared" si="8"/>
        <v>#REF!</v>
      </c>
      <c r="I696" s="34"/>
      <c r="J696" s="41">
        <v>0</v>
      </c>
      <c r="K696" s="36"/>
      <c r="L696" s="42">
        <v>0</v>
      </c>
      <c r="M696" s="514" t="s">
        <v>110</v>
      </c>
      <c r="N696" s="483"/>
      <c r="O696" s="483"/>
      <c r="P696" s="483"/>
      <c r="Q696" s="483"/>
      <c r="R696" s="484"/>
      <c r="S696" s="43">
        <v>0</v>
      </c>
    </row>
    <row r="697" spans="1:19" ht="39.75" customHeight="1" x14ac:dyDescent="0.25">
      <c r="A697" s="37">
        <f t="shared" si="6"/>
        <v>684</v>
      </c>
      <c r="B697" s="38" t="e">
        <f>#REF!</f>
        <v>#REF!</v>
      </c>
      <c r="C697" s="39" t="e">
        <f>#REF!</f>
        <v>#REF!</v>
      </c>
      <c r="D697" s="40" t="e">
        <f>#REF!</f>
        <v>#REF!</v>
      </c>
      <c r="E697" s="34"/>
      <c r="F697" s="44" t="e">
        <f t="shared" si="7"/>
        <v>#REF!</v>
      </c>
      <c r="G697" s="36" t="s">
        <v>108</v>
      </c>
      <c r="H697" s="41" t="e">
        <f t="shared" si="8"/>
        <v>#REF!</v>
      </c>
      <c r="I697" s="34"/>
      <c r="J697" s="41">
        <v>0</v>
      </c>
      <c r="K697" s="36"/>
      <c r="L697" s="42">
        <v>0</v>
      </c>
      <c r="M697" s="514" t="s">
        <v>110</v>
      </c>
      <c r="N697" s="483"/>
      <c r="O697" s="483"/>
      <c r="P697" s="483"/>
      <c r="Q697" s="483"/>
      <c r="R697" s="484"/>
      <c r="S697" s="43">
        <v>0</v>
      </c>
    </row>
    <row r="698" spans="1:19" ht="39.75" customHeight="1" x14ac:dyDescent="0.25">
      <c r="A698" s="37">
        <f t="shared" si="6"/>
        <v>685</v>
      </c>
      <c r="B698" s="38" t="e">
        <f>#REF!</f>
        <v>#REF!</v>
      </c>
      <c r="C698" s="39" t="e">
        <f>#REF!</f>
        <v>#REF!</v>
      </c>
      <c r="D698" s="40" t="e">
        <f>#REF!</f>
        <v>#REF!</v>
      </c>
      <c r="E698" s="34"/>
      <c r="F698" s="41" t="e">
        <f t="shared" si="7"/>
        <v>#REF!</v>
      </c>
      <c r="G698" s="36" t="s">
        <v>109</v>
      </c>
      <c r="H698" s="41" t="e">
        <f t="shared" si="8"/>
        <v>#REF!</v>
      </c>
      <c r="I698" s="34"/>
      <c r="J698" s="41">
        <v>0</v>
      </c>
      <c r="K698" s="36"/>
      <c r="L698" s="42">
        <v>0</v>
      </c>
      <c r="M698" s="514" t="s">
        <v>110</v>
      </c>
      <c r="N698" s="483"/>
      <c r="O698" s="483"/>
      <c r="P698" s="483"/>
      <c r="Q698" s="483"/>
      <c r="R698" s="484"/>
      <c r="S698" s="43">
        <v>0</v>
      </c>
    </row>
    <row r="699" spans="1:19" ht="39.75" customHeight="1" x14ac:dyDescent="0.25">
      <c r="A699" s="37">
        <f t="shared" si="6"/>
        <v>686</v>
      </c>
      <c r="B699" s="38" t="e">
        <f>#REF!</f>
        <v>#REF!</v>
      </c>
      <c r="C699" s="39" t="e">
        <f>#REF!</f>
        <v>#REF!</v>
      </c>
      <c r="D699" s="40" t="e">
        <f>#REF!</f>
        <v>#REF!</v>
      </c>
      <c r="E699" s="34"/>
      <c r="F699" s="44" t="e">
        <f t="shared" si="7"/>
        <v>#REF!</v>
      </c>
      <c r="G699" s="36" t="s">
        <v>108</v>
      </c>
      <c r="H699" s="41" t="e">
        <f t="shared" si="8"/>
        <v>#REF!</v>
      </c>
      <c r="I699" s="34"/>
      <c r="J699" s="41">
        <v>0</v>
      </c>
      <c r="K699" s="36"/>
      <c r="L699" s="42">
        <v>0</v>
      </c>
      <c r="M699" s="514" t="s">
        <v>110</v>
      </c>
      <c r="N699" s="483"/>
      <c r="O699" s="483"/>
      <c r="P699" s="483"/>
      <c r="Q699" s="483"/>
      <c r="R699" s="484"/>
      <c r="S699" s="43">
        <v>0</v>
      </c>
    </row>
    <row r="700" spans="1:19" ht="39.75" customHeight="1" x14ac:dyDescent="0.25">
      <c r="A700" s="37">
        <f t="shared" si="6"/>
        <v>687</v>
      </c>
      <c r="B700" s="38" t="e">
        <f>#REF!</f>
        <v>#REF!</v>
      </c>
      <c r="C700" s="39" t="e">
        <f>#REF!</f>
        <v>#REF!</v>
      </c>
      <c r="D700" s="40" t="e">
        <f>#REF!</f>
        <v>#REF!</v>
      </c>
      <c r="E700" s="34"/>
      <c r="F700" s="41" t="e">
        <f t="shared" si="7"/>
        <v>#REF!</v>
      </c>
      <c r="G700" s="36" t="s">
        <v>109</v>
      </c>
      <c r="H700" s="41" t="e">
        <f t="shared" si="8"/>
        <v>#REF!</v>
      </c>
      <c r="I700" s="34"/>
      <c r="J700" s="41">
        <v>0</v>
      </c>
      <c r="K700" s="36"/>
      <c r="L700" s="42">
        <v>0</v>
      </c>
      <c r="M700" s="514" t="s">
        <v>110</v>
      </c>
      <c r="N700" s="483"/>
      <c r="O700" s="483"/>
      <c r="P700" s="483"/>
      <c r="Q700" s="483"/>
      <c r="R700" s="484"/>
      <c r="S700" s="43">
        <v>0</v>
      </c>
    </row>
    <row r="701" spans="1:19" ht="39.75" customHeight="1" x14ac:dyDescent="0.25">
      <c r="A701" s="37">
        <f t="shared" si="6"/>
        <v>688</v>
      </c>
      <c r="B701" s="38" t="e">
        <f>#REF!</f>
        <v>#REF!</v>
      </c>
      <c r="C701" s="39" t="e">
        <f>#REF!</f>
        <v>#REF!</v>
      </c>
      <c r="D701" s="40" t="e">
        <f>#REF!</f>
        <v>#REF!</v>
      </c>
      <c r="E701" s="34"/>
      <c r="F701" s="44" t="e">
        <f t="shared" si="7"/>
        <v>#REF!</v>
      </c>
      <c r="G701" s="36" t="s">
        <v>108</v>
      </c>
      <c r="H701" s="41" t="e">
        <f t="shared" si="8"/>
        <v>#REF!</v>
      </c>
      <c r="I701" s="34"/>
      <c r="J701" s="41">
        <v>0</v>
      </c>
      <c r="K701" s="36"/>
      <c r="L701" s="42">
        <v>0</v>
      </c>
      <c r="M701" s="514" t="s">
        <v>110</v>
      </c>
      <c r="N701" s="483"/>
      <c r="O701" s="483"/>
      <c r="P701" s="483"/>
      <c r="Q701" s="483"/>
      <c r="R701" s="484"/>
      <c r="S701" s="43">
        <v>0</v>
      </c>
    </row>
    <row r="702" spans="1:19" ht="39.75" customHeight="1" x14ac:dyDescent="0.25">
      <c r="A702" s="37">
        <f t="shared" si="6"/>
        <v>689</v>
      </c>
      <c r="B702" s="38" t="e">
        <f>#REF!</f>
        <v>#REF!</v>
      </c>
      <c r="C702" s="39" t="e">
        <f>#REF!</f>
        <v>#REF!</v>
      </c>
      <c r="D702" s="40" t="e">
        <f>#REF!</f>
        <v>#REF!</v>
      </c>
      <c r="E702" s="34"/>
      <c r="F702" s="41" t="e">
        <f t="shared" si="7"/>
        <v>#REF!</v>
      </c>
      <c r="G702" s="36" t="s">
        <v>109</v>
      </c>
      <c r="H702" s="41" t="e">
        <f t="shared" si="8"/>
        <v>#REF!</v>
      </c>
      <c r="I702" s="34"/>
      <c r="J702" s="41">
        <v>0</v>
      </c>
      <c r="K702" s="36"/>
      <c r="L702" s="42">
        <v>0</v>
      </c>
      <c r="M702" s="514" t="s">
        <v>110</v>
      </c>
      <c r="N702" s="483"/>
      <c r="O702" s="483"/>
      <c r="P702" s="483"/>
      <c r="Q702" s="483"/>
      <c r="R702" s="484"/>
      <c r="S702" s="43">
        <v>0</v>
      </c>
    </row>
    <row r="703" spans="1:19" ht="39.75" customHeight="1" x14ac:dyDescent="0.25">
      <c r="A703" s="37">
        <f t="shared" si="6"/>
        <v>690</v>
      </c>
      <c r="B703" s="38" t="e">
        <f>#REF!</f>
        <v>#REF!</v>
      </c>
      <c r="C703" s="39" t="e">
        <f>#REF!</f>
        <v>#REF!</v>
      </c>
      <c r="D703" s="40" t="e">
        <f>#REF!</f>
        <v>#REF!</v>
      </c>
      <c r="E703" s="34"/>
      <c r="F703" s="44" t="e">
        <f t="shared" si="7"/>
        <v>#REF!</v>
      </c>
      <c r="G703" s="36" t="s">
        <v>108</v>
      </c>
      <c r="H703" s="41" t="e">
        <f t="shared" si="8"/>
        <v>#REF!</v>
      </c>
      <c r="I703" s="34"/>
      <c r="J703" s="41">
        <v>0</v>
      </c>
      <c r="K703" s="36"/>
      <c r="L703" s="42">
        <v>0</v>
      </c>
      <c r="M703" s="514" t="s">
        <v>110</v>
      </c>
      <c r="N703" s="483"/>
      <c r="O703" s="483"/>
      <c r="P703" s="483"/>
      <c r="Q703" s="483"/>
      <c r="R703" s="484"/>
      <c r="S703" s="43">
        <v>0</v>
      </c>
    </row>
    <row r="704" spans="1:19" ht="39.75" customHeight="1" x14ac:dyDescent="0.25">
      <c r="A704" s="37">
        <f t="shared" si="6"/>
        <v>691</v>
      </c>
      <c r="B704" s="38" t="e">
        <f>#REF!</f>
        <v>#REF!</v>
      </c>
      <c r="C704" s="39" t="e">
        <f>#REF!</f>
        <v>#REF!</v>
      </c>
      <c r="D704" s="40" t="e">
        <f>#REF!</f>
        <v>#REF!</v>
      </c>
      <c r="E704" s="34"/>
      <c r="F704" s="41" t="e">
        <f t="shared" si="7"/>
        <v>#REF!</v>
      </c>
      <c r="G704" s="36" t="s">
        <v>109</v>
      </c>
      <c r="H704" s="41" t="e">
        <f t="shared" si="8"/>
        <v>#REF!</v>
      </c>
      <c r="I704" s="34"/>
      <c r="J704" s="41">
        <v>0</v>
      </c>
      <c r="K704" s="36"/>
      <c r="L704" s="42">
        <v>0</v>
      </c>
      <c r="M704" s="514" t="s">
        <v>110</v>
      </c>
      <c r="N704" s="483"/>
      <c r="O704" s="483"/>
      <c r="P704" s="483"/>
      <c r="Q704" s="483"/>
      <c r="R704" s="484"/>
      <c r="S704" s="43">
        <v>0</v>
      </c>
    </row>
    <row r="705" spans="1:19" ht="39.75" customHeight="1" x14ac:dyDescent="0.25">
      <c r="A705" s="37">
        <f t="shared" si="6"/>
        <v>692</v>
      </c>
      <c r="B705" s="38" t="e">
        <f>#REF!</f>
        <v>#REF!</v>
      </c>
      <c r="C705" s="39" t="e">
        <f>#REF!</f>
        <v>#REF!</v>
      </c>
      <c r="D705" s="40" t="e">
        <f>#REF!</f>
        <v>#REF!</v>
      </c>
      <c r="E705" s="34"/>
      <c r="F705" s="44" t="e">
        <f t="shared" si="7"/>
        <v>#REF!</v>
      </c>
      <c r="G705" s="36" t="s">
        <v>108</v>
      </c>
      <c r="H705" s="41" t="e">
        <f t="shared" si="8"/>
        <v>#REF!</v>
      </c>
      <c r="I705" s="34"/>
      <c r="J705" s="41">
        <v>0</v>
      </c>
      <c r="K705" s="36"/>
      <c r="L705" s="42">
        <v>0</v>
      </c>
      <c r="M705" s="514" t="s">
        <v>110</v>
      </c>
      <c r="N705" s="483"/>
      <c r="O705" s="483"/>
      <c r="P705" s="483"/>
      <c r="Q705" s="483"/>
      <c r="R705" s="484"/>
      <c r="S705" s="43">
        <v>0</v>
      </c>
    </row>
    <row r="706" spans="1:19" ht="39.75" customHeight="1" x14ac:dyDescent="0.25">
      <c r="A706" s="37">
        <f t="shared" si="6"/>
        <v>693</v>
      </c>
      <c r="B706" s="38" t="e">
        <f>#REF!</f>
        <v>#REF!</v>
      </c>
      <c r="C706" s="39" t="e">
        <f>#REF!</f>
        <v>#REF!</v>
      </c>
      <c r="D706" s="40" t="e">
        <f>#REF!</f>
        <v>#REF!</v>
      </c>
      <c r="E706" s="34"/>
      <c r="F706" s="41" t="e">
        <f t="shared" si="7"/>
        <v>#REF!</v>
      </c>
      <c r="G706" s="36" t="s">
        <v>109</v>
      </c>
      <c r="H706" s="41" t="e">
        <f t="shared" si="8"/>
        <v>#REF!</v>
      </c>
      <c r="I706" s="34"/>
      <c r="J706" s="41">
        <v>0</v>
      </c>
      <c r="K706" s="36"/>
      <c r="L706" s="42">
        <v>0</v>
      </c>
      <c r="M706" s="514" t="s">
        <v>110</v>
      </c>
      <c r="N706" s="483"/>
      <c r="O706" s="483"/>
      <c r="P706" s="483"/>
      <c r="Q706" s="483"/>
      <c r="R706" s="484"/>
      <c r="S706" s="43">
        <v>0</v>
      </c>
    </row>
    <row r="707" spans="1:19" ht="39.75" customHeight="1" x14ac:dyDescent="0.25">
      <c r="A707" s="37">
        <f t="shared" si="6"/>
        <v>694</v>
      </c>
      <c r="B707" s="38" t="e">
        <f>#REF!</f>
        <v>#REF!</v>
      </c>
      <c r="C707" s="39" t="e">
        <f>#REF!</f>
        <v>#REF!</v>
      </c>
      <c r="D707" s="40" t="e">
        <f>#REF!</f>
        <v>#REF!</v>
      </c>
      <c r="E707" s="34"/>
      <c r="F707" s="44" t="e">
        <f t="shared" si="7"/>
        <v>#REF!</v>
      </c>
      <c r="G707" s="36" t="s">
        <v>108</v>
      </c>
      <c r="H707" s="41" t="e">
        <f t="shared" si="8"/>
        <v>#REF!</v>
      </c>
      <c r="I707" s="34"/>
      <c r="J707" s="41">
        <v>0</v>
      </c>
      <c r="K707" s="36"/>
      <c r="L707" s="42">
        <v>0</v>
      </c>
      <c r="M707" s="514" t="s">
        <v>110</v>
      </c>
      <c r="N707" s="483"/>
      <c r="O707" s="483"/>
      <c r="P707" s="483"/>
      <c r="Q707" s="483"/>
      <c r="R707" s="484"/>
      <c r="S707" s="43">
        <v>0</v>
      </c>
    </row>
    <row r="708" spans="1:19" ht="39.75" customHeight="1" x14ac:dyDescent="0.25">
      <c r="A708" s="37">
        <f t="shared" si="6"/>
        <v>695</v>
      </c>
      <c r="B708" s="38" t="e">
        <f>#REF!</f>
        <v>#REF!</v>
      </c>
      <c r="C708" s="39" t="e">
        <f>#REF!</f>
        <v>#REF!</v>
      </c>
      <c r="D708" s="40" t="e">
        <f>#REF!</f>
        <v>#REF!</v>
      </c>
      <c r="E708" s="34"/>
      <c r="F708" s="41" t="e">
        <f t="shared" si="7"/>
        <v>#REF!</v>
      </c>
      <c r="G708" s="36" t="s">
        <v>109</v>
      </c>
      <c r="H708" s="41" t="e">
        <f t="shared" si="8"/>
        <v>#REF!</v>
      </c>
      <c r="I708" s="34"/>
      <c r="J708" s="41">
        <v>0</v>
      </c>
      <c r="K708" s="36"/>
      <c r="L708" s="42">
        <v>0</v>
      </c>
      <c r="M708" s="514" t="s">
        <v>110</v>
      </c>
      <c r="N708" s="483"/>
      <c r="O708" s="483"/>
      <c r="P708" s="483"/>
      <c r="Q708" s="483"/>
      <c r="R708" s="484"/>
      <c r="S708" s="43">
        <v>0</v>
      </c>
    </row>
    <row r="709" spans="1:19" ht="39.75" customHeight="1" x14ac:dyDescent="0.25">
      <c r="A709" s="37">
        <f t="shared" si="6"/>
        <v>696</v>
      </c>
      <c r="B709" s="38" t="e">
        <f>#REF!</f>
        <v>#REF!</v>
      </c>
      <c r="C709" s="39" t="e">
        <f>#REF!</f>
        <v>#REF!</v>
      </c>
      <c r="D709" s="40" t="e">
        <f>#REF!</f>
        <v>#REF!</v>
      </c>
      <c r="E709" s="34"/>
      <c r="F709" s="44" t="e">
        <f t="shared" si="7"/>
        <v>#REF!</v>
      </c>
      <c r="G709" s="36" t="s">
        <v>108</v>
      </c>
      <c r="H709" s="41" t="e">
        <f t="shared" si="8"/>
        <v>#REF!</v>
      </c>
      <c r="I709" s="34"/>
      <c r="J709" s="41">
        <v>0</v>
      </c>
      <c r="K709" s="36"/>
      <c r="L709" s="42">
        <v>0</v>
      </c>
      <c r="M709" s="514" t="s">
        <v>110</v>
      </c>
      <c r="N709" s="483"/>
      <c r="O709" s="483"/>
      <c r="P709" s="483"/>
      <c r="Q709" s="483"/>
      <c r="R709" s="484"/>
      <c r="S709" s="43">
        <v>0</v>
      </c>
    </row>
    <row r="710" spans="1:19" ht="39.75" customHeight="1" x14ac:dyDescent="0.25">
      <c r="A710" s="37">
        <f t="shared" si="6"/>
        <v>697</v>
      </c>
      <c r="B710" s="38" t="e">
        <f>#REF!</f>
        <v>#REF!</v>
      </c>
      <c r="C710" s="39" t="e">
        <f>#REF!</f>
        <v>#REF!</v>
      </c>
      <c r="D710" s="40" t="e">
        <f>#REF!</f>
        <v>#REF!</v>
      </c>
      <c r="E710" s="34"/>
      <c r="F710" s="41" t="e">
        <f t="shared" si="7"/>
        <v>#REF!</v>
      </c>
      <c r="G710" s="36" t="s">
        <v>109</v>
      </c>
      <c r="H710" s="41" t="e">
        <f t="shared" si="8"/>
        <v>#REF!</v>
      </c>
      <c r="I710" s="34"/>
      <c r="J710" s="41">
        <v>0</v>
      </c>
      <c r="K710" s="36"/>
      <c r="L710" s="42">
        <v>0</v>
      </c>
      <c r="M710" s="514" t="s">
        <v>110</v>
      </c>
      <c r="N710" s="483"/>
      <c r="O710" s="483"/>
      <c r="P710" s="483"/>
      <c r="Q710" s="483"/>
      <c r="R710" s="484"/>
      <c r="S710" s="43">
        <v>0</v>
      </c>
    </row>
    <row r="711" spans="1:19" ht="39.75" customHeight="1" x14ac:dyDescent="0.25">
      <c r="A711" s="37">
        <f t="shared" si="6"/>
        <v>698</v>
      </c>
      <c r="B711" s="38" t="e">
        <f>#REF!</f>
        <v>#REF!</v>
      </c>
      <c r="C711" s="39" t="e">
        <f>#REF!</f>
        <v>#REF!</v>
      </c>
      <c r="D711" s="40" t="e">
        <f>#REF!</f>
        <v>#REF!</v>
      </c>
      <c r="E711" s="34"/>
      <c r="F711" s="44" t="e">
        <f t="shared" si="7"/>
        <v>#REF!</v>
      </c>
      <c r="G711" s="36" t="s">
        <v>108</v>
      </c>
      <c r="H711" s="41" t="e">
        <f t="shared" si="8"/>
        <v>#REF!</v>
      </c>
      <c r="I711" s="34"/>
      <c r="J711" s="41">
        <v>0</v>
      </c>
      <c r="K711" s="36"/>
      <c r="L711" s="42">
        <v>0</v>
      </c>
      <c r="M711" s="514" t="s">
        <v>110</v>
      </c>
      <c r="N711" s="483"/>
      <c r="O711" s="483"/>
      <c r="P711" s="483"/>
      <c r="Q711" s="483"/>
      <c r="R711" s="484"/>
      <c r="S711" s="43">
        <v>0</v>
      </c>
    </row>
    <row r="712" spans="1:19" ht="39.75" customHeight="1" x14ac:dyDescent="0.25">
      <c r="A712" s="37">
        <f t="shared" si="6"/>
        <v>699</v>
      </c>
      <c r="B712" s="38" t="e">
        <f>#REF!</f>
        <v>#REF!</v>
      </c>
      <c r="C712" s="39" t="e">
        <f>#REF!</f>
        <v>#REF!</v>
      </c>
      <c r="D712" s="40" t="e">
        <f>#REF!</f>
        <v>#REF!</v>
      </c>
      <c r="E712" s="34"/>
      <c r="F712" s="41" t="e">
        <f t="shared" si="7"/>
        <v>#REF!</v>
      </c>
      <c r="G712" s="36" t="s">
        <v>109</v>
      </c>
      <c r="H712" s="41" t="e">
        <f t="shared" si="8"/>
        <v>#REF!</v>
      </c>
      <c r="I712" s="34"/>
      <c r="J712" s="41">
        <v>0</v>
      </c>
      <c r="K712" s="36"/>
      <c r="L712" s="42">
        <v>0</v>
      </c>
      <c r="M712" s="514" t="s">
        <v>110</v>
      </c>
      <c r="N712" s="483"/>
      <c r="O712" s="483"/>
      <c r="P712" s="483"/>
      <c r="Q712" s="483"/>
      <c r="R712" s="484"/>
      <c r="S712" s="43">
        <v>0</v>
      </c>
    </row>
    <row r="713" spans="1:19" ht="39.75" customHeight="1" x14ac:dyDescent="0.25">
      <c r="A713" s="37">
        <f t="shared" si="6"/>
        <v>700</v>
      </c>
      <c r="B713" s="38" t="e">
        <f>#REF!</f>
        <v>#REF!</v>
      </c>
      <c r="C713" s="39" t="e">
        <f>#REF!</f>
        <v>#REF!</v>
      </c>
      <c r="D713" s="40" t="e">
        <f>#REF!</f>
        <v>#REF!</v>
      </c>
      <c r="E713" s="34"/>
      <c r="F713" s="44" t="e">
        <f t="shared" si="7"/>
        <v>#REF!</v>
      </c>
      <c r="G713" s="36" t="s">
        <v>108</v>
      </c>
      <c r="H713" s="41" t="e">
        <f t="shared" si="8"/>
        <v>#REF!</v>
      </c>
      <c r="I713" s="34"/>
      <c r="J713" s="41">
        <v>0</v>
      </c>
      <c r="K713" s="36"/>
      <c r="L713" s="42">
        <v>0</v>
      </c>
      <c r="M713" s="514" t="s">
        <v>110</v>
      </c>
      <c r="N713" s="483"/>
      <c r="O713" s="483"/>
      <c r="P713" s="483"/>
      <c r="Q713" s="483"/>
      <c r="R713" s="484"/>
      <c r="S713" s="43">
        <v>0</v>
      </c>
    </row>
    <row r="714" spans="1:19" ht="39.75" customHeight="1" x14ac:dyDescent="0.25">
      <c r="A714" s="37">
        <f t="shared" si="6"/>
        <v>701</v>
      </c>
      <c r="B714" s="38" t="e">
        <f>#REF!</f>
        <v>#REF!</v>
      </c>
      <c r="C714" s="39" t="e">
        <f>#REF!</f>
        <v>#REF!</v>
      </c>
      <c r="D714" s="40" t="e">
        <f>#REF!</f>
        <v>#REF!</v>
      </c>
      <c r="E714" s="34"/>
      <c r="F714" s="41" t="e">
        <f t="shared" si="7"/>
        <v>#REF!</v>
      </c>
      <c r="G714" s="36" t="s">
        <v>109</v>
      </c>
      <c r="H714" s="41" t="e">
        <f t="shared" si="8"/>
        <v>#REF!</v>
      </c>
      <c r="I714" s="34"/>
      <c r="J714" s="41">
        <v>0</v>
      </c>
      <c r="K714" s="36"/>
      <c r="L714" s="42">
        <v>0</v>
      </c>
      <c r="M714" s="514" t="s">
        <v>110</v>
      </c>
      <c r="N714" s="483"/>
      <c r="O714" s="483"/>
      <c r="P714" s="483"/>
      <c r="Q714" s="483"/>
      <c r="R714" s="484"/>
      <c r="S714" s="43">
        <v>0</v>
      </c>
    </row>
    <row r="715" spans="1:19" ht="39.75" customHeight="1" x14ac:dyDescent="0.25">
      <c r="A715" s="37">
        <f t="shared" si="6"/>
        <v>702</v>
      </c>
      <c r="B715" s="38" t="e">
        <f>#REF!</f>
        <v>#REF!</v>
      </c>
      <c r="C715" s="39" t="e">
        <f>#REF!</f>
        <v>#REF!</v>
      </c>
      <c r="D715" s="40" t="e">
        <f>#REF!</f>
        <v>#REF!</v>
      </c>
      <c r="E715" s="34"/>
      <c r="F715" s="44" t="e">
        <f t="shared" si="7"/>
        <v>#REF!</v>
      </c>
      <c r="G715" s="36" t="s">
        <v>108</v>
      </c>
      <c r="H715" s="41" t="e">
        <f t="shared" si="8"/>
        <v>#REF!</v>
      </c>
      <c r="I715" s="34"/>
      <c r="J715" s="41">
        <v>0</v>
      </c>
      <c r="K715" s="36"/>
      <c r="L715" s="42">
        <v>0</v>
      </c>
      <c r="M715" s="514" t="s">
        <v>110</v>
      </c>
      <c r="N715" s="483"/>
      <c r="O715" s="483"/>
      <c r="P715" s="483"/>
      <c r="Q715" s="483"/>
      <c r="R715" s="484"/>
      <c r="S715" s="43">
        <v>0</v>
      </c>
    </row>
    <row r="716" spans="1:19" ht="39.75" customHeight="1" x14ac:dyDescent="0.25">
      <c r="A716" s="37">
        <f t="shared" si="6"/>
        <v>703</v>
      </c>
      <c r="B716" s="38" t="e">
        <f>#REF!</f>
        <v>#REF!</v>
      </c>
      <c r="C716" s="39" t="e">
        <f>#REF!</f>
        <v>#REF!</v>
      </c>
      <c r="D716" s="40" t="e">
        <f>#REF!</f>
        <v>#REF!</v>
      </c>
      <c r="E716" s="34"/>
      <c r="F716" s="41" t="e">
        <f t="shared" si="7"/>
        <v>#REF!</v>
      </c>
      <c r="G716" s="36" t="s">
        <v>109</v>
      </c>
      <c r="H716" s="41" t="e">
        <f t="shared" si="8"/>
        <v>#REF!</v>
      </c>
      <c r="I716" s="34"/>
      <c r="J716" s="41">
        <v>0</v>
      </c>
      <c r="K716" s="36"/>
      <c r="L716" s="42">
        <v>0</v>
      </c>
      <c r="M716" s="514" t="s">
        <v>110</v>
      </c>
      <c r="N716" s="483"/>
      <c r="O716" s="483"/>
      <c r="P716" s="483"/>
      <c r="Q716" s="483"/>
      <c r="R716" s="484"/>
      <c r="S716" s="43">
        <v>0</v>
      </c>
    </row>
    <row r="717" spans="1:19" ht="39.75" customHeight="1" x14ac:dyDescent="0.25">
      <c r="A717" s="37">
        <f t="shared" si="6"/>
        <v>704</v>
      </c>
      <c r="B717" s="38" t="e">
        <f>#REF!</f>
        <v>#REF!</v>
      </c>
      <c r="C717" s="39" t="e">
        <f>#REF!</f>
        <v>#REF!</v>
      </c>
      <c r="D717" s="40" t="e">
        <f>#REF!</f>
        <v>#REF!</v>
      </c>
      <c r="E717" s="34"/>
      <c r="F717" s="44" t="e">
        <f t="shared" si="7"/>
        <v>#REF!</v>
      </c>
      <c r="G717" s="36" t="s">
        <v>108</v>
      </c>
      <c r="H717" s="41" t="e">
        <f t="shared" si="8"/>
        <v>#REF!</v>
      </c>
      <c r="I717" s="34"/>
      <c r="J717" s="41">
        <v>0</v>
      </c>
      <c r="K717" s="36"/>
      <c r="L717" s="42">
        <v>0</v>
      </c>
      <c r="M717" s="514" t="s">
        <v>110</v>
      </c>
      <c r="N717" s="483"/>
      <c r="O717" s="483"/>
      <c r="P717" s="483"/>
      <c r="Q717" s="483"/>
      <c r="R717" s="484"/>
      <c r="S717" s="43">
        <v>0</v>
      </c>
    </row>
    <row r="718" spans="1:19" ht="39.75" customHeight="1" x14ac:dyDescent="0.25">
      <c r="A718" s="37">
        <f t="shared" si="6"/>
        <v>705</v>
      </c>
      <c r="B718" s="38" t="e">
        <f>#REF!</f>
        <v>#REF!</v>
      </c>
      <c r="C718" s="39" t="e">
        <f>#REF!</f>
        <v>#REF!</v>
      </c>
      <c r="D718" s="40" t="e">
        <f>#REF!</f>
        <v>#REF!</v>
      </c>
      <c r="E718" s="34"/>
      <c r="F718" s="41" t="e">
        <f t="shared" si="7"/>
        <v>#REF!</v>
      </c>
      <c r="G718" s="36" t="s">
        <v>109</v>
      </c>
      <c r="H718" s="41" t="e">
        <f t="shared" si="8"/>
        <v>#REF!</v>
      </c>
      <c r="I718" s="34"/>
      <c r="J718" s="41">
        <v>0</v>
      </c>
      <c r="K718" s="36"/>
      <c r="L718" s="42">
        <v>0</v>
      </c>
      <c r="M718" s="514" t="s">
        <v>110</v>
      </c>
      <c r="N718" s="483"/>
      <c r="O718" s="483"/>
      <c r="P718" s="483"/>
      <c r="Q718" s="483"/>
      <c r="R718" s="484"/>
      <c r="S718" s="43">
        <v>0</v>
      </c>
    </row>
    <row r="719" spans="1:19" ht="39.75" customHeight="1" x14ac:dyDescent="0.25">
      <c r="A719" s="37">
        <f t="shared" si="6"/>
        <v>706</v>
      </c>
      <c r="B719" s="38" t="e">
        <f>#REF!</f>
        <v>#REF!</v>
      </c>
      <c r="C719" s="39" t="e">
        <f>#REF!</f>
        <v>#REF!</v>
      </c>
      <c r="D719" s="40" t="e">
        <f>#REF!</f>
        <v>#REF!</v>
      </c>
      <c r="E719" s="34"/>
      <c r="F719" s="44" t="e">
        <f t="shared" si="7"/>
        <v>#REF!</v>
      </c>
      <c r="G719" s="36" t="s">
        <v>108</v>
      </c>
      <c r="H719" s="41" t="e">
        <f t="shared" si="8"/>
        <v>#REF!</v>
      </c>
      <c r="I719" s="34"/>
      <c r="J719" s="41">
        <v>0</v>
      </c>
      <c r="K719" s="36"/>
      <c r="L719" s="42">
        <v>0</v>
      </c>
      <c r="M719" s="514" t="s">
        <v>110</v>
      </c>
      <c r="N719" s="483"/>
      <c r="O719" s="483"/>
      <c r="P719" s="483"/>
      <c r="Q719" s="483"/>
      <c r="R719" s="484"/>
      <c r="S719" s="43">
        <v>0</v>
      </c>
    </row>
    <row r="720" spans="1:19" ht="39.75" customHeight="1" x14ac:dyDescent="0.25">
      <c r="A720" s="37">
        <f t="shared" si="6"/>
        <v>707</v>
      </c>
      <c r="B720" s="38" t="e">
        <f>#REF!</f>
        <v>#REF!</v>
      </c>
      <c r="C720" s="39" t="e">
        <f>#REF!</f>
        <v>#REF!</v>
      </c>
      <c r="D720" s="40" t="e">
        <f>#REF!</f>
        <v>#REF!</v>
      </c>
      <c r="E720" s="34"/>
      <c r="F720" s="41" t="e">
        <f t="shared" si="7"/>
        <v>#REF!</v>
      </c>
      <c r="G720" s="36" t="s">
        <v>109</v>
      </c>
      <c r="H720" s="41" t="e">
        <f t="shared" si="8"/>
        <v>#REF!</v>
      </c>
      <c r="I720" s="34"/>
      <c r="J720" s="41">
        <v>0</v>
      </c>
      <c r="K720" s="36"/>
      <c r="L720" s="42">
        <v>0</v>
      </c>
      <c r="M720" s="514" t="s">
        <v>110</v>
      </c>
      <c r="N720" s="483"/>
      <c r="O720" s="483"/>
      <c r="P720" s="483"/>
      <c r="Q720" s="483"/>
      <c r="R720" s="484"/>
      <c r="S720" s="43">
        <v>0</v>
      </c>
    </row>
    <row r="721" spans="1:19" ht="39.75" customHeight="1" x14ac:dyDescent="0.25">
      <c r="A721" s="37">
        <f t="shared" si="6"/>
        <v>708</v>
      </c>
      <c r="B721" s="38" t="e">
        <f>#REF!</f>
        <v>#REF!</v>
      </c>
      <c r="C721" s="39" t="e">
        <f>#REF!</f>
        <v>#REF!</v>
      </c>
      <c r="D721" s="40" t="e">
        <f>#REF!</f>
        <v>#REF!</v>
      </c>
      <c r="E721" s="34"/>
      <c r="F721" s="44" t="e">
        <f t="shared" si="7"/>
        <v>#REF!</v>
      </c>
      <c r="G721" s="36" t="s">
        <v>108</v>
      </c>
      <c r="H721" s="41" t="e">
        <f t="shared" si="8"/>
        <v>#REF!</v>
      </c>
      <c r="I721" s="34"/>
      <c r="J721" s="41">
        <v>0</v>
      </c>
      <c r="K721" s="36"/>
      <c r="L721" s="42">
        <v>0</v>
      </c>
      <c r="M721" s="514" t="s">
        <v>110</v>
      </c>
      <c r="N721" s="483"/>
      <c r="O721" s="483"/>
      <c r="P721" s="483"/>
      <c r="Q721" s="483"/>
      <c r="R721" s="484"/>
      <c r="S721" s="43">
        <v>0</v>
      </c>
    </row>
    <row r="722" spans="1:19" ht="39.75" customHeight="1" x14ac:dyDescent="0.25">
      <c r="A722" s="37">
        <f t="shared" si="6"/>
        <v>709</v>
      </c>
      <c r="B722" s="38" t="e">
        <f>#REF!</f>
        <v>#REF!</v>
      </c>
      <c r="C722" s="39" t="e">
        <f>#REF!</f>
        <v>#REF!</v>
      </c>
      <c r="D722" s="40" t="e">
        <f>#REF!</f>
        <v>#REF!</v>
      </c>
      <c r="E722" s="34"/>
      <c r="F722" s="41" t="e">
        <f t="shared" si="7"/>
        <v>#REF!</v>
      </c>
      <c r="G722" s="36" t="s">
        <v>109</v>
      </c>
      <c r="H722" s="41" t="e">
        <f t="shared" si="8"/>
        <v>#REF!</v>
      </c>
      <c r="I722" s="34"/>
      <c r="J722" s="41">
        <v>0</v>
      </c>
      <c r="K722" s="36"/>
      <c r="L722" s="42">
        <v>0</v>
      </c>
      <c r="M722" s="514" t="s">
        <v>110</v>
      </c>
      <c r="N722" s="483"/>
      <c r="O722" s="483"/>
      <c r="P722" s="483"/>
      <c r="Q722" s="483"/>
      <c r="R722" s="484"/>
      <c r="S722" s="43">
        <v>0</v>
      </c>
    </row>
    <row r="723" spans="1:19" ht="39.75" customHeight="1" x14ac:dyDescent="0.25">
      <c r="A723" s="37">
        <f t="shared" si="6"/>
        <v>710</v>
      </c>
      <c r="B723" s="38" t="e">
        <f>#REF!</f>
        <v>#REF!</v>
      </c>
      <c r="C723" s="39" t="e">
        <f>#REF!</f>
        <v>#REF!</v>
      </c>
      <c r="D723" s="40" t="e">
        <f>#REF!</f>
        <v>#REF!</v>
      </c>
      <c r="E723" s="34"/>
      <c r="F723" s="44" t="e">
        <f t="shared" si="7"/>
        <v>#REF!</v>
      </c>
      <c r="G723" s="36" t="s">
        <v>108</v>
      </c>
      <c r="H723" s="41" t="e">
        <f t="shared" si="8"/>
        <v>#REF!</v>
      </c>
      <c r="I723" s="34"/>
      <c r="J723" s="41">
        <v>0</v>
      </c>
      <c r="K723" s="36"/>
      <c r="L723" s="42">
        <v>0</v>
      </c>
      <c r="M723" s="514" t="s">
        <v>110</v>
      </c>
      <c r="N723" s="483"/>
      <c r="O723" s="483"/>
      <c r="P723" s="483"/>
      <c r="Q723" s="483"/>
      <c r="R723" s="484"/>
      <c r="S723" s="43">
        <v>0</v>
      </c>
    </row>
    <row r="724" spans="1:19" ht="39.75" customHeight="1" x14ac:dyDescent="0.25">
      <c r="A724" s="37">
        <f t="shared" si="6"/>
        <v>711</v>
      </c>
      <c r="B724" s="38" t="e">
        <f>#REF!</f>
        <v>#REF!</v>
      </c>
      <c r="C724" s="39" t="e">
        <f>#REF!</f>
        <v>#REF!</v>
      </c>
      <c r="D724" s="40" t="e">
        <f>#REF!</f>
        <v>#REF!</v>
      </c>
      <c r="E724" s="34"/>
      <c r="F724" s="41" t="e">
        <f t="shared" si="7"/>
        <v>#REF!</v>
      </c>
      <c r="G724" s="36" t="s">
        <v>109</v>
      </c>
      <c r="H724" s="41" t="e">
        <f t="shared" si="8"/>
        <v>#REF!</v>
      </c>
      <c r="I724" s="34"/>
      <c r="J724" s="41">
        <v>0</v>
      </c>
      <c r="K724" s="36"/>
      <c r="L724" s="42">
        <v>0</v>
      </c>
      <c r="M724" s="514" t="s">
        <v>110</v>
      </c>
      <c r="N724" s="483"/>
      <c r="O724" s="483"/>
      <c r="P724" s="483"/>
      <c r="Q724" s="483"/>
      <c r="R724" s="484"/>
      <c r="S724" s="43">
        <v>0</v>
      </c>
    </row>
    <row r="725" spans="1:19" ht="39.75" customHeight="1" x14ac:dyDescent="0.25">
      <c r="A725" s="37">
        <f t="shared" si="6"/>
        <v>712</v>
      </c>
      <c r="B725" s="38" t="e">
        <f>#REF!</f>
        <v>#REF!</v>
      </c>
      <c r="C725" s="39" t="e">
        <f>#REF!</f>
        <v>#REF!</v>
      </c>
      <c r="D725" s="40" t="e">
        <f>#REF!</f>
        <v>#REF!</v>
      </c>
      <c r="E725" s="34"/>
      <c r="F725" s="44" t="e">
        <f t="shared" si="7"/>
        <v>#REF!</v>
      </c>
      <c r="G725" s="36" t="s">
        <v>108</v>
      </c>
      <c r="H725" s="41" t="e">
        <f t="shared" si="8"/>
        <v>#REF!</v>
      </c>
      <c r="I725" s="34"/>
      <c r="J725" s="41">
        <v>0</v>
      </c>
      <c r="K725" s="36"/>
      <c r="L725" s="42">
        <v>0</v>
      </c>
      <c r="M725" s="514" t="s">
        <v>110</v>
      </c>
      <c r="N725" s="483"/>
      <c r="O725" s="483"/>
      <c r="P725" s="483"/>
      <c r="Q725" s="483"/>
      <c r="R725" s="484"/>
      <c r="S725" s="43">
        <v>0</v>
      </c>
    </row>
    <row r="726" spans="1:19" ht="39.75" customHeight="1" x14ac:dyDescent="0.25">
      <c r="A726" s="37">
        <f t="shared" si="6"/>
        <v>713</v>
      </c>
      <c r="B726" s="38" t="e">
        <f>#REF!</f>
        <v>#REF!</v>
      </c>
      <c r="C726" s="39" t="e">
        <f>#REF!</f>
        <v>#REF!</v>
      </c>
      <c r="D726" s="40" t="e">
        <f>#REF!</f>
        <v>#REF!</v>
      </c>
      <c r="E726" s="34"/>
      <c r="F726" s="41" t="e">
        <f t="shared" si="7"/>
        <v>#REF!</v>
      </c>
      <c r="G726" s="36" t="s">
        <v>109</v>
      </c>
      <c r="H726" s="41" t="e">
        <f t="shared" si="8"/>
        <v>#REF!</v>
      </c>
      <c r="I726" s="34"/>
      <c r="J726" s="41">
        <v>0</v>
      </c>
      <c r="K726" s="36"/>
      <c r="L726" s="42">
        <v>0</v>
      </c>
      <c r="M726" s="514" t="s">
        <v>110</v>
      </c>
      <c r="N726" s="483"/>
      <c r="O726" s="483"/>
      <c r="P726" s="483"/>
      <c r="Q726" s="483"/>
      <c r="R726" s="484"/>
      <c r="S726" s="43">
        <v>0</v>
      </c>
    </row>
    <row r="727" spans="1:19" ht="39.75" customHeight="1" x14ac:dyDescent="0.25">
      <c r="A727" s="37">
        <f t="shared" si="6"/>
        <v>714</v>
      </c>
      <c r="B727" s="38" t="e">
        <f>#REF!</f>
        <v>#REF!</v>
      </c>
      <c r="C727" s="39" t="e">
        <f>#REF!</f>
        <v>#REF!</v>
      </c>
      <c r="D727" s="40" t="e">
        <f>#REF!</f>
        <v>#REF!</v>
      </c>
      <c r="E727" s="34"/>
      <c r="F727" s="44" t="e">
        <f t="shared" si="7"/>
        <v>#REF!</v>
      </c>
      <c r="G727" s="36" t="s">
        <v>108</v>
      </c>
      <c r="H727" s="41" t="e">
        <f t="shared" si="8"/>
        <v>#REF!</v>
      </c>
      <c r="I727" s="34"/>
      <c r="J727" s="41">
        <v>0</v>
      </c>
      <c r="K727" s="36"/>
      <c r="L727" s="42">
        <v>0</v>
      </c>
      <c r="M727" s="514" t="s">
        <v>110</v>
      </c>
      <c r="N727" s="483"/>
      <c r="O727" s="483"/>
      <c r="P727" s="483"/>
      <c r="Q727" s="483"/>
      <c r="R727" s="484"/>
      <c r="S727" s="43">
        <v>0</v>
      </c>
    </row>
    <row r="728" spans="1:19" ht="39.75" customHeight="1" x14ac:dyDescent="0.25">
      <c r="A728" s="37">
        <f t="shared" si="6"/>
        <v>715</v>
      </c>
      <c r="B728" s="38" t="e">
        <f>#REF!</f>
        <v>#REF!</v>
      </c>
      <c r="C728" s="39" t="e">
        <f>#REF!</f>
        <v>#REF!</v>
      </c>
      <c r="D728" s="40" t="e">
        <f>#REF!</f>
        <v>#REF!</v>
      </c>
      <c r="E728" s="34"/>
      <c r="F728" s="41" t="e">
        <f t="shared" si="7"/>
        <v>#REF!</v>
      </c>
      <c r="G728" s="36" t="s">
        <v>109</v>
      </c>
      <c r="H728" s="41" t="e">
        <f t="shared" si="8"/>
        <v>#REF!</v>
      </c>
      <c r="I728" s="34"/>
      <c r="J728" s="41">
        <v>0</v>
      </c>
      <c r="K728" s="36"/>
      <c r="L728" s="42">
        <v>0</v>
      </c>
      <c r="M728" s="514" t="s">
        <v>110</v>
      </c>
      <c r="N728" s="483"/>
      <c r="O728" s="483"/>
      <c r="P728" s="483"/>
      <c r="Q728" s="483"/>
      <c r="R728" s="484"/>
      <c r="S728" s="43">
        <v>0</v>
      </c>
    </row>
    <row r="729" spans="1:19" ht="39.75" customHeight="1" x14ac:dyDescent="0.25">
      <c r="A729" s="37">
        <f t="shared" si="6"/>
        <v>716</v>
      </c>
      <c r="B729" s="38" t="e">
        <f>#REF!</f>
        <v>#REF!</v>
      </c>
      <c r="C729" s="39" t="e">
        <f>#REF!</f>
        <v>#REF!</v>
      </c>
      <c r="D729" s="40" t="e">
        <f>#REF!</f>
        <v>#REF!</v>
      </c>
      <c r="E729" s="34"/>
      <c r="F729" s="44" t="e">
        <f t="shared" si="7"/>
        <v>#REF!</v>
      </c>
      <c r="G729" s="36" t="s">
        <v>108</v>
      </c>
      <c r="H729" s="41" t="e">
        <f t="shared" si="8"/>
        <v>#REF!</v>
      </c>
      <c r="I729" s="34"/>
      <c r="J729" s="41">
        <v>0</v>
      </c>
      <c r="K729" s="36"/>
      <c r="L729" s="42">
        <v>0</v>
      </c>
      <c r="M729" s="514" t="s">
        <v>110</v>
      </c>
      <c r="N729" s="483"/>
      <c r="O729" s="483"/>
      <c r="P729" s="483"/>
      <c r="Q729" s="483"/>
      <c r="R729" s="484"/>
      <c r="S729" s="43">
        <v>0</v>
      </c>
    </row>
    <row r="730" spans="1:19" ht="39.75" customHeight="1" x14ac:dyDescent="0.25">
      <c r="A730" s="37">
        <f t="shared" si="6"/>
        <v>717</v>
      </c>
      <c r="B730" s="38" t="e">
        <f>#REF!</f>
        <v>#REF!</v>
      </c>
      <c r="C730" s="39" t="e">
        <f>#REF!</f>
        <v>#REF!</v>
      </c>
      <c r="D730" s="40" t="e">
        <f>#REF!</f>
        <v>#REF!</v>
      </c>
      <c r="E730" s="34"/>
      <c r="F730" s="41" t="e">
        <f t="shared" si="7"/>
        <v>#REF!</v>
      </c>
      <c r="G730" s="36" t="s">
        <v>109</v>
      </c>
      <c r="H730" s="41" t="e">
        <f t="shared" si="8"/>
        <v>#REF!</v>
      </c>
      <c r="I730" s="34"/>
      <c r="J730" s="41">
        <v>0</v>
      </c>
      <c r="K730" s="36"/>
      <c r="L730" s="42">
        <v>0</v>
      </c>
      <c r="M730" s="514" t="s">
        <v>110</v>
      </c>
      <c r="N730" s="483"/>
      <c r="O730" s="483"/>
      <c r="P730" s="483"/>
      <c r="Q730" s="483"/>
      <c r="R730" s="484"/>
      <c r="S730" s="43">
        <v>0</v>
      </c>
    </row>
    <row r="731" spans="1:19" ht="39.75" customHeight="1" x14ac:dyDescent="0.25">
      <c r="A731" s="37">
        <f t="shared" si="6"/>
        <v>718</v>
      </c>
      <c r="B731" s="38" t="e">
        <f>#REF!</f>
        <v>#REF!</v>
      </c>
      <c r="C731" s="39" t="e">
        <f>#REF!</f>
        <v>#REF!</v>
      </c>
      <c r="D731" s="40" t="e">
        <f>#REF!</f>
        <v>#REF!</v>
      </c>
      <c r="E731" s="34"/>
      <c r="F731" s="44" t="e">
        <f t="shared" si="7"/>
        <v>#REF!</v>
      </c>
      <c r="G731" s="36" t="s">
        <v>108</v>
      </c>
      <c r="H731" s="41" t="e">
        <f t="shared" si="8"/>
        <v>#REF!</v>
      </c>
      <c r="I731" s="34"/>
      <c r="J731" s="41">
        <v>0</v>
      </c>
      <c r="K731" s="36"/>
      <c r="L731" s="42">
        <v>0</v>
      </c>
      <c r="M731" s="514" t="s">
        <v>110</v>
      </c>
      <c r="N731" s="483"/>
      <c r="O731" s="483"/>
      <c r="P731" s="483"/>
      <c r="Q731" s="483"/>
      <c r="R731" s="484"/>
      <c r="S731" s="43">
        <v>0</v>
      </c>
    </row>
    <row r="732" spans="1:19" ht="39.75" customHeight="1" x14ac:dyDescent="0.25">
      <c r="A732" s="37">
        <f t="shared" si="6"/>
        <v>719</v>
      </c>
      <c r="B732" s="38" t="e">
        <f>#REF!</f>
        <v>#REF!</v>
      </c>
      <c r="C732" s="39" t="e">
        <f>#REF!</f>
        <v>#REF!</v>
      </c>
      <c r="D732" s="40" t="e">
        <f>#REF!</f>
        <v>#REF!</v>
      </c>
      <c r="E732" s="34"/>
      <c r="F732" s="41" t="e">
        <f t="shared" si="7"/>
        <v>#REF!</v>
      </c>
      <c r="G732" s="36" t="s">
        <v>109</v>
      </c>
      <c r="H732" s="41" t="e">
        <f t="shared" si="8"/>
        <v>#REF!</v>
      </c>
      <c r="I732" s="34"/>
      <c r="J732" s="41">
        <v>0</v>
      </c>
      <c r="K732" s="36"/>
      <c r="L732" s="42">
        <v>0</v>
      </c>
      <c r="M732" s="514" t="s">
        <v>110</v>
      </c>
      <c r="N732" s="483"/>
      <c r="O732" s="483"/>
      <c r="P732" s="483"/>
      <c r="Q732" s="483"/>
      <c r="R732" s="484"/>
      <c r="S732" s="43">
        <v>0</v>
      </c>
    </row>
    <row r="733" spans="1:19" ht="39.75" customHeight="1" x14ac:dyDescent="0.25">
      <c r="A733" s="37">
        <f t="shared" si="6"/>
        <v>720</v>
      </c>
      <c r="B733" s="38" t="e">
        <f>#REF!</f>
        <v>#REF!</v>
      </c>
      <c r="C733" s="39" t="e">
        <f>#REF!</f>
        <v>#REF!</v>
      </c>
      <c r="D733" s="40" t="e">
        <f>#REF!</f>
        <v>#REF!</v>
      </c>
      <c r="E733" s="34"/>
      <c r="F733" s="44" t="e">
        <f t="shared" si="7"/>
        <v>#REF!</v>
      </c>
      <c r="G733" s="36" t="s">
        <v>108</v>
      </c>
      <c r="H733" s="41" t="e">
        <f t="shared" si="8"/>
        <v>#REF!</v>
      </c>
      <c r="I733" s="34"/>
      <c r="J733" s="41">
        <v>0</v>
      </c>
      <c r="K733" s="36"/>
      <c r="L733" s="42">
        <v>0</v>
      </c>
      <c r="M733" s="514" t="s">
        <v>110</v>
      </c>
      <c r="N733" s="483"/>
      <c r="O733" s="483"/>
      <c r="P733" s="483"/>
      <c r="Q733" s="483"/>
      <c r="R733" s="484"/>
      <c r="S733" s="43">
        <v>0</v>
      </c>
    </row>
    <row r="734" spans="1:19" ht="39.75" customHeight="1" x14ac:dyDescent="0.25">
      <c r="A734" s="37">
        <f t="shared" si="6"/>
        <v>721</v>
      </c>
      <c r="B734" s="38" t="e">
        <f>#REF!</f>
        <v>#REF!</v>
      </c>
      <c r="C734" s="39" t="e">
        <f>#REF!</f>
        <v>#REF!</v>
      </c>
      <c r="D734" s="40" t="e">
        <f>#REF!</f>
        <v>#REF!</v>
      </c>
      <c r="E734" s="34"/>
      <c r="F734" s="41" t="e">
        <f t="shared" si="7"/>
        <v>#REF!</v>
      </c>
      <c r="G734" s="36" t="s">
        <v>109</v>
      </c>
      <c r="H734" s="41" t="e">
        <f t="shared" si="8"/>
        <v>#REF!</v>
      </c>
      <c r="I734" s="34"/>
      <c r="J734" s="41">
        <v>0</v>
      </c>
      <c r="K734" s="36"/>
      <c r="L734" s="42">
        <v>0</v>
      </c>
      <c r="M734" s="514" t="s">
        <v>110</v>
      </c>
      <c r="N734" s="483"/>
      <c r="O734" s="483"/>
      <c r="P734" s="483"/>
      <c r="Q734" s="483"/>
      <c r="R734" s="484"/>
      <c r="S734" s="43">
        <v>0</v>
      </c>
    </row>
    <row r="735" spans="1:19" ht="39.75" customHeight="1" x14ac:dyDescent="0.25">
      <c r="A735" s="37">
        <f t="shared" si="6"/>
        <v>722</v>
      </c>
      <c r="B735" s="38" t="e">
        <f>#REF!</f>
        <v>#REF!</v>
      </c>
      <c r="C735" s="39" t="e">
        <f>#REF!</f>
        <v>#REF!</v>
      </c>
      <c r="D735" s="40" t="e">
        <f>#REF!</f>
        <v>#REF!</v>
      </c>
      <c r="E735" s="34"/>
      <c r="F735" s="44" t="e">
        <f t="shared" si="7"/>
        <v>#REF!</v>
      </c>
      <c r="G735" s="36" t="s">
        <v>108</v>
      </c>
      <c r="H735" s="41" t="e">
        <f t="shared" si="8"/>
        <v>#REF!</v>
      </c>
      <c r="I735" s="34"/>
      <c r="J735" s="41">
        <v>0</v>
      </c>
      <c r="K735" s="36"/>
      <c r="L735" s="42">
        <v>0</v>
      </c>
      <c r="M735" s="514" t="s">
        <v>110</v>
      </c>
      <c r="N735" s="483"/>
      <c r="O735" s="483"/>
      <c r="P735" s="483"/>
      <c r="Q735" s="483"/>
      <c r="R735" s="484"/>
      <c r="S735" s="43">
        <v>0</v>
      </c>
    </row>
    <row r="736" spans="1:19" ht="39.75" customHeight="1" x14ac:dyDescent="0.25">
      <c r="A736" s="37">
        <f t="shared" si="6"/>
        <v>723</v>
      </c>
      <c r="B736" s="38" t="e">
        <f>#REF!</f>
        <v>#REF!</v>
      </c>
      <c r="C736" s="39" t="e">
        <f>#REF!</f>
        <v>#REF!</v>
      </c>
      <c r="D736" s="40" t="e">
        <f>#REF!</f>
        <v>#REF!</v>
      </c>
      <c r="E736" s="34"/>
      <c r="F736" s="41" t="e">
        <f t="shared" si="7"/>
        <v>#REF!</v>
      </c>
      <c r="G736" s="36" t="s">
        <v>109</v>
      </c>
      <c r="H736" s="41" t="e">
        <f t="shared" si="8"/>
        <v>#REF!</v>
      </c>
      <c r="I736" s="34"/>
      <c r="J736" s="41">
        <v>0</v>
      </c>
      <c r="K736" s="36"/>
      <c r="L736" s="42">
        <v>0</v>
      </c>
      <c r="M736" s="514" t="s">
        <v>110</v>
      </c>
      <c r="N736" s="483"/>
      <c r="O736" s="483"/>
      <c r="P736" s="483"/>
      <c r="Q736" s="483"/>
      <c r="R736" s="484"/>
      <c r="S736" s="43">
        <v>0</v>
      </c>
    </row>
    <row r="737" spans="1:19" ht="39.75" customHeight="1" x14ac:dyDescent="0.25">
      <c r="A737" s="37">
        <f t="shared" si="6"/>
        <v>724</v>
      </c>
      <c r="B737" s="38" t="e">
        <f>#REF!</f>
        <v>#REF!</v>
      </c>
      <c r="C737" s="39" t="e">
        <f>#REF!</f>
        <v>#REF!</v>
      </c>
      <c r="D737" s="40" t="e">
        <f>#REF!</f>
        <v>#REF!</v>
      </c>
      <c r="E737" s="34"/>
      <c r="F737" s="44" t="e">
        <f t="shared" si="7"/>
        <v>#REF!</v>
      </c>
      <c r="G737" s="36" t="s">
        <v>108</v>
      </c>
      <c r="H737" s="41" t="e">
        <f t="shared" si="8"/>
        <v>#REF!</v>
      </c>
      <c r="I737" s="34"/>
      <c r="J737" s="41">
        <v>0</v>
      </c>
      <c r="K737" s="36"/>
      <c r="L737" s="42">
        <v>0</v>
      </c>
      <c r="M737" s="514" t="s">
        <v>110</v>
      </c>
      <c r="N737" s="483"/>
      <c r="O737" s="483"/>
      <c r="P737" s="483"/>
      <c r="Q737" s="483"/>
      <c r="R737" s="484"/>
      <c r="S737" s="43">
        <v>0</v>
      </c>
    </row>
    <row r="738" spans="1:19" ht="39.75" customHeight="1" x14ac:dyDescent="0.25">
      <c r="A738" s="37">
        <f t="shared" si="6"/>
        <v>725</v>
      </c>
      <c r="B738" s="38" t="e">
        <f>#REF!</f>
        <v>#REF!</v>
      </c>
      <c r="C738" s="39" t="e">
        <f>#REF!</f>
        <v>#REF!</v>
      </c>
      <c r="D738" s="40" t="e">
        <f>#REF!</f>
        <v>#REF!</v>
      </c>
      <c r="E738" s="34"/>
      <c r="F738" s="41" t="e">
        <f t="shared" si="7"/>
        <v>#REF!</v>
      </c>
      <c r="G738" s="36" t="s">
        <v>109</v>
      </c>
      <c r="H738" s="41" t="e">
        <f t="shared" si="8"/>
        <v>#REF!</v>
      </c>
      <c r="I738" s="34"/>
      <c r="J738" s="41">
        <v>0</v>
      </c>
      <c r="K738" s="36"/>
      <c r="L738" s="42">
        <v>0</v>
      </c>
      <c r="M738" s="514" t="s">
        <v>110</v>
      </c>
      <c r="N738" s="483"/>
      <c r="O738" s="483"/>
      <c r="P738" s="483"/>
      <c r="Q738" s="483"/>
      <c r="R738" s="484"/>
      <c r="S738" s="43">
        <v>0</v>
      </c>
    </row>
    <row r="739" spans="1:19" ht="39.75" customHeight="1" x14ac:dyDescent="0.25">
      <c r="A739" s="37">
        <f t="shared" si="6"/>
        <v>726</v>
      </c>
      <c r="B739" s="38" t="e">
        <f>#REF!</f>
        <v>#REF!</v>
      </c>
      <c r="C739" s="39" t="e">
        <f>#REF!</f>
        <v>#REF!</v>
      </c>
      <c r="D739" s="40" t="e">
        <f>#REF!</f>
        <v>#REF!</v>
      </c>
      <c r="E739" s="34"/>
      <c r="F739" s="44" t="e">
        <f t="shared" si="7"/>
        <v>#REF!</v>
      </c>
      <c r="G739" s="36" t="s">
        <v>108</v>
      </c>
      <c r="H739" s="41" t="e">
        <f t="shared" si="8"/>
        <v>#REF!</v>
      </c>
      <c r="I739" s="34"/>
      <c r="J739" s="41">
        <v>0</v>
      </c>
      <c r="K739" s="36"/>
      <c r="L739" s="42">
        <v>0</v>
      </c>
      <c r="M739" s="514" t="s">
        <v>110</v>
      </c>
      <c r="N739" s="483"/>
      <c r="O739" s="483"/>
      <c r="P739" s="483"/>
      <c r="Q739" s="483"/>
      <c r="R739" s="484"/>
      <c r="S739" s="43">
        <v>0</v>
      </c>
    </row>
    <row r="740" spans="1:19" ht="39.75" customHeight="1" x14ac:dyDescent="0.25">
      <c r="A740" s="37">
        <f t="shared" si="6"/>
        <v>727</v>
      </c>
      <c r="B740" s="38" t="e">
        <f>#REF!</f>
        <v>#REF!</v>
      </c>
      <c r="C740" s="39" t="e">
        <f>#REF!</f>
        <v>#REF!</v>
      </c>
      <c r="D740" s="40" t="e">
        <f>#REF!</f>
        <v>#REF!</v>
      </c>
      <c r="E740" s="34"/>
      <c r="F740" s="41" t="e">
        <f t="shared" si="7"/>
        <v>#REF!</v>
      </c>
      <c r="G740" s="36" t="s">
        <v>109</v>
      </c>
      <c r="H740" s="41" t="e">
        <f t="shared" si="8"/>
        <v>#REF!</v>
      </c>
      <c r="I740" s="34"/>
      <c r="J740" s="41">
        <v>0</v>
      </c>
      <c r="K740" s="36"/>
      <c r="L740" s="42">
        <v>0</v>
      </c>
      <c r="M740" s="514" t="s">
        <v>110</v>
      </c>
      <c r="N740" s="483"/>
      <c r="O740" s="483"/>
      <c r="P740" s="483"/>
      <c r="Q740" s="483"/>
      <c r="R740" s="484"/>
      <c r="S740" s="43">
        <v>0</v>
      </c>
    </row>
    <row r="741" spans="1:19" ht="39.75" customHeight="1" x14ac:dyDescent="0.25">
      <c r="A741" s="37">
        <f t="shared" si="6"/>
        <v>728</v>
      </c>
      <c r="B741" s="38" t="e">
        <f>#REF!</f>
        <v>#REF!</v>
      </c>
      <c r="C741" s="39" t="e">
        <f>#REF!</f>
        <v>#REF!</v>
      </c>
      <c r="D741" s="40" t="e">
        <f>#REF!</f>
        <v>#REF!</v>
      </c>
      <c r="E741" s="34"/>
      <c r="F741" s="44" t="e">
        <f t="shared" si="7"/>
        <v>#REF!</v>
      </c>
      <c r="G741" s="36" t="s">
        <v>108</v>
      </c>
      <c r="H741" s="41" t="e">
        <f t="shared" si="8"/>
        <v>#REF!</v>
      </c>
      <c r="I741" s="34"/>
      <c r="J741" s="41">
        <v>0</v>
      </c>
      <c r="K741" s="36"/>
      <c r="L741" s="42">
        <v>0</v>
      </c>
      <c r="M741" s="514" t="s">
        <v>110</v>
      </c>
      <c r="N741" s="483"/>
      <c r="O741" s="483"/>
      <c r="P741" s="483"/>
      <c r="Q741" s="483"/>
      <c r="R741" s="484"/>
      <c r="S741" s="43">
        <v>0</v>
      </c>
    </row>
    <row r="742" spans="1:19" ht="39.75" customHeight="1" x14ac:dyDescent="0.25">
      <c r="A742" s="37">
        <f t="shared" si="6"/>
        <v>729</v>
      </c>
      <c r="B742" s="38" t="e">
        <f>#REF!</f>
        <v>#REF!</v>
      </c>
      <c r="C742" s="39" t="e">
        <f>#REF!</f>
        <v>#REF!</v>
      </c>
      <c r="D742" s="40" t="e">
        <f>#REF!</f>
        <v>#REF!</v>
      </c>
      <c r="E742" s="34"/>
      <c r="F742" s="41" t="e">
        <f t="shared" si="7"/>
        <v>#REF!</v>
      </c>
      <c r="G742" s="36" t="s">
        <v>109</v>
      </c>
      <c r="H742" s="41" t="e">
        <f t="shared" si="8"/>
        <v>#REF!</v>
      </c>
      <c r="I742" s="34"/>
      <c r="J742" s="41">
        <v>0</v>
      </c>
      <c r="K742" s="36"/>
      <c r="L742" s="42">
        <v>0</v>
      </c>
      <c r="M742" s="514" t="s">
        <v>110</v>
      </c>
      <c r="N742" s="483"/>
      <c r="O742" s="483"/>
      <c r="P742" s="483"/>
      <c r="Q742" s="483"/>
      <c r="R742" s="484"/>
      <c r="S742" s="43">
        <v>0</v>
      </c>
    </row>
    <row r="743" spans="1:19" ht="39.75" customHeight="1" x14ac:dyDescent="0.25">
      <c r="A743" s="37">
        <f t="shared" si="6"/>
        <v>730</v>
      </c>
      <c r="B743" s="38" t="e">
        <f>#REF!</f>
        <v>#REF!</v>
      </c>
      <c r="C743" s="39" t="e">
        <f>#REF!</f>
        <v>#REF!</v>
      </c>
      <c r="D743" s="40" t="e">
        <f>#REF!</f>
        <v>#REF!</v>
      </c>
      <c r="E743" s="34"/>
      <c r="F743" s="44" t="e">
        <f t="shared" si="7"/>
        <v>#REF!</v>
      </c>
      <c r="G743" s="36" t="s">
        <v>108</v>
      </c>
      <c r="H743" s="41" t="e">
        <f t="shared" si="8"/>
        <v>#REF!</v>
      </c>
      <c r="I743" s="34"/>
      <c r="J743" s="41">
        <v>0</v>
      </c>
      <c r="K743" s="36"/>
      <c r="L743" s="42">
        <v>0</v>
      </c>
      <c r="M743" s="514" t="s">
        <v>110</v>
      </c>
      <c r="N743" s="483"/>
      <c r="O743" s="483"/>
      <c r="P743" s="483"/>
      <c r="Q743" s="483"/>
      <c r="R743" s="484"/>
      <c r="S743" s="43">
        <v>0</v>
      </c>
    </row>
    <row r="744" spans="1:19" ht="39.75" customHeight="1" x14ac:dyDescent="0.25">
      <c r="A744" s="37">
        <f t="shared" si="6"/>
        <v>731</v>
      </c>
      <c r="B744" s="38" t="e">
        <f>#REF!</f>
        <v>#REF!</v>
      </c>
      <c r="C744" s="39" t="e">
        <f>#REF!</f>
        <v>#REF!</v>
      </c>
      <c r="D744" s="40" t="e">
        <f>#REF!</f>
        <v>#REF!</v>
      </c>
      <c r="E744" s="34"/>
      <c r="F744" s="41" t="e">
        <f t="shared" si="7"/>
        <v>#REF!</v>
      </c>
      <c r="G744" s="36" t="s">
        <v>109</v>
      </c>
      <c r="H744" s="41" t="e">
        <f t="shared" si="8"/>
        <v>#REF!</v>
      </c>
      <c r="I744" s="34"/>
      <c r="J744" s="41">
        <v>0</v>
      </c>
      <c r="K744" s="36"/>
      <c r="L744" s="42">
        <v>0</v>
      </c>
      <c r="M744" s="514" t="s">
        <v>110</v>
      </c>
      <c r="N744" s="483"/>
      <c r="O744" s="483"/>
      <c r="P744" s="483"/>
      <c r="Q744" s="483"/>
      <c r="R744" s="484"/>
      <c r="S744" s="43">
        <v>0</v>
      </c>
    </row>
    <row r="745" spans="1:19" ht="39.75" customHeight="1" x14ac:dyDescent="0.25">
      <c r="A745" s="37">
        <f t="shared" si="6"/>
        <v>732</v>
      </c>
      <c r="B745" s="38" t="e">
        <f>#REF!</f>
        <v>#REF!</v>
      </c>
      <c r="C745" s="39" t="e">
        <f>#REF!</f>
        <v>#REF!</v>
      </c>
      <c r="D745" s="40" t="e">
        <f>#REF!</f>
        <v>#REF!</v>
      </c>
      <c r="E745" s="34"/>
      <c r="F745" s="44" t="e">
        <f t="shared" si="7"/>
        <v>#REF!</v>
      </c>
      <c r="G745" s="36" t="s">
        <v>108</v>
      </c>
      <c r="H745" s="41" t="e">
        <f t="shared" si="8"/>
        <v>#REF!</v>
      </c>
      <c r="I745" s="34"/>
      <c r="J745" s="41">
        <v>0</v>
      </c>
      <c r="K745" s="36"/>
      <c r="L745" s="42">
        <v>0</v>
      </c>
      <c r="M745" s="514" t="s">
        <v>110</v>
      </c>
      <c r="N745" s="483"/>
      <c r="O745" s="483"/>
      <c r="P745" s="483"/>
      <c r="Q745" s="483"/>
      <c r="R745" s="484"/>
      <c r="S745" s="43">
        <v>0</v>
      </c>
    </row>
    <row r="746" spans="1:19" ht="39.75" customHeight="1" x14ac:dyDescent="0.25">
      <c r="A746" s="37">
        <f t="shared" si="6"/>
        <v>733</v>
      </c>
      <c r="B746" s="38" t="e">
        <f>#REF!</f>
        <v>#REF!</v>
      </c>
      <c r="C746" s="39" t="e">
        <f>#REF!</f>
        <v>#REF!</v>
      </c>
      <c r="D746" s="40" t="e">
        <f>#REF!</f>
        <v>#REF!</v>
      </c>
      <c r="E746" s="34"/>
      <c r="F746" s="41" t="e">
        <f t="shared" si="7"/>
        <v>#REF!</v>
      </c>
      <c r="G746" s="36" t="s">
        <v>109</v>
      </c>
      <c r="H746" s="41" t="e">
        <f t="shared" si="8"/>
        <v>#REF!</v>
      </c>
      <c r="I746" s="34"/>
      <c r="J746" s="41">
        <v>0</v>
      </c>
      <c r="K746" s="36"/>
      <c r="L746" s="42">
        <v>0</v>
      </c>
      <c r="M746" s="514" t="s">
        <v>110</v>
      </c>
      <c r="N746" s="483"/>
      <c r="O746" s="483"/>
      <c r="P746" s="483"/>
      <c r="Q746" s="483"/>
      <c r="R746" s="484"/>
      <c r="S746" s="43">
        <v>0</v>
      </c>
    </row>
    <row r="747" spans="1:19" ht="39.75" customHeight="1" x14ac:dyDescent="0.25">
      <c r="A747" s="37">
        <f t="shared" si="6"/>
        <v>734</v>
      </c>
      <c r="B747" s="38" t="e">
        <f>#REF!</f>
        <v>#REF!</v>
      </c>
      <c r="C747" s="39" t="e">
        <f>#REF!</f>
        <v>#REF!</v>
      </c>
      <c r="D747" s="40" t="e">
        <f>#REF!</f>
        <v>#REF!</v>
      </c>
      <c r="E747" s="34"/>
      <c r="F747" s="44" t="e">
        <f t="shared" si="7"/>
        <v>#REF!</v>
      </c>
      <c r="G747" s="36" t="s">
        <v>108</v>
      </c>
      <c r="H747" s="41" t="e">
        <f t="shared" si="8"/>
        <v>#REF!</v>
      </c>
      <c r="I747" s="34"/>
      <c r="J747" s="41">
        <v>0</v>
      </c>
      <c r="K747" s="36"/>
      <c r="L747" s="42">
        <v>0</v>
      </c>
      <c r="M747" s="514" t="s">
        <v>110</v>
      </c>
      <c r="N747" s="483"/>
      <c r="O747" s="483"/>
      <c r="P747" s="483"/>
      <c r="Q747" s="483"/>
      <c r="R747" s="484"/>
      <c r="S747" s="43">
        <v>0</v>
      </c>
    </row>
    <row r="748" spans="1:19" ht="39.75" customHeight="1" x14ac:dyDescent="0.25">
      <c r="A748" s="37">
        <f t="shared" si="6"/>
        <v>735</v>
      </c>
      <c r="B748" s="38" t="e">
        <f>#REF!</f>
        <v>#REF!</v>
      </c>
      <c r="C748" s="39" t="e">
        <f>#REF!</f>
        <v>#REF!</v>
      </c>
      <c r="D748" s="40" t="e">
        <f>#REF!</f>
        <v>#REF!</v>
      </c>
      <c r="E748" s="34"/>
      <c r="F748" s="41" t="e">
        <f t="shared" si="7"/>
        <v>#REF!</v>
      </c>
      <c r="G748" s="36" t="s">
        <v>109</v>
      </c>
      <c r="H748" s="41" t="e">
        <f t="shared" si="8"/>
        <v>#REF!</v>
      </c>
      <c r="I748" s="34"/>
      <c r="J748" s="41">
        <v>0</v>
      </c>
      <c r="K748" s="36"/>
      <c r="L748" s="42">
        <v>0</v>
      </c>
      <c r="M748" s="514" t="s">
        <v>110</v>
      </c>
      <c r="N748" s="483"/>
      <c r="O748" s="483"/>
      <c r="P748" s="483"/>
      <c r="Q748" s="483"/>
      <c r="R748" s="484"/>
      <c r="S748" s="43">
        <v>0</v>
      </c>
    </row>
    <row r="749" spans="1:19" ht="39.75" customHeight="1" x14ac:dyDescent="0.25">
      <c r="A749" s="37">
        <f t="shared" si="6"/>
        <v>736</v>
      </c>
      <c r="B749" s="38" t="e">
        <f>#REF!</f>
        <v>#REF!</v>
      </c>
      <c r="C749" s="39" t="e">
        <f>#REF!</f>
        <v>#REF!</v>
      </c>
      <c r="D749" s="40" t="e">
        <f>#REF!</f>
        <v>#REF!</v>
      </c>
      <c r="E749" s="34"/>
      <c r="F749" s="44" t="e">
        <f t="shared" si="7"/>
        <v>#REF!</v>
      </c>
      <c r="G749" s="36" t="s">
        <v>108</v>
      </c>
      <c r="H749" s="41" t="e">
        <f t="shared" si="8"/>
        <v>#REF!</v>
      </c>
      <c r="I749" s="34"/>
      <c r="J749" s="41">
        <v>0</v>
      </c>
      <c r="K749" s="36"/>
      <c r="L749" s="42">
        <v>0</v>
      </c>
      <c r="M749" s="514" t="s">
        <v>110</v>
      </c>
      <c r="N749" s="483"/>
      <c r="O749" s="483"/>
      <c r="P749" s="483"/>
      <c r="Q749" s="483"/>
      <c r="R749" s="484"/>
      <c r="S749" s="43">
        <v>0</v>
      </c>
    </row>
    <row r="750" spans="1:19" ht="39.75" customHeight="1" x14ac:dyDescent="0.25">
      <c r="A750" s="37">
        <f t="shared" si="6"/>
        <v>737</v>
      </c>
      <c r="B750" s="38" t="e">
        <f>#REF!</f>
        <v>#REF!</v>
      </c>
      <c r="C750" s="39" t="e">
        <f>#REF!</f>
        <v>#REF!</v>
      </c>
      <c r="D750" s="40" t="e">
        <f>#REF!</f>
        <v>#REF!</v>
      </c>
      <c r="E750" s="34"/>
      <c r="F750" s="41" t="e">
        <f t="shared" si="7"/>
        <v>#REF!</v>
      </c>
      <c r="G750" s="36" t="s">
        <v>109</v>
      </c>
      <c r="H750" s="41" t="e">
        <f t="shared" si="8"/>
        <v>#REF!</v>
      </c>
      <c r="I750" s="34"/>
      <c r="J750" s="41">
        <v>0</v>
      </c>
      <c r="K750" s="36"/>
      <c r="L750" s="42">
        <v>0</v>
      </c>
      <c r="M750" s="514" t="s">
        <v>110</v>
      </c>
      <c r="N750" s="483"/>
      <c r="O750" s="483"/>
      <c r="P750" s="483"/>
      <c r="Q750" s="483"/>
      <c r="R750" s="484"/>
      <c r="S750" s="43">
        <v>0</v>
      </c>
    </row>
    <row r="751" spans="1:19" ht="39.75" customHeight="1" x14ac:dyDescent="0.25">
      <c r="A751" s="37">
        <f t="shared" si="6"/>
        <v>738</v>
      </c>
      <c r="B751" s="38" t="e">
        <f>#REF!</f>
        <v>#REF!</v>
      </c>
      <c r="C751" s="39" t="e">
        <f>#REF!</f>
        <v>#REF!</v>
      </c>
      <c r="D751" s="40" t="e">
        <f>#REF!</f>
        <v>#REF!</v>
      </c>
      <c r="E751" s="34"/>
      <c r="F751" s="44" t="e">
        <f t="shared" si="7"/>
        <v>#REF!</v>
      </c>
      <c r="G751" s="36" t="s">
        <v>108</v>
      </c>
      <c r="H751" s="41" t="e">
        <f t="shared" si="8"/>
        <v>#REF!</v>
      </c>
      <c r="I751" s="34"/>
      <c r="J751" s="41">
        <v>0</v>
      </c>
      <c r="K751" s="36"/>
      <c r="L751" s="42">
        <v>0</v>
      </c>
      <c r="M751" s="514" t="s">
        <v>110</v>
      </c>
      <c r="N751" s="483"/>
      <c r="O751" s="483"/>
      <c r="P751" s="483"/>
      <c r="Q751" s="483"/>
      <c r="R751" s="484"/>
      <c r="S751" s="43">
        <v>0</v>
      </c>
    </row>
    <row r="752" spans="1:19" ht="39.75" customHeight="1" x14ac:dyDescent="0.25">
      <c r="A752" s="37">
        <f t="shared" si="6"/>
        <v>739</v>
      </c>
      <c r="B752" s="38" t="e">
        <f>#REF!</f>
        <v>#REF!</v>
      </c>
      <c r="C752" s="39" t="e">
        <f>#REF!</f>
        <v>#REF!</v>
      </c>
      <c r="D752" s="40" t="e">
        <f>#REF!</f>
        <v>#REF!</v>
      </c>
      <c r="E752" s="34"/>
      <c r="F752" s="41" t="e">
        <f t="shared" si="7"/>
        <v>#REF!</v>
      </c>
      <c r="G752" s="36" t="s">
        <v>109</v>
      </c>
      <c r="H752" s="41" t="e">
        <f t="shared" si="8"/>
        <v>#REF!</v>
      </c>
      <c r="I752" s="34"/>
      <c r="J752" s="41">
        <v>0</v>
      </c>
      <c r="K752" s="36"/>
      <c r="L752" s="42">
        <v>0</v>
      </c>
      <c r="M752" s="514" t="s">
        <v>110</v>
      </c>
      <c r="N752" s="483"/>
      <c r="O752" s="483"/>
      <c r="P752" s="483"/>
      <c r="Q752" s="483"/>
      <c r="R752" s="484"/>
      <c r="S752" s="43">
        <v>0</v>
      </c>
    </row>
    <row r="753" spans="1:19" ht="39.75" customHeight="1" x14ac:dyDescent="0.25">
      <c r="A753" s="37">
        <f t="shared" si="6"/>
        <v>740</v>
      </c>
      <c r="B753" s="38" t="e">
        <f>#REF!</f>
        <v>#REF!</v>
      </c>
      <c r="C753" s="39" t="e">
        <f>#REF!</f>
        <v>#REF!</v>
      </c>
      <c r="D753" s="40" t="e">
        <f>#REF!</f>
        <v>#REF!</v>
      </c>
      <c r="E753" s="34"/>
      <c r="F753" s="44" t="e">
        <f t="shared" si="7"/>
        <v>#REF!</v>
      </c>
      <c r="G753" s="36" t="s">
        <v>108</v>
      </c>
      <c r="H753" s="41" t="e">
        <f t="shared" si="8"/>
        <v>#REF!</v>
      </c>
      <c r="I753" s="34"/>
      <c r="J753" s="41">
        <v>0</v>
      </c>
      <c r="K753" s="36"/>
      <c r="L753" s="42">
        <v>0</v>
      </c>
      <c r="M753" s="514" t="s">
        <v>110</v>
      </c>
      <c r="N753" s="483"/>
      <c r="O753" s="483"/>
      <c r="P753" s="483"/>
      <c r="Q753" s="483"/>
      <c r="R753" s="484"/>
      <c r="S753" s="43">
        <v>0</v>
      </c>
    </row>
    <row r="754" spans="1:19" ht="39.75" customHeight="1" x14ac:dyDescent="0.25">
      <c r="A754" s="37">
        <f t="shared" si="6"/>
        <v>741</v>
      </c>
      <c r="B754" s="38" t="e">
        <f>#REF!</f>
        <v>#REF!</v>
      </c>
      <c r="C754" s="39" t="e">
        <f>#REF!</f>
        <v>#REF!</v>
      </c>
      <c r="D754" s="40" t="e">
        <f>#REF!</f>
        <v>#REF!</v>
      </c>
      <c r="E754" s="34"/>
      <c r="F754" s="41" t="e">
        <f t="shared" si="7"/>
        <v>#REF!</v>
      </c>
      <c r="G754" s="36" t="s">
        <v>109</v>
      </c>
      <c r="H754" s="41" t="e">
        <f t="shared" si="8"/>
        <v>#REF!</v>
      </c>
      <c r="I754" s="34"/>
      <c r="J754" s="41">
        <v>0</v>
      </c>
      <c r="K754" s="36"/>
      <c r="L754" s="42">
        <v>0</v>
      </c>
      <c r="M754" s="514" t="s">
        <v>110</v>
      </c>
      <c r="N754" s="483"/>
      <c r="O754" s="483"/>
      <c r="P754" s="483"/>
      <c r="Q754" s="483"/>
      <c r="R754" s="484"/>
      <c r="S754" s="43">
        <v>0</v>
      </c>
    </row>
    <row r="755" spans="1:19" ht="39.75" customHeight="1" x14ac:dyDescent="0.25">
      <c r="A755" s="37">
        <f t="shared" si="6"/>
        <v>742</v>
      </c>
      <c r="B755" s="38" t="e">
        <f>#REF!</f>
        <v>#REF!</v>
      </c>
      <c r="C755" s="39" t="e">
        <f>#REF!</f>
        <v>#REF!</v>
      </c>
      <c r="D755" s="40" t="e">
        <f>#REF!</f>
        <v>#REF!</v>
      </c>
      <c r="E755" s="34"/>
      <c r="F755" s="44" t="e">
        <f t="shared" si="7"/>
        <v>#REF!</v>
      </c>
      <c r="G755" s="36" t="s">
        <v>108</v>
      </c>
      <c r="H755" s="41" t="e">
        <f t="shared" si="8"/>
        <v>#REF!</v>
      </c>
      <c r="I755" s="34"/>
      <c r="J755" s="41">
        <v>0</v>
      </c>
      <c r="K755" s="36"/>
      <c r="L755" s="42">
        <v>0</v>
      </c>
      <c r="M755" s="514" t="s">
        <v>110</v>
      </c>
      <c r="N755" s="483"/>
      <c r="O755" s="483"/>
      <c r="P755" s="483"/>
      <c r="Q755" s="483"/>
      <c r="R755" s="484"/>
      <c r="S755" s="43">
        <v>0</v>
      </c>
    </row>
    <row r="756" spans="1:19" ht="39.75" customHeight="1" x14ac:dyDescent="0.25">
      <c r="A756" s="37">
        <f t="shared" si="6"/>
        <v>743</v>
      </c>
      <c r="B756" s="38" t="e">
        <f>#REF!</f>
        <v>#REF!</v>
      </c>
      <c r="C756" s="39" t="e">
        <f>#REF!</f>
        <v>#REF!</v>
      </c>
      <c r="D756" s="40" t="e">
        <f>#REF!</f>
        <v>#REF!</v>
      </c>
      <c r="E756" s="34"/>
      <c r="F756" s="41" t="e">
        <f t="shared" si="7"/>
        <v>#REF!</v>
      </c>
      <c r="G756" s="36" t="s">
        <v>109</v>
      </c>
      <c r="H756" s="41" t="e">
        <f t="shared" si="8"/>
        <v>#REF!</v>
      </c>
      <c r="I756" s="34"/>
      <c r="J756" s="41">
        <v>0</v>
      </c>
      <c r="K756" s="36"/>
      <c r="L756" s="42">
        <v>0</v>
      </c>
      <c r="M756" s="514" t="s">
        <v>110</v>
      </c>
      <c r="N756" s="483"/>
      <c r="O756" s="483"/>
      <c r="P756" s="483"/>
      <c r="Q756" s="483"/>
      <c r="R756" s="484"/>
      <c r="S756" s="43">
        <v>0</v>
      </c>
    </row>
    <row r="757" spans="1:19" ht="39.75" customHeight="1" x14ac:dyDescent="0.25">
      <c r="A757" s="37">
        <f t="shared" si="6"/>
        <v>744</v>
      </c>
      <c r="B757" s="38" t="e">
        <f>#REF!</f>
        <v>#REF!</v>
      </c>
      <c r="C757" s="39" t="e">
        <f>#REF!</f>
        <v>#REF!</v>
      </c>
      <c r="D757" s="40" t="e">
        <f>#REF!</f>
        <v>#REF!</v>
      </c>
      <c r="E757" s="34"/>
      <c r="F757" s="44" t="e">
        <f t="shared" si="7"/>
        <v>#REF!</v>
      </c>
      <c r="G757" s="36" t="s">
        <v>108</v>
      </c>
      <c r="H757" s="41" t="e">
        <f t="shared" si="8"/>
        <v>#REF!</v>
      </c>
      <c r="I757" s="34"/>
      <c r="J757" s="41">
        <v>0</v>
      </c>
      <c r="K757" s="36"/>
      <c r="L757" s="42">
        <v>0</v>
      </c>
      <c r="M757" s="514" t="s">
        <v>110</v>
      </c>
      <c r="N757" s="483"/>
      <c r="O757" s="483"/>
      <c r="P757" s="483"/>
      <c r="Q757" s="483"/>
      <c r="R757" s="484"/>
      <c r="S757" s="43">
        <v>0</v>
      </c>
    </row>
    <row r="758" spans="1:19" ht="39.75" customHeight="1" x14ac:dyDescent="0.25">
      <c r="A758" s="37">
        <f t="shared" si="6"/>
        <v>745</v>
      </c>
      <c r="B758" s="38" t="e">
        <f>#REF!</f>
        <v>#REF!</v>
      </c>
      <c r="C758" s="39" t="e">
        <f>#REF!</f>
        <v>#REF!</v>
      </c>
      <c r="D758" s="40" t="e">
        <f>#REF!</f>
        <v>#REF!</v>
      </c>
      <c r="E758" s="34"/>
      <c r="F758" s="41" t="e">
        <f t="shared" si="7"/>
        <v>#REF!</v>
      </c>
      <c r="G758" s="36" t="s">
        <v>109</v>
      </c>
      <c r="H758" s="41" t="e">
        <f t="shared" si="8"/>
        <v>#REF!</v>
      </c>
      <c r="I758" s="34"/>
      <c r="J758" s="41">
        <v>0</v>
      </c>
      <c r="K758" s="36"/>
      <c r="L758" s="42">
        <v>0</v>
      </c>
      <c r="M758" s="514" t="s">
        <v>110</v>
      </c>
      <c r="N758" s="483"/>
      <c r="O758" s="483"/>
      <c r="P758" s="483"/>
      <c r="Q758" s="483"/>
      <c r="R758" s="484"/>
      <c r="S758" s="43">
        <v>0</v>
      </c>
    </row>
    <row r="759" spans="1:19" ht="39.75" customHeight="1" x14ac:dyDescent="0.25">
      <c r="A759" s="37">
        <f t="shared" si="6"/>
        <v>746</v>
      </c>
      <c r="B759" s="38" t="e">
        <f>#REF!</f>
        <v>#REF!</v>
      </c>
      <c r="C759" s="39" t="e">
        <f>#REF!</f>
        <v>#REF!</v>
      </c>
      <c r="D759" s="40" t="e">
        <f>#REF!</f>
        <v>#REF!</v>
      </c>
      <c r="E759" s="34"/>
      <c r="F759" s="44" t="e">
        <f t="shared" si="7"/>
        <v>#REF!</v>
      </c>
      <c r="G759" s="36" t="s">
        <v>108</v>
      </c>
      <c r="H759" s="41" t="e">
        <f t="shared" si="8"/>
        <v>#REF!</v>
      </c>
      <c r="I759" s="34"/>
      <c r="J759" s="41">
        <v>0</v>
      </c>
      <c r="K759" s="36"/>
      <c r="L759" s="42">
        <v>0</v>
      </c>
      <c r="M759" s="514" t="s">
        <v>110</v>
      </c>
      <c r="N759" s="483"/>
      <c r="O759" s="483"/>
      <c r="P759" s="483"/>
      <c r="Q759" s="483"/>
      <c r="R759" s="484"/>
      <c r="S759" s="43">
        <v>0</v>
      </c>
    </row>
    <row r="760" spans="1:19" ht="39.75" customHeight="1" x14ac:dyDescent="0.25">
      <c r="A760" s="37">
        <f t="shared" si="6"/>
        <v>747</v>
      </c>
      <c r="B760" s="38" t="e">
        <f>#REF!</f>
        <v>#REF!</v>
      </c>
      <c r="C760" s="39" t="e">
        <f>#REF!</f>
        <v>#REF!</v>
      </c>
      <c r="D760" s="40" t="e">
        <f>#REF!</f>
        <v>#REF!</v>
      </c>
      <c r="E760" s="34"/>
      <c r="F760" s="41" t="e">
        <f t="shared" si="7"/>
        <v>#REF!</v>
      </c>
      <c r="G760" s="36" t="s">
        <v>109</v>
      </c>
      <c r="H760" s="41" t="e">
        <f t="shared" si="8"/>
        <v>#REF!</v>
      </c>
      <c r="I760" s="34"/>
      <c r="J760" s="41">
        <v>0</v>
      </c>
      <c r="K760" s="36"/>
      <c r="L760" s="42">
        <v>0</v>
      </c>
      <c r="M760" s="514" t="s">
        <v>110</v>
      </c>
      <c r="N760" s="483"/>
      <c r="O760" s="483"/>
      <c r="P760" s="483"/>
      <c r="Q760" s="483"/>
      <c r="R760" s="484"/>
      <c r="S760" s="43">
        <v>0</v>
      </c>
    </row>
    <row r="761" spans="1:19" ht="39.75" customHeight="1" x14ac:dyDescent="0.25">
      <c r="A761" s="37">
        <f t="shared" si="6"/>
        <v>748</v>
      </c>
      <c r="B761" s="38" t="e">
        <f>#REF!</f>
        <v>#REF!</v>
      </c>
      <c r="C761" s="39" t="e">
        <f>#REF!</f>
        <v>#REF!</v>
      </c>
      <c r="D761" s="40" t="e">
        <f>#REF!</f>
        <v>#REF!</v>
      </c>
      <c r="E761" s="34"/>
      <c r="F761" s="44" t="e">
        <f t="shared" si="7"/>
        <v>#REF!</v>
      </c>
      <c r="G761" s="36" t="s">
        <v>108</v>
      </c>
      <c r="H761" s="41" t="e">
        <f t="shared" si="8"/>
        <v>#REF!</v>
      </c>
      <c r="I761" s="34"/>
      <c r="J761" s="41">
        <v>0</v>
      </c>
      <c r="K761" s="36"/>
      <c r="L761" s="42">
        <v>0</v>
      </c>
      <c r="M761" s="514" t="s">
        <v>110</v>
      </c>
      <c r="N761" s="483"/>
      <c r="O761" s="483"/>
      <c r="P761" s="483"/>
      <c r="Q761" s="483"/>
      <c r="R761" s="484"/>
      <c r="S761" s="43">
        <v>0</v>
      </c>
    </row>
    <row r="762" spans="1:19" ht="39.75" customHeight="1" x14ac:dyDescent="0.25">
      <c r="A762" s="37">
        <f t="shared" si="6"/>
        <v>749</v>
      </c>
      <c r="B762" s="38" t="e">
        <f>#REF!</f>
        <v>#REF!</v>
      </c>
      <c r="C762" s="39" t="e">
        <f>#REF!</f>
        <v>#REF!</v>
      </c>
      <c r="D762" s="40" t="e">
        <f>#REF!</f>
        <v>#REF!</v>
      </c>
      <c r="E762" s="34"/>
      <c r="F762" s="41" t="e">
        <f t="shared" si="7"/>
        <v>#REF!</v>
      </c>
      <c r="G762" s="36" t="s">
        <v>109</v>
      </c>
      <c r="H762" s="41" t="e">
        <f t="shared" si="8"/>
        <v>#REF!</v>
      </c>
      <c r="I762" s="34"/>
      <c r="J762" s="41">
        <v>0</v>
      </c>
      <c r="K762" s="36"/>
      <c r="L762" s="42">
        <v>0</v>
      </c>
      <c r="M762" s="514" t="s">
        <v>110</v>
      </c>
      <c r="N762" s="483"/>
      <c r="O762" s="483"/>
      <c r="P762" s="483"/>
      <c r="Q762" s="483"/>
      <c r="R762" s="484"/>
      <c r="S762" s="43">
        <v>0</v>
      </c>
    </row>
    <row r="763" spans="1:19" ht="39.75" customHeight="1" x14ac:dyDescent="0.25">
      <c r="A763" s="37">
        <f t="shared" si="6"/>
        <v>750</v>
      </c>
      <c r="B763" s="38" t="e">
        <f>#REF!</f>
        <v>#REF!</v>
      </c>
      <c r="C763" s="39" t="e">
        <f>#REF!</f>
        <v>#REF!</v>
      </c>
      <c r="D763" s="40" t="e">
        <f>#REF!</f>
        <v>#REF!</v>
      </c>
      <c r="E763" s="34"/>
      <c r="F763" s="44" t="e">
        <f t="shared" si="7"/>
        <v>#REF!</v>
      </c>
      <c r="G763" s="36" t="s">
        <v>108</v>
      </c>
      <c r="H763" s="41" t="e">
        <f t="shared" si="8"/>
        <v>#REF!</v>
      </c>
      <c r="I763" s="34"/>
      <c r="J763" s="41">
        <v>0</v>
      </c>
      <c r="K763" s="36"/>
      <c r="L763" s="42">
        <v>0</v>
      </c>
      <c r="M763" s="514" t="s">
        <v>110</v>
      </c>
      <c r="N763" s="483"/>
      <c r="O763" s="483"/>
      <c r="P763" s="483"/>
      <c r="Q763" s="483"/>
      <c r="R763" s="484"/>
      <c r="S763" s="43">
        <v>0</v>
      </c>
    </row>
    <row r="764" spans="1:19" ht="39.75" customHeight="1" x14ac:dyDescent="0.25">
      <c r="A764" s="37">
        <f t="shared" si="6"/>
        <v>751</v>
      </c>
      <c r="B764" s="38" t="e">
        <f>#REF!</f>
        <v>#REF!</v>
      </c>
      <c r="C764" s="39" t="e">
        <f>#REF!</f>
        <v>#REF!</v>
      </c>
      <c r="D764" s="40" t="e">
        <f>#REF!</f>
        <v>#REF!</v>
      </c>
      <c r="E764" s="34"/>
      <c r="F764" s="41" t="e">
        <f t="shared" si="7"/>
        <v>#REF!</v>
      </c>
      <c r="G764" s="36" t="s">
        <v>109</v>
      </c>
      <c r="H764" s="41" t="e">
        <f t="shared" si="8"/>
        <v>#REF!</v>
      </c>
      <c r="I764" s="34"/>
      <c r="J764" s="41">
        <v>0</v>
      </c>
      <c r="K764" s="36"/>
      <c r="L764" s="42">
        <v>0</v>
      </c>
      <c r="M764" s="514" t="s">
        <v>110</v>
      </c>
      <c r="N764" s="483"/>
      <c r="O764" s="483"/>
      <c r="P764" s="483"/>
      <c r="Q764" s="483"/>
      <c r="R764" s="484"/>
      <c r="S764" s="43">
        <v>0</v>
      </c>
    </row>
    <row r="765" spans="1:19" ht="39.75" customHeight="1" x14ac:dyDescent="0.25">
      <c r="A765" s="37">
        <f t="shared" si="6"/>
        <v>752</v>
      </c>
      <c r="B765" s="38" t="e">
        <f>#REF!</f>
        <v>#REF!</v>
      </c>
      <c r="C765" s="39" t="e">
        <f>#REF!</f>
        <v>#REF!</v>
      </c>
      <c r="D765" s="40" t="e">
        <f>#REF!</f>
        <v>#REF!</v>
      </c>
      <c r="E765" s="34"/>
      <c r="F765" s="44" t="e">
        <f t="shared" si="7"/>
        <v>#REF!</v>
      </c>
      <c r="G765" s="36" t="s">
        <v>108</v>
      </c>
      <c r="H765" s="41" t="e">
        <f t="shared" si="8"/>
        <v>#REF!</v>
      </c>
      <c r="I765" s="34"/>
      <c r="J765" s="41">
        <v>0</v>
      </c>
      <c r="K765" s="36"/>
      <c r="L765" s="42">
        <v>0</v>
      </c>
      <c r="M765" s="514" t="s">
        <v>110</v>
      </c>
      <c r="N765" s="483"/>
      <c r="O765" s="483"/>
      <c r="P765" s="483"/>
      <c r="Q765" s="483"/>
      <c r="R765" s="484"/>
      <c r="S765" s="43">
        <v>0</v>
      </c>
    </row>
    <row r="766" spans="1:19" ht="39.75" customHeight="1" x14ac:dyDescent="0.25">
      <c r="A766" s="37">
        <f t="shared" si="6"/>
        <v>753</v>
      </c>
      <c r="B766" s="38" t="e">
        <f>#REF!</f>
        <v>#REF!</v>
      </c>
      <c r="C766" s="39" t="e">
        <f>#REF!</f>
        <v>#REF!</v>
      </c>
      <c r="D766" s="40" t="e">
        <f>#REF!</f>
        <v>#REF!</v>
      </c>
      <c r="E766" s="34"/>
      <c r="F766" s="41" t="e">
        <f t="shared" si="7"/>
        <v>#REF!</v>
      </c>
      <c r="G766" s="36" t="s">
        <v>109</v>
      </c>
      <c r="H766" s="41" t="e">
        <f t="shared" si="8"/>
        <v>#REF!</v>
      </c>
      <c r="I766" s="34"/>
      <c r="J766" s="41">
        <v>0</v>
      </c>
      <c r="K766" s="36"/>
      <c r="L766" s="42">
        <v>0</v>
      </c>
      <c r="M766" s="514" t="s">
        <v>110</v>
      </c>
      <c r="N766" s="483"/>
      <c r="O766" s="483"/>
      <c r="P766" s="483"/>
      <c r="Q766" s="483"/>
      <c r="R766" s="484"/>
      <c r="S766" s="43">
        <v>0</v>
      </c>
    </row>
    <row r="767" spans="1:19" ht="39.75" customHeight="1" x14ac:dyDescent="0.25">
      <c r="A767" s="37">
        <f t="shared" si="6"/>
        <v>754</v>
      </c>
      <c r="B767" s="38" t="e">
        <f>#REF!</f>
        <v>#REF!</v>
      </c>
      <c r="C767" s="39" t="e">
        <f>#REF!</f>
        <v>#REF!</v>
      </c>
      <c r="D767" s="40" t="e">
        <f>#REF!</f>
        <v>#REF!</v>
      </c>
      <c r="E767" s="34"/>
      <c r="F767" s="44" t="e">
        <f t="shared" si="7"/>
        <v>#REF!</v>
      </c>
      <c r="G767" s="36" t="s">
        <v>108</v>
      </c>
      <c r="H767" s="41" t="e">
        <f t="shared" si="8"/>
        <v>#REF!</v>
      </c>
      <c r="I767" s="34"/>
      <c r="J767" s="41">
        <v>0</v>
      </c>
      <c r="K767" s="36"/>
      <c r="L767" s="42">
        <v>0</v>
      </c>
      <c r="M767" s="514" t="s">
        <v>110</v>
      </c>
      <c r="N767" s="483"/>
      <c r="O767" s="483"/>
      <c r="P767" s="483"/>
      <c r="Q767" s="483"/>
      <c r="R767" s="484"/>
      <c r="S767" s="43">
        <v>0</v>
      </c>
    </row>
    <row r="768" spans="1:19" ht="39.75" customHeight="1" x14ac:dyDescent="0.25">
      <c r="A768" s="37">
        <f t="shared" si="6"/>
        <v>755</v>
      </c>
      <c r="B768" s="38" t="e">
        <f>#REF!</f>
        <v>#REF!</v>
      </c>
      <c r="C768" s="39" t="e">
        <f>#REF!</f>
        <v>#REF!</v>
      </c>
      <c r="D768" s="40" t="e">
        <f>#REF!</f>
        <v>#REF!</v>
      </c>
      <c r="E768" s="34"/>
      <c r="F768" s="41" t="e">
        <f t="shared" si="7"/>
        <v>#REF!</v>
      </c>
      <c r="G768" s="36" t="s">
        <v>109</v>
      </c>
      <c r="H768" s="41" t="e">
        <f t="shared" si="8"/>
        <v>#REF!</v>
      </c>
      <c r="I768" s="34"/>
      <c r="J768" s="41">
        <v>0</v>
      </c>
      <c r="K768" s="36"/>
      <c r="L768" s="42">
        <v>0</v>
      </c>
      <c r="M768" s="514" t="s">
        <v>110</v>
      </c>
      <c r="N768" s="483"/>
      <c r="O768" s="483"/>
      <c r="P768" s="483"/>
      <c r="Q768" s="483"/>
      <c r="R768" s="484"/>
      <c r="S768" s="43">
        <v>0</v>
      </c>
    </row>
    <row r="769" spans="1:19" ht="39.75" customHeight="1" x14ac:dyDescent="0.25">
      <c r="A769" s="37">
        <f t="shared" si="6"/>
        <v>756</v>
      </c>
      <c r="B769" s="38" t="e">
        <f>#REF!</f>
        <v>#REF!</v>
      </c>
      <c r="C769" s="39" t="e">
        <f>#REF!</f>
        <v>#REF!</v>
      </c>
      <c r="D769" s="40" t="e">
        <f>#REF!</f>
        <v>#REF!</v>
      </c>
      <c r="E769" s="34"/>
      <c r="F769" s="44" t="e">
        <f t="shared" si="7"/>
        <v>#REF!</v>
      </c>
      <c r="G769" s="36" t="s">
        <v>108</v>
      </c>
      <c r="H769" s="41" t="e">
        <f t="shared" si="8"/>
        <v>#REF!</v>
      </c>
      <c r="I769" s="34"/>
      <c r="J769" s="41">
        <v>0</v>
      </c>
      <c r="K769" s="36"/>
      <c r="L769" s="42">
        <v>0</v>
      </c>
      <c r="M769" s="514" t="s">
        <v>110</v>
      </c>
      <c r="N769" s="483"/>
      <c r="O769" s="483"/>
      <c r="P769" s="483"/>
      <c r="Q769" s="483"/>
      <c r="R769" s="484"/>
      <c r="S769" s="43">
        <v>0</v>
      </c>
    </row>
    <row r="770" spans="1:19" ht="39.75" customHeight="1" x14ac:dyDescent="0.25">
      <c r="A770" s="37">
        <f t="shared" si="6"/>
        <v>757</v>
      </c>
      <c r="B770" s="38" t="e">
        <f>#REF!</f>
        <v>#REF!</v>
      </c>
      <c r="C770" s="39" t="e">
        <f>#REF!</f>
        <v>#REF!</v>
      </c>
      <c r="D770" s="40" t="e">
        <f>#REF!</f>
        <v>#REF!</v>
      </c>
      <c r="E770" s="34"/>
      <c r="F770" s="41" t="e">
        <f t="shared" si="7"/>
        <v>#REF!</v>
      </c>
      <c r="G770" s="36" t="s">
        <v>109</v>
      </c>
      <c r="H770" s="41" t="e">
        <f t="shared" si="8"/>
        <v>#REF!</v>
      </c>
      <c r="I770" s="34"/>
      <c r="J770" s="41">
        <v>0</v>
      </c>
      <c r="K770" s="36"/>
      <c r="L770" s="42">
        <v>0</v>
      </c>
      <c r="M770" s="514" t="s">
        <v>110</v>
      </c>
      <c r="N770" s="483"/>
      <c r="O770" s="483"/>
      <c r="P770" s="483"/>
      <c r="Q770" s="483"/>
      <c r="R770" s="484"/>
      <c r="S770" s="43">
        <v>0</v>
      </c>
    </row>
    <row r="771" spans="1:19" ht="39.75" customHeight="1" x14ac:dyDescent="0.25">
      <c r="A771" s="37">
        <f t="shared" si="6"/>
        <v>758</v>
      </c>
      <c r="B771" s="38" t="e">
        <f>#REF!</f>
        <v>#REF!</v>
      </c>
      <c r="C771" s="39" t="e">
        <f>#REF!</f>
        <v>#REF!</v>
      </c>
      <c r="D771" s="40" t="e">
        <f>#REF!</f>
        <v>#REF!</v>
      </c>
      <c r="E771" s="34"/>
      <c r="F771" s="44" t="e">
        <f t="shared" si="7"/>
        <v>#REF!</v>
      </c>
      <c r="G771" s="36" t="s">
        <v>108</v>
      </c>
      <c r="H771" s="41" t="e">
        <f t="shared" si="8"/>
        <v>#REF!</v>
      </c>
      <c r="I771" s="34"/>
      <c r="J771" s="41">
        <v>0</v>
      </c>
      <c r="K771" s="36"/>
      <c r="L771" s="42">
        <v>0</v>
      </c>
      <c r="M771" s="514" t="s">
        <v>110</v>
      </c>
      <c r="N771" s="483"/>
      <c r="O771" s="483"/>
      <c r="P771" s="483"/>
      <c r="Q771" s="483"/>
      <c r="R771" s="484"/>
      <c r="S771" s="43">
        <v>0</v>
      </c>
    </row>
    <row r="772" spans="1:19" ht="39.75" customHeight="1" x14ac:dyDescent="0.25">
      <c r="A772" s="37">
        <f t="shared" si="6"/>
        <v>759</v>
      </c>
      <c r="B772" s="38" t="e">
        <f>#REF!</f>
        <v>#REF!</v>
      </c>
      <c r="C772" s="39" t="e">
        <f>#REF!</f>
        <v>#REF!</v>
      </c>
      <c r="D772" s="40" t="e">
        <f>#REF!</f>
        <v>#REF!</v>
      </c>
      <c r="E772" s="34"/>
      <c r="F772" s="41" t="e">
        <f t="shared" si="7"/>
        <v>#REF!</v>
      </c>
      <c r="G772" s="36" t="s">
        <v>109</v>
      </c>
      <c r="H772" s="41" t="e">
        <f t="shared" si="8"/>
        <v>#REF!</v>
      </c>
      <c r="I772" s="34"/>
      <c r="J772" s="41">
        <v>0</v>
      </c>
      <c r="K772" s="36"/>
      <c r="L772" s="42">
        <v>0</v>
      </c>
      <c r="M772" s="514" t="s">
        <v>110</v>
      </c>
      <c r="N772" s="483"/>
      <c r="O772" s="483"/>
      <c r="P772" s="483"/>
      <c r="Q772" s="483"/>
      <c r="R772" s="484"/>
      <c r="S772" s="43">
        <v>0</v>
      </c>
    </row>
    <row r="773" spans="1:19" ht="39.75" customHeight="1" x14ac:dyDescent="0.25">
      <c r="A773" s="37">
        <f t="shared" si="6"/>
        <v>760</v>
      </c>
      <c r="B773" s="38" t="e">
        <f>#REF!</f>
        <v>#REF!</v>
      </c>
      <c r="C773" s="39" t="e">
        <f>#REF!</f>
        <v>#REF!</v>
      </c>
      <c r="D773" s="40" t="e">
        <f>#REF!</f>
        <v>#REF!</v>
      </c>
      <c r="E773" s="34"/>
      <c r="F773" s="44" t="e">
        <f t="shared" si="7"/>
        <v>#REF!</v>
      </c>
      <c r="G773" s="36" t="s">
        <v>108</v>
      </c>
      <c r="H773" s="41" t="e">
        <f t="shared" si="8"/>
        <v>#REF!</v>
      </c>
      <c r="I773" s="34"/>
      <c r="J773" s="41">
        <v>0</v>
      </c>
      <c r="K773" s="36"/>
      <c r="L773" s="42">
        <v>0</v>
      </c>
      <c r="M773" s="514" t="s">
        <v>110</v>
      </c>
      <c r="N773" s="483"/>
      <c r="O773" s="483"/>
      <c r="P773" s="483"/>
      <c r="Q773" s="483"/>
      <c r="R773" s="484"/>
      <c r="S773" s="43">
        <v>0</v>
      </c>
    </row>
    <row r="774" spans="1:19" ht="39.75" customHeight="1" x14ac:dyDescent="0.25">
      <c r="A774" s="37">
        <f t="shared" si="6"/>
        <v>761</v>
      </c>
      <c r="B774" s="38" t="e">
        <f>#REF!</f>
        <v>#REF!</v>
      </c>
      <c r="C774" s="39" t="e">
        <f>#REF!</f>
        <v>#REF!</v>
      </c>
      <c r="D774" s="40" t="e">
        <f>#REF!</f>
        <v>#REF!</v>
      </c>
      <c r="E774" s="34"/>
      <c r="F774" s="41" t="e">
        <f t="shared" si="7"/>
        <v>#REF!</v>
      </c>
      <c r="G774" s="36" t="s">
        <v>109</v>
      </c>
      <c r="H774" s="41" t="e">
        <f t="shared" si="8"/>
        <v>#REF!</v>
      </c>
      <c r="I774" s="34"/>
      <c r="J774" s="41">
        <v>0</v>
      </c>
      <c r="K774" s="36"/>
      <c r="L774" s="42">
        <v>0</v>
      </c>
      <c r="M774" s="514" t="s">
        <v>110</v>
      </c>
      <c r="N774" s="483"/>
      <c r="O774" s="483"/>
      <c r="P774" s="483"/>
      <c r="Q774" s="483"/>
      <c r="R774" s="484"/>
      <c r="S774" s="43">
        <v>0</v>
      </c>
    </row>
    <row r="775" spans="1:19" ht="39.75" customHeight="1" x14ac:dyDescent="0.25">
      <c r="A775" s="37">
        <f t="shared" si="6"/>
        <v>762</v>
      </c>
      <c r="B775" s="38" t="e">
        <f>#REF!</f>
        <v>#REF!</v>
      </c>
      <c r="C775" s="39" t="e">
        <f>#REF!</f>
        <v>#REF!</v>
      </c>
      <c r="D775" s="40" t="e">
        <f>#REF!</f>
        <v>#REF!</v>
      </c>
      <c r="E775" s="34"/>
      <c r="F775" s="44" t="e">
        <f t="shared" si="7"/>
        <v>#REF!</v>
      </c>
      <c r="G775" s="36" t="s">
        <v>108</v>
      </c>
      <c r="H775" s="41" t="e">
        <f t="shared" si="8"/>
        <v>#REF!</v>
      </c>
      <c r="I775" s="34"/>
      <c r="J775" s="41">
        <v>0</v>
      </c>
      <c r="K775" s="36"/>
      <c r="L775" s="42">
        <v>0</v>
      </c>
      <c r="M775" s="514" t="s">
        <v>110</v>
      </c>
      <c r="N775" s="483"/>
      <c r="O775" s="483"/>
      <c r="P775" s="483"/>
      <c r="Q775" s="483"/>
      <c r="R775" s="484"/>
      <c r="S775" s="43">
        <v>0</v>
      </c>
    </row>
    <row r="776" spans="1:19" ht="39.75" customHeight="1" x14ac:dyDescent="0.25">
      <c r="A776" s="37">
        <f t="shared" si="6"/>
        <v>763</v>
      </c>
      <c r="B776" s="38" t="e">
        <f>#REF!</f>
        <v>#REF!</v>
      </c>
      <c r="C776" s="39" t="e">
        <f>#REF!</f>
        <v>#REF!</v>
      </c>
      <c r="D776" s="40" t="e">
        <f>#REF!</f>
        <v>#REF!</v>
      </c>
      <c r="E776" s="34"/>
      <c r="F776" s="41" t="e">
        <f t="shared" si="7"/>
        <v>#REF!</v>
      </c>
      <c r="G776" s="36" t="s">
        <v>109</v>
      </c>
      <c r="H776" s="41" t="e">
        <f t="shared" si="8"/>
        <v>#REF!</v>
      </c>
      <c r="I776" s="34"/>
      <c r="J776" s="41">
        <v>0</v>
      </c>
      <c r="K776" s="36"/>
      <c r="L776" s="42">
        <v>0</v>
      </c>
      <c r="M776" s="514" t="s">
        <v>110</v>
      </c>
      <c r="N776" s="483"/>
      <c r="O776" s="483"/>
      <c r="P776" s="483"/>
      <c r="Q776" s="483"/>
      <c r="R776" s="484"/>
      <c r="S776" s="43">
        <v>0</v>
      </c>
    </row>
    <row r="777" spans="1:19" ht="39.75" customHeight="1" x14ac:dyDescent="0.25">
      <c r="A777" s="37">
        <f t="shared" si="6"/>
        <v>764</v>
      </c>
      <c r="B777" s="38" t="e">
        <f>#REF!</f>
        <v>#REF!</v>
      </c>
      <c r="C777" s="39" t="e">
        <f>#REF!</f>
        <v>#REF!</v>
      </c>
      <c r="D777" s="40" t="e">
        <f>#REF!</f>
        <v>#REF!</v>
      </c>
      <c r="E777" s="34"/>
      <c r="F777" s="44" t="e">
        <f t="shared" si="7"/>
        <v>#REF!</v>
      </c>
      <c r="G777" s="36" t="s">
        <v>108</v>
      </c>
      <c r="H777" s="41" t="e">
        <f t="shared" si="8"/>
        <v>#REF!</v>
      </c>
      <c r="I777" s="34"/>
      <c r="J777" s="41">
        <v>0</v>
      </c>
      <c r="K777" s="36"/>
      <c r="L777" s="42">
        <v>0</v>
      </c>
      <c r="M777" s="514" t="s">
        <v>110</v>
      </c>
      <c r="N777" s="483"/>
      <c r="O777" s="483"/>
      <c r="P777" s="483"/>
      <c r="Q777" s="483"/>
      <c r="R777" s="484"/>
      <c r="S777" s="43">
        <v>0</v>
      </c>
    </row>
    <row r="778" spans="1:19" ht="39.75" customHeight="1" x14ac:dyDescent="0.25">
      <c r="A778" s="37">
        <f t="shared" si="6"/>
        <v>765</v>
      </c>
      <c r="B778" s="38" t="e">
        <f>#REF!</f>
        <v>#REF!</v>
      </c>
      <c r="C778" s="39" t="e">
        <f>#REF!</f>
        <v>#REF!</v>
      </c>
      <c r="D778" s="40" t="e">
        <f>#REF!</f>
        <v>#REF!</v>
      </c>
      <c r="E778" s="34"/>
      <c r="F778" s="41" t="e">
        <f t="shared" si="7"/>
        <v>#REF!</v>
      </c>
      <c r="G778" s="36" t="s">
        <v>109</v>
      </c>
      <c r="H778" s="41" t="e">
        <f t="shared" si="8"/>
        <v>#REF!</v>
      </c>
      <c r="I778" s="34"/>
      <c r="J778" s="41">
        <v>0</v>
      </c>
      <c r="K778" s="36"/>
      <c r="L778" s="42">
        <v>0</v>
      </c>
      <c r="M778" s="514" t="s">
        <v>110</v>
      </c>
      <c r="N778" s="483"/>
      <c r="O778" s="483"/>
      <c r="P778" s="483"/>
      <c r="Q778" s="483"/>
      <c r="R778" s="484"/>
      <c r="S778" s="43">
        <v>0</v>
      </c>
    </row>
    <row r="779" spans="1:19" ht="39.75" customHeight="1" x14ac:dyDescent="0.25">
      <c r="A779" s="37">
        <f t="shared" ref="A779:A1013" si="9">ROW(A766)</f>
        <v>766</v>
      </c>
      <c r="B779" s="38" t="e">
        <f>#REF!</f>
        <v>#REF!</v>
      </c>
      <c r="C779" s="39" t="e">
        <f>#REF!</f>
        <v>#REF!</v>
      </c>
      <c r="D779" s="40" t="e">
        <f>#REF!</f>
        <v>#REF!</v>
      </c>
      <c r="E779" s="34"/>
      <c r="F779" s="44" t="e">
        <f t="shared" ref="F779:F1013" si="10">C779+30</f>
        <v>#REF!</v>
      </c>
      <c r="G779" s="36" t="s">
        <v>108</v>
      </c>
      <c r="H779" s="41" t="e">
        <f t="shared" ref="H779:H1013" si="11">D779+180</f>
        <v>#REF!</v>
      </c>
      <c r="I779" s="34"/>
      <c r="J779" s="41">
        <v>0</v>
      </c>
      <c r="K779" s="36"/>
      <c r="L779" s="42">
        <v>0</v>
      </c>
      <c r="M779" s="514" t="s">
        <v>110</v>
      </c>
      <c r="N779" s="483"/>
      <c r="O779" s="483"/>
      <c r="P779" s="483"/>
      <c r="Q779" s="483"/>
      <c r="R779" s="484"/>
      <c r="S779" s="43">
        <v>0</v>
      </c>
    </row>
    <row r="780" spans="1:19" ht="39.75" customHeight="1" x14ac:dyDescent="0.25">
      <c r="A780" s="37">
        <f t="shared" si="9"/>
        <v>767</v>
      </c>
      <c r="B780" s="38" t="e">
        <f>#REF!</f>
        <v>#REF!</v>
      </c>
      <c r="C780" s="39" t="e">
        <f>#REF!</f>
        <v>#REF!</v>
      </c>
      <c r="D780" s="40" t="e">
        <f>#REF!</f>
        <v>#REF!</v>
      </c>
      <c r="E780" s="34"/>
      <c r="F780" s="41" t="e">
        <f t="shared" si="10"/>
        <v>#REF!</v>
      </c>
      <c r="G780" s="36" t="s">
        <v>109</v>
      </c>
      <c r="H780" s="41" t="e">
        <f t="shared" si="11"/>
        <v>#REF!</v>
      </c>
      <c r="I780" s="34"/>
      <c r="J780" s="41">
        <v>0</v>
      </c>
      <c r="K780" s="36"/>
      <c r="L780" s="42">
        <v>0</v>
      </c>
      <c r="M780" s="514" t="s">
        <v>110</v>
      </c>
      <c r="N780" s="483"/>
      <c r="O780" s="483"/>
      <c r="P780" s="483"/>
      <c r="Q780" s="483"/>
      <c r="R780" s="484"/>
      <c r="S780" s="43">
        <v>0</v>
      </c>
    </row>
    <row r="781" spans="1:19" ht="39.75" customHeight="1" x14ac:dyDescent="0.25">
      <c r="A781" s="37">
        <f t="shared" si="9"/>
        <v>768</v>
      </c>
      <c r="B781" s="38" t="e">
        <f>#REF!</f>
        <v>#REF!</v>
      </c>
      <c r="C781" s="39" t="e">
        <f>#REF!</f>
        <v>#REF!</v>
      </c>
      <c r="D781" s="40" t="e">
        <f>#REF!</f>
        <v>#REF!</v>
      </c>
      <c r="E781" s="34"/>
      <c r="F781" s="44" t="e">
        <f t="shared" si="10"/>
        <v>#REF!</v>
      </c>
      <c r="G781" s="36" t="s">
        <v>108</v>
      </c>
      <c r="H781" s="41" t="e">
        <f t="shared" si="11"/>
        <v>#REF!</v>
      </c>
      <c r="I781" s="34"/>
      <c r="J781" s="41">
        <v>0</v>
      </c>
      <c r="K781" s="36"/>
      <c r="L781" s="42">
        <v>0</v>
      </c>
      <c r="M781" s="514" t="s">
        <v>110</v>
      </c>
      <c r="N781" s="483"/>
      <c r="O781" s="483"/>
      <c r="P781" s="483"/>
      <c r="Q781" s="483"/>
      <c r="R781" s="484"/>
      <c r="S781" s="43">
        <v>0</v>
      </c>
    </row>
    <row r="782" spans="1:19" ht="39.75" customHeight="1" x14ac:dyDescent="0.25">
      <c r="A782" s="37">
        <f t="shared" si="9"/>
        <v>769</v>
      </c>
      <c r="B782" s="38" t="e">
        <f>#REF!</f>
        <v>#REF!</v>
      </c>
      <c r="C782" s="39" t="e">
        <f>#REF!</f>
        <v>#REF!</v>
      </c>
      <c r="D782" s="40" t="e">
        <f>#REF!</f>
        <v>#REF!</v>
      </c>
      <c r="E782" s="34"/>
      <c r="F782" s="41" t="e">
        <f t="shared" si="10"/>
        <v>#REF!</v>
      </c>
      <c r="G782" s="36" t="s">
        <v>109</v>
      </c>
      <c r="H782" s="41" t="e">
        <f t="shared" si="11"/>
        <v>#REF!</v>
      </c>
      <c r="I782" s="34"/>
      <c r="J782" s="41">
        <v>0</v>
      </c>
      <c r="K782" s="36"/>
      <c r="L782" s="42">
        <v>0</v>
      </c>
      <c r="M782" s="514" t="s">
        <v>110</v>
      </c>
      <c r="N782" s="483"/>
      <c r="O782" s="483"/>
      <c r="P782" s="483"/>
      <c r="Q782" s="483"/>
      <c r="R782" s="484"/>
      <c r="S782" s="43">
        <v>0</v>
      </c>
    </row>
    <row r="783" spans="1:19" ht="39.75" customHeight="1" x14ac:dyDescent="0.25">
      <c r="A783" s="37">
        <f t="shared" si="9"/>
        <v>770</v>
      </c>
      <c r="B783" s="38" t="e">
        <f>#REF!</f>
        <v>#REF!</v>
      </c>
      <c r="C783" s="39" t="e">
        <f>#REF!</f>
        <v>#REF!</v>
      </c>
      <c r="D783" s="40" t="e">
        <f>#REF!</f>
        <v>#REF!</v>
      </c>
      <c r="E783" s="34"/>
      <c r="F783" s="44" t="e">
        <f t="shared" si="10"/>
        <v>#REF!</v>
      </c>
      <c r="G783" s="36" t="s">
        <v>108</v>
      </c>
      <c r="H783" s="41" t="e">
        <f t="shared" si="11"/>
        <v>#REF!</v>
      </c>
      <c r="I783" s="34"/>
      <c r="J783" s="41">
        <v>0</v>
      </c>
      <c r="K783" s="36"/>
      <c r="L783" s="42">
        <v>0</v>
      </c>
      <c r="M783" s="514" t="s">
        <v>110</v>
      </c>
      <c r="N783" s="483"/>
      <c r="O783" s="483"/>
      <c r="P783" s="483"/>
      <c r="Q783" s="483"/>
      <c r="R783" s="484"/>
      <c r="S783" s="43">
        <v>0</v>
      </c>
    </row>
    <row r="784" spans="1:19" ht="39.75" customHeight="1" x14ac:dyDescent="0.25">
      <c r="A784" s="37">
        <f t="shared" si="9"/>
        <v>771</v>
      </c>
      <c r="B784" s="38" t="e">
        <f>#REF!</f>
        <v>#REF!</v>
      </c>
      <c r="C784" s="39" t="e">
        <f>#REF!</f>
        <v>#REF!</v>
      </c>
      <c r="D784" s="40" t="e">
        <f>#REF!</f>
        <v>#REF!</v>
      </c>
      <c r="E784" s="34"/>
      <c r="F784" s="41" t="e">
        <f t="shared" si="10"/>
        <v>#REF!</v>
      </c>
      <c r="G784" s="36" t="s">
        <v>109</v>
      </c>
      <c r="H784" s="41" t="e">
        <f t="shared" si="11"/>
        <v>#REF!</v>
      </c>
      <c r="I784" s="34"/>
      <c r="J784" s="41">
        <v>0</v>
      </c>
      <c r="K784" s="36"/>
      <c r="L784" s="42">
        <v>0</v>
      </c>
      <c r="M784" s="514" t="s">
        <v>110</v>
      </c>
      <c r="N784" s="483"/>
      <c r="O784" s="483"/>
      <c r="P784" s="483"/>
      <c r="Q784" s="483"/>
      <c r="R784" s="484"/>
      <c r="S784" s="43">
        <v>0</v>
      </c>
    </row>
    <row r="785" spans="1:19" ht="39.75" customHeight="1" x14ac:dyDescent="0.25">
      <c r="A785" s="37">
        <f t="shared" si="9"/>
        <v>772</v>
      </c>
      <c r="B785" s="38" t="e">
        <f>#REF!</f>
        <v>#REF!</v>
      </c>
      <c r="C785" s="39" t="e">
        <f>#REF!</f>
        <v>#REF!</v>
      </c>
      <c r="D785" s="40" t="e">
        <f>#REF!</f>
        <v>#REF!</v>
      </c>
      <c r="E785" s="34"/>
      <c r="F785" s="44" t="e">
        <f t="shared" si="10"/>
        <v>#REF!</v>
      </c>
      <c r="G785" s="36" t="s">
        <v>108</v>
      </c>
      <c r="H785" s="41" t="e">
        <f t="shared" si="11"/>
        <v>#REF!</v>
      </c>
      <c r="I785" s="34"/>
      <c r="J785" s="41">
        <v>0</v>
      </c>
      <c r="K785" s="36"/>
      <c r="L785" s="42">
        <v>0</v>
      </c>
      <c r="M785" s="514" t="s">
        <v>110</v>
      </c>
      <c r="N785" s="483"/>
      <c r="O785" s="483"/>
      <c r="P785" s="483"/>
      <c r="Q785" s="483"/>
      <c r="R785" s="484"/>
      <c r="S785" s="43">
        <v>0</v>
      </c>
    </row>
    <row r="786" spans="1:19" ht="39.75" customHeight="1" x14ac:dyDescent="0.25">
      <c r="A786" s="37">
        <f t="shared" si="9"/>
        <v>773</v>
      </c>
      <c r="B786" s="38" t="e">
        <f>#REF!</f>
        <v>#REF!</v>
      </c>
      <c r="C786" s="39" t="e">
        <f>#REF!</f>
        <v>#REF!</v>
      </c>
      <c r="D786" s="40" t="e">
        <f>#REF!</f>
        <v>#REF!</v>
      </c>
      <c r="E786" s="34"/>
      <c r="F786" s="41" t="e">
        <f t="shared" si="10"/>
        <v>#REF!</v>
      </c>
      <c r="G786" s="36" t="s">
        <v>109</v>
      </c>
      <c r="H786" s="41" t="e">
        <f t="shared" si="11"/>
        <v>#REF!</v>
      </c>
      <c r="I786" s="34"/>
      <c r="J786" s="41">
        <v>0</v>
      </c>
      <c r="K786" s="36"/>
      <c r="L786" s="42">
        <v>0</v>
      </c>
      <c r="M786" s="514" t="s">
        <v>110</v>
      </c>
      <c r="N786" s="483"/>
      <c r="O786" s="483"/>
      <c r="P786" s="483"/>
      <c r="Q786" s="483"/>
      <c r="R786" s="484"/>
      <c r="S786" s="43">
        <v>0</v>
      </c>
    </row>
    <row r="787" spans="1:19" ht="39.75" customHeight="1" x14ac:dyDescent="0.25">
      <c r="A787" s="37">
        <f t="shared" si="9"/>
        <v>774</v>
      </c>
      <c r="B787" s="38" t="e">
        <f>#REF!</f>
        <v>#REF!</v>
      </c>
      <c r="C787" s="39" t="e">
        <f>#REF!</f>
        <v>#REF!</v>
      </c>
      <c r="D787" s="40" t="e">
        <f>#REF!</f>
        <v>#REF!</v>
      </c>
      <c r="E787" s="34"/>
      <c r="F787" s="44" t="e">
        <f t="shared" si="10"/>
        <v>#REF!</v>
      </c>
      <c r="G787" s="36" t="s">
        <v>108</v>
      </c>
      <c r="H787" s="41" t="e">
        <f t="shared" si="11"/>
        <v>#REF!</v>
      </c>
      <c r="I787" s="34"/>
      <c r="J787" s="41">
        <v>0</v>
      </c>
      <c r="K787" s="36"/>
      <c r="L787" s="42">
        <v>0</v>
      </c>
      <c r="M787" s="514" t="s">
        <v>110</v>
      </c>
      <c r="N787" s="483"/>
      <c r="O787" s="483"/>
      <c r="P787" s="483"/>
      <c r="Q787" s="483"/>
      <c r="R787" s="484"/>
      <c r="S787" s="43">
        <v>0</v>
      </c>
    </row>
    <row r="788" spans="1:19" ht="39.75" customHeight="1" x14ac:dyDescent="0.25">
      <c r="A788" s="37">
        <f t="shared" si="9"/>
        <v>775</v>
      </c>
      <c r="B788" s="38" t="e">
        <f>#REF!</f>
        <v>#REF!</v>
      </c>
      <c r="C788" s="39" t="e">
        <f>#REF!</f>
        <v>#REF!</v>
      </c>
      <c r="D788" s="40" t="e">
        <f>#REF!</f>
        <v>#REF!</v>
      </c>
      <c r="E788" s="34"/>
      <c r="F788" s="41" t="e">
        <f t="shared" si="10"/>
        <v>#REF!</v>
      </c>
      <c r="G788" s="36" t="s">
        <v>109</v>
      </c>
      <c r="H788" s="41" t="e">
        <f t="shared" si="11"/>
        <v>#REF!</v>
      </c>
      <c r="I788" s="34"/>
      <c r="J788" s="41">
        <v>0</v>
      </c>
      <c r="K788" s="36"/>
      <c r="L788" s="42">
        <v>0</v>
      </c>
      <c r="M788" s="514" t="s">
        <v>110</v>
      </c>
      <c r="N788" s="483"/>
      <c r="O788" s="483"/>
      <c r="P788" s="483"/>
      <c r="Q788" s="483"/>
      <c r="R788" s="484"/>
      <c r="S788" s="43">
        <v>0</v>
      </c>
    </row>
    <row r="789" spans="1:19" ht="39.75" customHeight="1" x14ac:dyDescent="0.25">
      <c r="A789" s="37">
        <f t="shared" si="9"/>
        <v>776</v>
      </c>
      <c r="B789" s="38" t="e">
        <f>#REF!</f>
        <v>#REF!</v>
      </c>
      <c r="C789" s="39" t="e">
        <f>#REF!</f>
        <v>#REF!</v>
      </c>
      <c r="D789" s="40" t="e">
        <f>#REF!</f>
        <v>#REF!</v>
      </c>
      <c r="E789" s="34"/>
      <c r="F789" s="44" t="e">
        <f t="shared" si="10"/>
        <v>#REF!</v>
      </c>
      <c r="G789" s="36" t="s">
        <v>108</v>
      </c>
      <c r="H789" s="41" t="e">
        <f t="shared" si="11"/>
        <v>#REF!</v>
      </c>
      <c r="I789" s="34"/>
      <c r="J789" s="41">
        <v>0</v>
      </c>
      <c r="K789" s="36"/>
      <c r="L789" s="42">
        <v>0</v>
      </c>
      <c r="M789" s="514" t="s">
        <v>110</v>
      </c>
      <c r="N789" s="483"/>
      <c r="O789" s="483"/>
      <c r="P789" s="483"/>
      <c r="Q789" s="483"/>
      <c r="R789" s="484"/>
      <c r="S789" s="43">
        <v>0</v>
      </c>
    </row>
    <row r="790" spans="1:19" ht="39.75" customHeight="1" x14ac:dyDescent="0.25">
      <c r="A790" s="37">
        <f t="shared" si="9"/>
        <v>777</v>
      </c>
      <c r="B790" s="38" t="e">
        <f>#REF!</f>
        <v>#REF!</v>
      </c>
      <c r="C790" s="39" t="e">
        <f>#REF!</f>
        <v>#REF!</v>
      </c>
      <c r="D790" s="40" t="e">
        <f>#REF!</f>
        <v>#REF!</v>
      </c>
      <c r="E790" s="34"/>
      <c r="F790" s="41" t="e">
        <f t="shared" si="10"/>
        <v>#REF!</v>
      </c>
      <c r="G790" s="36" t="s">
        <v>109</v>
      </c>
      <c r="H790" s="41" t="e">
        <f t="shared" si="11"/>
        <v>#REF!</v>
      </c>
      <c r="I790" s="34"/>
      <c r="J790" s="41">
        <v>0</v>
      </c>
      <c r="K790" s="36"/>
      <c r="L790" s="42">
        <v>0</v>
      </c>
      <c r="M790" s="514" t="s">
        <v>110</v>
      </c>
      <c r="N790" s="483"/>
      <c r="O790" s="483"/>
      <c r="P790" s="483"/>
      <c r="Q790" s="483"/>
      <c r="R790" s="484"/>
      <c r="S790" s="43">
        <v>0</v>
      </c>
    </row>
    <row r="791" spans="1:19" ht="39.75" customHeight="1" x14ac:dyDescent="0.25">
      <c r="A791" s="37">
        <f t="shared" si="9"/>
        <v>778</v>
      </c>
      <c r="B791" s="38" t="e">
        <f>#REF!</f>
        <v>#REF!</v>
      </c>
      <c r="C791" s="39" t="e">
        <f>#REF!</f>
        <v>#REF!</v>
      </c>
      <c r="D791" s="40" t="e">
        <f>#REF!</f>
        <v>#REF!</v>
      </c>
      <c r="E791" s="34"/>
      <c r="F791" s="44" t="e">
        <f t="shared" si="10"/>
        <v>#REF!</v>
      </c>
      <c r="G791" s="36" t="s">
        <v>108</v>
      </c>
      <c r="H791" s="41" t="e">
        <f t="shared" si="11"/>
        <v>#REF!</v>
      </c>
      <c r="I791" s="34"/>
      <c r="J791" s="41">
        <v>0</v>
      </c>
      <c r="K791" s="36"/>
      <c r="L791" s="42">
        <v>0</v>
      </c>
      <c r="M791" s="514" t="s">
        <v>110</v>
      </c>
      <c r="N791" s="483"/>
      <c r="O791" s="483"/>
      <c r="P791" s="483"/>
      <c r="Q791" s="483"/>
      <c r="R791" s="484"/>
      <c r="S791" s="43">
        <v>0</v>
      </c>
    </row>
    <row r="792" spans="1:19" ht="39.75" customHeight="1" x14ac:dyDescent="0.25">
      <c r="A792" s="37">
        <f t="shared" si="9"/>
        <v>779</v>
      </c>
      <c r="B792" s="38" t="e">
        <f>#REF!</f>
        <v>#REF!</v>
      </c>
      <c r="C792" s="39" t="e">
        <f>#REF!</f>
        <v>#REF!</v>
      </c>
      <c r="D792" s="40" t="e">
        <f>#REF!</f>
        <v>#REF!</v>
      </c>
      <c r="E792" s="34"/>
      <c r="F792" s="41" t="e">
        <f t="shared" si="10"/>
        <v>#REF!</v>
      </c>
      <c r="G792" s="36" t="s">
        <v>109</v>
      </c>
      <c r="H792" s="41" t="e">
        <f t="shared" si="11"/>
        <v>#REF!</v>
      </c>
      <c r="I792" s="34"/>
      <c r="J792" s="41">
        <v>0</v>
      </c>
      <c r="K792" s="36"/>
      <c r="L792" s="42">
        <v>0</v>
      </c>
      <c r="M792" s="514" t="s">
        <v>110</v>
      </c>
      <c r="N792" s="483"/>
      <c r="O792" s="483"/>
      <c r="P792" s="483"/>
      <c r="Q792" s="483"/>
      <c r="R792" s="484"/>
      <c r="S792" s="43">
        <v>0</v>
      </c>
    </row>
    <row r="793" spans="1:19" ht="39.75" customHeight="1" x14ac:dyDescent="0.25">
      <c r="A793" s="37">
        <f t="shared" si="9"/>
        <v>780</v>
      </c>
      <c r="B793" s="38" t="e">
        <f>#REF!</f>
        <v>#REF!</v>
      </c>
      <c r="C793" s="39" t="e">
        <f>#REF!</f>
        <v>#REF!</v>
      </c>
      <c r="D793" s="40" t="e">
        <f>#REF!</f>
        <v>#REF!</v>
      </c>
      <c r="E793" s="34"/>
      <c r="F793" s="44" t="e">
        <f t="shared" si="10"/>
        <v>#REF!</v>
      </c>
      <c r="G793" s="36" t="s">
        <v>108</v>
      </c>
      <c r="H793" s="41" t="e">
        <f t="shared" si="11"/>
        <v>#REF!</v>
      </c>
      <c r="I793" s="34"/>
      <c r="J793" s="41">
        <v>0</v>
      </c>
      <c r="K793" s="36"/>
      <c r="L793" s="42">
        <v>0</v>
      </c>
      <c r="M793" s="514" t="s">
        <v>110</v>
      </c>
      <c r="N793" s="483"/>
      <c r="O793" s="483"/>
      <c r="P793" s="483"/>
      <c r="Q793" s="483"/>
      <c r="R793" s="484"/>
      <c r="S793" s="43">
        <v>0</v>
      </c>
    </row>
    <row r="794" spans="1:19" ht="39.75" customHeight="1" x14ac:dyDescent="0.25">
      <c r="A794" s="37">
        <f t="shared" si="9"/>
        <v>781</v>
      </c>
      <c r="B794" s="38" t="e">
        <f>#REF!</f>
        <v>#REF!</v>
      </c>
      <c r="C794" s="39" t="e">
        <f>#REF!</f>
        <v>#REF!</v>
      </c>
      <c r="D794" s="40" t="e">
        <f>#REF!</f>
        <v>#REF!</v>
      </c>
      <c r="E794" s="34"/>
      <c r="F794" s="41" t="e">
        <f t="shared" si="10"/>
        <v>#REF!</v>
      </c>
      <c r="G794" s="36" t="s">
        <v>109</v>
      </c>
      <c r="H794" s="41" t="e">
        <f t="shared" si="11"/>
        <v>#REF!</v>
      </c>
      <c r="I794" s="34"/>
      <c r="J794" s="41">
        <v>0</v>
      </c>
      <c r="K794" s="36"/>
      <c r="L794" s="42">
        <v>0</v>
      </c>
      <c r="M794" s="514" t="s">
        <v>110</v>
      </c>
      <c r="N794" s="483"/>
      <c r="O794" s="483"/>
      <c r="P794" s="483"/>
      <c r="Q794" s="483"/>
      <c r="R794" s="484"/>
      <c r="S794" s="43">
        <v>0</v>
      </c>
    </row>
    <row r="795" spans="1:19" ht="39.75" customHeight="1" x14ac:dyDescent="0.25">
      <c r="A795" s="37">
        <f t="shared" si="9"/>
        <v>782</v>
      </c>
      <c r="B795" s="38" t="e">
        <f>#REF!</f>
        <v>#REF!</v>
      </c>
      <c r="C795" s="39" t="e">
        <f>#REF!</f>
        <v>#REF!</v>
      </c>
      <c r="D795" s="40" t="e">
        <f>#REF!</f>
        <v>#REF!</v>
      </c>
      <c r="E795" s="34"/>
      <c r="F795" s="44" t="e">
        <f t="shared" si="10"/>
        <v>#REF!</v>
      </c>
      <c r="G795" s="36" t="s">
        <v>108</v>
      </c>
      <c r="H795" s="41" t="e">
        <f t="shared" si="11"/>
        <v>#REF!</v>
      </c>
      <c r="I795" s="34"/>
      <c r="J795" s="41">
        <v>0</v>
      </c>
      <c r="K795" s="36"/>
      <c r="L795" s="42">
        <v>0</v>
      </c>
      <c r="M795" s="514" t="s">
        <v>110</v>
      </c>
      <c r="N795" s="483"/>
      <c r="O795" s="483"/>
      <c r="P795" s="483"/>
      <c r="Q795" s="483"/>
      <c r="R795" s="484"/>
      <c r="S795" s="43">
        <v>0</v>
      </c>
    </row>
    <row r="796" spans="1:19" ht="39.75" customHeight="1" x14ac:dyDescent="0.25">
      <c r="A796" s="37">
        <f t="shared" si="9"/>
        <v>783</v>
      </c>
      <c r="B796" s="38" t="e">
        <f>#REF!</f>
        <v>#REF!</v>
      </c>
      <c r="C796" s="39" t="e">
        <f>#REF!</f>
        <v>#REF!</v>
      </c>
      <c r="D796" s="40" t="e">
        <f>#REF!</f>
        <v>#REF!</v>
      </c>
      <c r="E796" s="34"/>
      <c r="F796" s="41" t="e">
        <f t="shared" si="10"/>
        <v>#REF!</v>
      </c>
      <c r="G796" s="36" t="s">
        <v>109</v>
      </c>
      <c r="H796" s="41" t="e">
        <f t="shared" si="11"/>
        <v>#REF!</v>
      </c>
      <c r="I796" s="34"/>
      <c r="J796" s="41">
        <v>0</v>
      </c>
      <c r="K796" s="36"/>
      <c r="L796" s="42">
        <v>0</v>
      </c>
      <c r="M796" s="514" t="s">
        <v>110</v>
      </c>
      <c r="N796" s="483"/>
      <c r="O796" s="483"/>
      <c r="P796" s="483"/>
      <c r="Q796" s="483"/>
      <c r="R796" s="484"/>
      <c r="S796" s="43">
        <v>0</v>
      </c>
    </row>
    <row r="797" spans="1:19" ht="39.75" customHeight="1" x14ac:dyDescent="0.25">
      <c r="A797" s="37">
        <f t="shared" si="9"/>
        <v>784</v>
      </c>
      <c r="B797" s="38" t="e">
        <f>#REF!</f>
        <v>#REF!</v>
      </c>
      <c r="C797" s="39" t="e">
        <f>#REF!</f>
        <v>#REF!</v>
      </c>
      <c r="D797" s="40" t="e">
        <f>#REF!</f>
        <v>#REF!</v>
      </c>
      <c r="E797" s="34"/>
      <c r="F797" s="44" t="e">
        <f t="shared" si="10"/>
        <v>#REF!</v>
      </c>
      <c r="G797" s="36" t="s">
        <v>108</v>
      </c>
      <c r="H797" s="41" t="e">
        <f t="shared" si="11"/>
        <v>#REF!</v>
      </c>
      <c r="I797" s="34"/>
      <c r="J797" s="41">
        <v>0</v>
      </c>
      <c r="K797" s="36"/>
      <c r="L797" s="42">
        <v>0</v>
      </c>
      <c r="M797" s="514" t="s">
        <v>110</v>
      </c>
      <c r="N797" s="483"/>
      <c r="O797" s="483"/>
      <c r="P797" s="483"/>
      <c r="Q797" s="483"/>
      <c r="R797" s="484"/>
      <c r="S797" s="43">
        <v>0</v>
      </c>
    </row>
    <row r="798" spans="1:19" ht="39.75" customHeight="1" x14ac:dyDescent="0.25">
      <c r="A798" s="37">
        <f t="shared" si="9"/>
        <v>785</v>
      </c>
      <c r="B798" s="38" t="e">
        <f>#REF!</f>
        <v>#REF!</v>
      </c>
      <c r="C798" s="39" t="e">
        <f>#REF!</f>
        <v>#REF!</v>
      </c>
      <c r="D798" s="40" t="e">
        <f>#REF!</f>
        <v>#REF!</v>
      </c>
      <c r="E798" s="34"/>
      <c r="F798" s="41" t="e">
        <f t="shared" si="10"/>
        <v>#REF!</v>
      </c>
      <c r="G798" s="36" t="s">
        <v>109</v>
      </c>
      <c r="H798" s="41" t="e">
        <f t="shared" si="11"/>
        <v>#REF!</v>
      </c>
      <c r="I798" s="34"/>
      <c r="J798" s="41">
        <v>0</v>
      </c>
      <c r="K798" s="36"/>
      <c r="L798" s="42">
        <v>0</v>
      </c>
      <c r="M798" s="514" t="s">
        <v>110</v>
      </c>
      <c r="N798" s="483"/>
      <c r="O798" s="483"/>
      <c r="P798" s="483"/>
      <c r="Q798" s="483"/>
      <c r="R798" s="484"/>
      <c r="S798" s="43">
        <v>0</v>
      </c>
    </row>
    <row r="799" spans="1:19" ht="39.75" customHeight="1" x14ac:dyDescent="0.25">
      <c r="A799" s="37">
        <f t="shared" si="9"/>
        <v>786</v>
      </c>
      <c r="B799" s="38" t="e">
        <f>#REF!</f>
        <v>#REF!</v>
      </c>
      <c r="C799" s="39" t="e">
        <f>#REF!</f>
        <v>#REF!</v>
      </c>
      <c r="D799" s="40" t="e">
        <f>#REF!</f>
        <v>#REF!</v>
      </c>
      <c r="E799" s="34"/>
      <c r="F799" s="44" t="e">
        <f t="shared" si="10"/>
        <v>#REF!</v>
      </c>
      <c r="G799" s="36" t="s">
        <v>108</v>
      </c>
      <c r="H799" s="41" t="e">
        <f t="shared" si="11"/>
        <v>#REF!</v>
      </c>
      <c r="I799" s="34"/>
      <c r="J799" s="41">
        <v>0</v>
      </c>
      <c r="K799" s="36"/>
      <c r="L799" s="42">
        <v>0</v>
      </c>
      <c r="M799" s="514" t="s">
        <v>110</v>
      </c>
      <c r="N799" s="483"/>
      <c r="O799" s="483"/>
      <c r="P799" s="483"/>
      <c r="Q799" s="483"/>
      <c r="R799" s="484"/>
      <c r="S799" s="43">
        <v>0</v>
      </c>
    </row>
    <row r="800" spans="1:19" ht="39.75" customHeight="1" x14ac:dyDescent="0.25">
      <c r="A800" s="37">
        <f t="shared" si="9"/>
        <v>787</v>
      </c>
      <c r="B800" s="38" t="e">
        <f>#REF!</f>
        <v>#REF!</v>
      </c>
      <c r="C800" s="39" t="e">
        <f>#REF!</f>
        <v>#REF!</v>
      </c>
      <c r="D800" s="40" t="e">
        <f>#REF!</f>
        <v>#REF!</v>
      </c>
      <c r="E800" s="34"/>
      <c r="F800" s="41" t="e">
        <f t="shared" si="10"/>
        <v>#REF!</v>
      </c>
      <c r="G800" s="36" t="s">
        <v>109</v>
      </c>
      <c r="H800" s="41" t="e">
        <f t="shared" si="11"/>
        <v>#REF!</v>
      </c>
      <c r="I800" s="34"/>
      <c r="J800" s="41">
        <v>0</v>
      </c>
      <c r="K800" s="36"/>
      <c r="L800" s="42">
        <v>0</v>
      </c>
      <c r="M800" s="514" t="s">
        <v>110</v>
      </c>
      <c r="N800" s="483"/>
      <c r="O800" s="483"/>
      <c r="P800" s="483"/>
      <c r="Q800" s="483"/>
      <c r="R800" s="484"/>
      <c r="S800" s="43">
        <v>0</v>
      </c>
    </row>
    <row r="801" spans="1:19" ht="39.75" customHeight="1" x14ac:dyDescent="0.25">
      <c r="A801" s="37">
        <f t="shared" si="9"/>
        <v>788</v>
      </c>
      <c r="B801" s="38" t="e">
        <f>#REF!</f>
        <v>#REF!</v>
      </c>
      <c r="C801" s="39" t="e">
        <f>#REF!</f>
        <v>#REF!</v>
      </c>
      <c r="D801" s="40" t="e">
        <f>#REF!</f>
        <v>#REF!</v>
      </c>
      <c r="E801" s="34"/>
      <c r="F801" s="44" t="e">
        <f t="shared" si="10"/>
        <v>#REF!</v>
      </c>
      <c r="G801" s="36" t="s">
        <v>108</v>
      </c>
      <c r="H801" s="41" t="e">
        <f t="shared" si="11"/>
        <v>#REF!</v>
      </c>
      <c r="I801" s="34"/>
      <c r="J801" s="41">
        <v>0</v>
      </c>
      <c r="K801" s="36"/>
      <c r="L801" s="42">
        <v>0</v>
      </c>
      <c r="M801" s="514" t="s">
        <v>110</v>
      </c>
      <c r="N801" s="483"/>
      <c r="O801" s="483"/>
      <c r="P801" s="483"/>
      <c r="Q801" s="483"/>
      <c r="R801" s="484"/>
      <c r="S801" s="43">
        <v>0</v>
      </c>
    </row>
    <row r="802" spans="1:19" ht="39.75" customHeight="1" x14ac:dyDescent="0.25">
      <c r="A802" s="37">
        <f t="shared" si="9"/>
        <v>789</v>
      </c>
      <c r="B802" s="38" t="e">
        <f>#REF!</f>
        <v>#REF!</v>
      </c>
      <c r="C802" s="39" t="e">
        <f>#REF!</f>
        <v>#REF!</v>
      </c>
      <c r="D802" s="40" t="e">
        <f>#REF!</f>
        <v>#REF!</v>
      </c>
      <c r="E802" s="34"/>
      <c r="F802" s="41" t="e">
        <f t="shared" si="10"/>
        <v>#REF!</v>
      </c>
      <c r="G802" s="36" t="s">
        <v>109</v>
      </c>
      <c r="H802" s="41" t="e">
        <f t="shared" si="11"/>
        <v>#REF!</v>
      </c>
      <c r="I802" s="34"/>
      <c r="J802" s="41">
        <v>0</v>
      </c>
      <c r="K802" s="36"/>
      <c r="L802" s="42">
        <v>0</v>
      </c>
      <c r="M802" s="514" t="s">
        <v>110</v>
      </c>
      <c r="N802" s="483"/>
      <c r="O802" s="483"/>
      <c r="P802" s="483"/>
      <c r="Q802" s="483"/>
      <c r="R802" s="484"/>
      <c r="S802" s="43">
        <v>0</v>
      </c>
    </row>
    <row r="803" spans="1:19" ht="39.75" customHeight="1" x14ac:dyDescent="0.25">
      <c r="A803" s="37">
        <f t="shared" si="9"/>
        <v>790</v>
      </c>
      <c r="B803" s="38" t="e">
        <f>#REF!</f>
        <v>#REF!</v>
      </c>
      <c r="C803" s="39" t="e">
        <f>#REF!</f>
        <v>#REF!</v>
      </c>
      <c r="D803" s="40" t="e">
        <f>#REF!</f>
        <v>#REF!</v>
      </c>
      <c r="E803" s="34"/>
      <c r="F803" s="44" t="e">
        <f t="shared" si="10"/>
        <v>#REF!</v>
      </c>
      <c r="G803" s="36" t="s">
        <v>108</v>
      </c>
      <c r="H803" s="41" t="e">
        <f t="shared" si="11"/>
        <v>#REF!</v>
      </c>
      <c r="I803" s="34"/>
      <c r="J803" s="41">
        <v>0</v>
      </c>
      <c r="K803" s="36"/>
      <c r="L803" s="42">
        <v>0</v>
      </c>
      <c r="M803" s="514" t="s">
        <v>110</v>
      </c>
      <c r="N803" s="483"/>
      <c r="O803" s="483"/>
      <c r="P803" s="483"/>
      <c r="Q803" s="483"/>
      <c r="R803" s="484"/>
      <c r="S803" s="43">
        <v>0</v>
      </c>
    </row>
    <row r="804" spans="1:19" ht="39.75" customHeight="1" x14ac:dyDescent="0.25">
      <c r="A804" s="37">
        <f t="shared" si="9"/>
        <v>791</v>
      </c>
      <c r="B804" s="38" t="e">
        <f>#REF!</f>
        <v>#REF!</v>
      </c>
      <c r="C804" s="39" t="e">
        <f>#REF!</f>
        <v>#REF!</v>
      </c>
      <c r="D804" s="40" t="e">
        <f>#REF!</f>
        <v>#REF!</v>
      </c>
      <c r="E804" s="34"/>
      <c r="F804" s="41" t="e">
        <f t="shared" si="10"/>
        <v>#REF!</v>
      </c>
      <c r="G804" s="36" t="s">
        <v>109</v>
      </c>
      <c r="H804" s="41" t="e">
        <f t="shared" si="11"/>
        <v>#REF!</v>
      </c>
      <c r="I804" s="34"/>
      <c r="J804" s="41">
        <v>0</v>
      </c>
      <c r="K804" s="36"/>
      <c r="L804" s="42">
        <v>0</v>
      </c>
      <c r="M804" s="514" t="s">
        <v>110</v>
      </c>
      <c r="N804" s="483"/>
      <c r="O804" s="483"/>
      <c r="P804" s="483"/>
      <c r="Q804" s="483"/>
      <c r="R804" s="484"/>
      <c r="S804" s="43">
        <v>0</v>
      </c>
    </row>
    <row r="805" spans="1:19" ht="39.75" customHeight="1" x14ac:dyDescent="0.25">
      <c r="A805" s="37">
        <f t="shared" si="9"/>
        <v>792</v>
      </c>
      <c r="B805" s="38" t="e">
        <f>#REF!</f>
        <v>#REF!</v>
      </c>
      <c r="C805" s="39" t="e">
        <f>#REF!</f>
        <v>#REF!</v>
      </c>
      <c r="D805" s="40" t="e">
        <f>#REF!</f>
        <v>#REF!</v>
      </c>
      <c r="E805" s="34"/>
      <c r="F805" s="44" t="e">
        <f t="shared" si="10"/>
        <v>#REF!</v>
      </c>
      <c r="G805" s="36" t="s">
        <v>108</v>
      </c>
      <c r="H805" s="41" t="e">
        <f t="shared" si="11"/>
        <v>#REF!</v>
      </c>
      <c r="I805" s="34"/>
      <c r="J805" s="41">
        <v>0</v>
      </c>
      <c r="K805" s="36"/>
      <c r="L805" s="42">
        <v>0</v>
      </c>
      <c r="M805" s="514" t="s">
        <v>110</v>
      </c>
      <c r="N805" s="483"/>
      <c r="O805" s="483"/>
      <c r="P805" s="483"/>
      <c r="Q805" s="483"/>
      <c r="R805" s="484"/>
      <c r="S805" s="43">
        <v>0</v>
      </c>
    </row>
    <row r="806" spans="1:19" ht="39.75" customHeight="1" x14ac:dyDescent="0.25">
      <c r="A806" s="37">
        <f t="shared" si="9"/>
        <v>793</v>
      </c>
      <c r="B806" s="38" t="e">
        <f>#REF!</f>
        <v>#REF!</v>
      </c>
      <c r="C806" s="39" t="e">
        <f>#REF!</f>
        <v>#REF!</v>
      </c>
      <c r="D806" s="40" t="e">
        <f>#REF!</f>
        <v>#REF!</v>
      </c>
      <c r="E806" s="34"/>
      <c r="F806" s="41" t="e">
        <f t="shared" si="10"/>
        <v>#REF!</v>
      </c>
      <c r="G806" s="36" t="s">
        <v>109</v>
      </c>
      <c r="H806" s="41" t="e">
        <f t="shared" si="11"/>
        <v>#REF!</v>
      </c>
      <c r="I806" s="34"/>
      <c r="J806" s="41">
        <v>0</v>
      </c>
      <c r="K806" s="36"/>
      <c r="L806" s="42">
        <v>0</v>
      </c>
      <c r="M806" s="514" t="s">
        <v>110</v>
      </c>
      <c r="N806" s="483"/>
      <c r="O806" s="483"/>
      <c r="P806" s="483"/>
      <c r="Q806" s="483"/>
      <c r="R806" s="484"/>
      <c r="S806" s="43">
        <v>0</v>
      </c>
    </row>
    <row r="807" spans="1:19" ht="39.75" customHeight="1" x14ac:dyDescent="0.25">
      <c r="A807" s="37">
        <f t="shared" si="9"/>
        <v>794</v>
      </c>
      <c r="B807" s="38" t="e">
        <f>#REF!</f>
        <v>#REF!</v>
      </c>
      <c r="C807" s="39" t="e">
        <f>#REF!</f>
        <v>#REF!</v>
      </c>
      <c r="D807" s="40" t="e">
        <f>#REF!</f>
        <v>#REF!</v>
      </c>
      <c r="E807" s="34"/>
      <c r="F807" s="44" t="e">
        <f t="shared" si="10"/>
        <v>#REF!</v>
      </c>
      <c r="G807" s="36" t="s">
        <v>108</v>
      </c>
      <c r="H807" s="41" t="e">
        <f t="shared" si="11"/>
        <v>#REF!</v>
      </c>
      <c r="I807" s="34"/>
      <c r="J807" s="41">
        <v>0</v>
      </c>
      <c r="K807" s="36"/>
      <c r="L807" s="42">
        <v>0</v>
      </c>
      <c r="M807" s="514" t="s">
        <v>110</v>
      </c>
      <c r="N807" s="483"/>
      <c r="O807" s="483"/>
      <c r="P807" s="483"/>
      <c r="Q807" s="483"/>
      <c r="R807" s="484"/>
      <c r="S807" s="43">
        <v>0</v>
      </c>
    </row>
    <row r="808" spans="1:19" ht="39.75" customHeight="1" x14ac:dyDescent="0.25">
      <c r="A808" s="37">
        <f t="shared" si="9"/>
        <v>795</v>
      </c>
      <c r="B808" s="38" t="e">
        <f>#REF!</f>
        <v>#REF!</v>
      </c>
      <c r="C808" s="39" t="e">
        <f>#REF!</f>
        <v>#REF!</v>
      </c>
      <c r="D808" s="40" t="e">
        <f>#REF!</f>
        <v>#REF!</v>
      </c>
      <c r="E808" s="34"/>
      <c r="F808" s="41" t="e">
        <f t="shared" si="10"/>
        <v>#REF!</v>
      </c>
      <c r="G808" s="36" t="s">
        <v>109</v>
      </c>
      <c r="H808" s="41" t="e">
        <f t="shared" si="11"/>
        <v>#REF!</v>
      </c>
      <c r="I808" s="34"/>
      <c r="J808" s="41">
        <v>0</v>
      </c>
      <c r="K808" s="36"/>
      <c r="L808" s="42">
        <v>0</v>
      </c>
      <c r="M808" s="514" t="s">
        <v>110</v>
      </c>
      <c r="N808" s="483"/>
      <c r="O808" s="483"/>
      <c r="P808" s="483"/>
      <c r="Q808" s="483"/>
      <c r="R808" s="484"/>
      <c r="S808" s="43">
        <v>0</v>
      </c>
    </row>
    <row r="809" spans="1:19" ht="39.75" customHeight="1" x14ac:dyDescent="0.25">
      <c r="A809" s="37">
        <f t="shared" si="9"/>
        <v>796</v>
      </c>
      <c r="B809" s="38" t="e">
        <f>#REF!</f>
        <v>#REF!</v>
      </c>
      <c r="C809" s="39" t="e">
        <f>#REF!</f>
        <v>#REF!</v>
      </c>
      <c r="D809" s="40" t="e">
        <f>#REF!</f>
        <v>#REF!</v>
      </c>
      <c r="E809" s="34"/>
      <c r="F809" s="44" t="e">
        <f t="shared" si="10"/>
        <v>#REF!</v>
      </c>
      <c r="G809" s="36" t="s">
        <v>108</v>
      </c>
      <c r="H809" s="41" t="e">
        <f t="shared" si="11"/>
        <v>#REF!</v>
      </c>
      <c r="I809" s="34"/>
      <c r="J809" s="41">
        <v>0</v>
      </c>
      <c r="K809" s="36"/>
      <c r="L809" s="42">
        <v>0</v>
      </c>
      <c r="M809" s="514" t="s">
        <v>110</v>
      </c>
      <c r="N809" s="483"/>
      <c r="O809" s="483"/>
      <c r="P809" s="483"/>
      <c r="Q809" s="483"/>
      <c r="R809" s="484"/>
      <c r="S809" s="43">
        <v>0</v>
      </c>
    </row>
    <row r="810" spans="1:19" ht="39.75" customHeight="1" x14ac:dyDescent="0.25">
      <c r="A810" s="37">
        <f t="shared" si="9"/>
        <v>797</v>
      </c>
      <c r="B810" s="38" t="e">
        <f>#REF!</f>
        <v>#REF!</v>
      </c>
      <c r="C810" s="39" t="e">
        <f>#REF!</f>
        <v>#REF!</v>
      </c>
      <c r="D810" s="40" t="e">
        <f>#REF!</f>
        <v>#REF!</v>
      </c>
      <c r="E810" s="34"/>
      <c r="F810" s="41" t="e">
        <f t="shared" si="10"/>
        <v>#REF!</v>
      </c>
      <c r="G810" s="36" t="s">
        <v>109</v>
      </c>
      <c r="H810" s="41" t="e">
        <f t="shared" si="11"/>
        <v>#REF!</v>
      </c>
      <c r="I810" s="34"/>
      <c r="J810" s="41">
        <v>0</v>
      </c>
      <c r="K810" s="36"/>
      <c r="L810" s="42">
        <v>0</v>
      </c>
      <c r="M810" s="514" t="s">
        <v>110</v>
      </c>
      <c r="N810" s="483"/>
      <c r="O810" s="483"/>
      <c r="P810" s="483"/>
      <c r="Q810" s="483"/>
      <c r="R810" s="484"/>
      <c r="S810" s="43">
        <v>0</v>
      </c>
    </row>
    <row r="811" spans="1:19" ht="39.75" customHeight="1" x14ac:dyDescent="0.25">
      <c r="A811" s="37">
        <f t="shared" si="9"/>
        <v>798</v>
      </c>
      <c r="B811" s="38" t="e">
        <f>#REF!</f>
        <v>#REF!</v>
      </c>
      <c r="C811" s="39" t="e">
        <f>#REF!</f>
        <v>#REF!</v>
      </c>
      <c r="D811" s="40" t="e">
        <f>#REF!</f>
        <v>#REF!</v>
      </c>
      <c r="E811" s="34"/>
      <c r="F811" s="44" t="e">
        <f t="shared" si="10"/>
        <v>#REF!</v>
      </c>
      <c r="G811" s="36" t="s">
        <v>108</v>
      </c>
      <c r="H811" s="41" t="e">
        <f t="shared" si="11"/>
        <v>#REF!</v>
      </c>
      <c r="I811" s="34"/>
      <c r="J811" s="41">
        <v>0</v>
      </c>
      <c r="K811" s="36"/>
      <c r="L811" s="42">
        <v>0</v>
      </c>
      <c r="M811" s="514" t="s">
        <v>110</v>
      </c>
      <c r="N811" s="483"/>
      <c r="O811" s="483"/>
      <c r="P811" s="483"/>
      <c r="Q811" s="483"/>
      <c r="R811" s="484"/>
      <c r="S811" s="43">
        <v>0</v>
      </c>
    </row>
    <row r="812" spans="1:19" ht="39.75" customHeight="1" x14ac:dyDescent="0.25">
      <c r="A812" s="37">
        <f t="shared" si="9"/>
        <v>799</v>
      </c>
      <c r="B812" s="38" t="e">
        <f>#REF!</f>
        <v>#REF!</v>
      </c>
      <c r="C812" s="39" t="e">
        <f>#REF!</f>
        <v>#REF!</v>
      </c>
      <c r="D812" s="40" t="e">
        <f>#REF!</f>
        <v>#REF!</v>
      </c>
      <c r="E812" s="34"/>
      <c r="F812" s="41" t="e">
        <f t="shared" si="10"/>
        <v>#REF!</v>
      </c>
      <c r="G812" s="36" t="s">
        <v>109</v>
      </c>
      <c r="H812" s="41" t="e">
        <f t="shared" si="11"/>
        <v>#REF!</v>
      </c>
      <c r="I812" s="34"/>
      <c r="J812" s="41">
        <v>0</v>
      </c>
      <c r="K812" s="36"/>
      <c r="L812" s="42">
        <v>0</v>
      </c>
      <c r="M812" s="514" t="s">
        <v>110</v>
      </c>
      <c r="N812" s="483"/>
      <c r="O812" s="483"/>
      <c r="P812" s="483"/>
      <c r="Q812" s="483"/>
      <c r="R812" s="484"/>
      <c r="S812" s="43">
        <v>0</v>
      </c>
    </row>
    <row r="813" spans="1:19" ht="39.75" customHeight="1" x14ac:dyDescent="0.25">
      <c r="A813" s="37">
        <f t="shared" si="9"/>
        <v>800</v>
      </c>
      <c r="B813" s="38" t="e">
        <f>#REF!</f>
        <v>#REF!</v>
      </c>
      <c r="C813" s="39" t="e">
        <f>#REF!</f>
        <v>#REF!</v>
      </c>
      <c r="D813" s="40" t="e">
        <f>#REF!</f>
        <v>#REF!</v>
      </c>
      <c r="E813" s="34"/>
      <c r="F813" s="44" t="e">
        <f t="shared" si="10"/>
        <v>#REF!</v>
      </c>
      <c r="G813" s="36" t="s">
        <v>108</v>
      </c>
      <c r="H813" s="41" t="e">
        <f t="shared" si="11"/>
        <v>#REF!</v>
      </c>
      <c r="I813" s="34"/>
      <c r="J813" s="41">
        <v>0</v>
      </c>
      <c r="K813" s="36"/>
      <c r="L813" s="42">
        <v>0</v>
      </c>
      <c r="M813" s="514" t="s">
        <v>110</v>
      </c>
      <c r="N813" s="483"/>
      <c r="O813" s="483"/>
      <c r="P813" s="483"/>
      <c r="Q813" s="483"/>
      <c r="R813" s="484"/>
      <c r="S813" s="43">
        <v>0</v>
      </c>
    </row>
    <row r="814" spans="1:19" ht="39.75" customHeight="1" x14ac:dyDescent="0.25">
      <c r="A814" s="37">
        <f t="shared" si="9"/>
        <v>801</v>
      </c>
      <c r="B814" s="38" t="e">
        <f>#REF!</f>
        <v>#REF!</v>
      </c>
      <c r="C814" s="39" t="e">
        <f>#REF!</f>
        <v>#REF!</v>
      </c>
      <c r="D814" s="40" t="e">
        <f>#REF!</f>
        <v>#REF!</v>
      </c>
      <c r="E814" s="34"/>
      <c r="F814" s="41" t="e">
        <f t="shared" si="10"/>
        <v>#REF!</v>
      </c>
      <c r="G814" s="36" t="s">
        <v>109</v>
      </c>
      <c r="H814" s="41" t="e">
        <f t="shared" si="11"/>
        <v>#REF!</v>
      </c>
      <c r="I814" s="34"/>
      <c r="J814" s="41">
        <v>0</v>
      </c>
      <c r="K814" s="36"/>
      <c r="L814" s="42">
        <v>0</v>
      </c>
      <c r="M814" s="514" t="s">
        <v>110</v>
      </c>
      <c r="N814" s="483"/>
      <c r="O814" s="483"/>
      <c r="P814" s="483"/>
      <c r="Q814" s="483"/>
      <c r="R814" s="484"/>
      <c r="S814" s="43">
        <v>0</v>
      </c>
    </row>
    <row r="815" spans="1:19" ht="39.75" customHeight="1" x14ac:dyDescent="0.25">
      <c r="A815" s="37">
        <f t="shared" si="9"/>
        <v>802</v>
      </c>
      <c r="B815" s="38" t="e">
        <f>#REF!</f>
        <v>#REF!</v>
      </c>
      <c r="C815" s="39" t="e">
        <f>#REF!</f>
        <v>#REF!</v>
      </c>
      <c r="D815" s="40" t="e">
        <f>#REF!</f>
        <v>#REF!</v>
      </c>
      <c r="E815" s="34"/>
      <c r="F815" s="44" t="e">
        <f t="shared" si="10"/>
        <v>#REF!</v>
      </c>
      <c r="G815" s="36" t="s">
        <v>108</v>
      </c>
      <c r="H815" s="41" t="e">
        <f t="shared" si="11"/>
        <v>#REF!</v>
      </c>
      <c r="I815" s="34"/>
      <c r="J815" s="41">
        <v>0</v>
      </c>
      <c r="K815" s="36"/>
      <c r="L815" s="42">
        <v>0</v>
      </c>
      <c r="M815" s="514" t="s">
        <v>110</v>
      </c>
      <c r="N815" s="483"/>
      <c r="O815" s="483"/>
      <c r="P815" s="483"/>
      <c r="Q815" s="483"/>
      <c r="R815" s="484"/>
      <c r="S815" s="43">
        <v>0</v>
      </c>
    </row>
    <row r="816" spans="1:19" ht="39.75" customHeight="1" x14ac:dyDescent="0.25">
      <c r="A816" s="37">
        <f t="shared" si="9"/>
        <v>803</v>
      </c>
      <c r="B816" s="38" t="e">
        <f>#REF!</f>
        <v>#REF!</v>
      </c>
      <c r="C816" s="39" t="e">
        <f>#REF!</f>
        <v>#REF!</v>
      </c>
      <c r="D816" s="40" t="e">
        <f>#REF!</f>
        <v>#REF!</v>
      </c>
      <c r="E816" s="34"/>
      <c r="F816" s="41" t="e">
        <f t="shared" si="10"/>
        <v>#REF!</v>
      </c>
      <c r="G816" s="36" t="s">
        <v>109</v>
      </c>
      <c r="H816" s="41" t="e">
        <f t="shared" si="11"/>
        <v>#REF!</v>
      </c>
      <c r="I816" s="34"/>
      <c r="J816" s="41">
        <v>0</v>
      </c>
      <c r="K816" s="36"/>
      <c r="L816" s="42">
        <v>0</v>
      </c>
      <c r="M816" s="514" t="s">
        <v>110</v>
      </c>
      <c r="N816" s="483"/>
      <c r="O816" s="483"/>
      <c r="P816" s="483"/>
      <c r="Q816" s="483"/>
      <c r="R816" s="484"/>
      <c r="S816" s="43">
        <v>0</v>
      </c>
    </row>
    <row r="817" spans="1:19" ht="39.75" customHeight="1" x14ac:dyDescent="0.25">
      <c r="A817" s="37">
        <f t="shared" si="9"/>
        <v>804</v>
      </c>
      <c r="B817" s="38" t="e">
        <f>#REF!</f>
        <v>#REF!</v>
      </c>
      <c r="C817" s="39" t="e">
        <f>#REF!</f>
        <v>#REF!</v>
      </c>
      <c r="D817" s="40" t="e">
        <f>#REF!</f>
        <v>#REF!</v>
      </c>
      <c r="E817" s="34"/>
      <c r="F817" s="44" t="e">
        <f t="shared" si="10"/>
        <v>#REF!</v>
      </c>
      <c r="G817" s="36" t="s">
        <v>108</v>
      </c>
      <c r="H817" s="41" t="e">
        <f t="shared" si="11"/>
        <v>#REF!</v>
      </c>
      <c r="I817" s="34"/>
      <c r="J817" s="41">
        <v>0</v>
      </c>
      <c r="K817" s="36"/>
      <c r="L817" s="42">
        <v>0</v>
      </c>
      <c r="M817" s="514" t="s">
        <v>110</v>
      </c>
      <c r="N817" s="483"/>
      <c r="O817" s="483"/>
      <c r="P817" s="483"/>
      <c r="Q817" s="483"/>
      <c r="R817" s="484"/>
      <c r="S817" s="43">
        <v>0</v>
      </c>
    </row>
    <row r="818" spans="1:19" ht="39.75" customHeight="1" x14ac:dyDescent="0.25">
      <c r="A818" s="37">
        <f t="shared" si="9"/>
        <v>805</v>
      </c>
      <c r="B818" s="38" t="e">
        <f>#REF!</f>
        <v>#REF!</v>
      </c>
      <c r="C818" s="39" t="e">
        <f>#REF!</f>
        <v>#REF!</v>
      </c>
      <c r="D818" s="40" t="e">
        <f>#REF!</f>
        <v>#REF!</v>
      </c>
      <c r="E818" s="34"/>
      <c r="F818" s="41" t="e">
        <f t="shared" si="10"/>
        <v>#REF!</v>
      </c>
      <c r="G818" s="36" t="s">
        <v>109</v>
      </c>
      <c r="H818" s="41" t="e">
        <f t="shared" si="11"/>
        <v>#REF!</v>
      </c>
      <c r="I818" s="34"/>
      <c r="J818" s="41">
        <v>0</v>
      </c>
      <c r="K818" s="36"/>
      <c r="L818" s="42">
        <v>0</v>
      </c>
      <c r="M818" s="514" t="s">
        <v>110</v>
      </c>
      <c r="N818" s="483"/>
      <c r="O818" s="483"/>
      <c r="P818" s="483"/>
      <c r="Q818" s="483"/>
      <c r="R818" s="484"/>
      <c r="S818" s="43">
        <v>0</v>
      </c>
    </row>
    <row r="819" spans="1:19" ht="39.75" customHeight="1" x14ac:dyDescent="0.25">
      <c r="A819" s="37">
        <f t="shared" si="9"/>
        <v>806</v>
      </c>
      <c r="B819" s="38" t="e">
        <f>#REF!</f>
        <v>#REF!</v>
      </c>
      <c r="C819" s="39" t="e">
        <f>#REF!</f>
        <v>#REF!</v>
      </c>
      <c r="D819" s="40" t="e">
        <f>#REF!</f>
        <v>#REF!</v>
      </c>
      <c r="E819" s="34"/>
      <c r="F819" s="44" t="e">
        <f t="shared" si="10"/>
        <v>#REF!</v>
      </c>
      <c r="G819" s="36" t="s">
        <v>108</v>
      </c>
      <c r="H819" s="41" t="e">
        <f t="shared" si="11"/>
        <v>#REF!</v>
      </c>
      <c r="I819" s="34"/>
      <c r="J819" s="41">
        <v>0</v>
      </c>
      <c r="K819" s="36"/>
      <c r="L819" s="42">
        <v>0</v>
      </c>
      <c r="M819" s="514" t="s">
        <v>110</v>
      </c>
      <c r="N819" s="483"/>
      <c r="O819" s="483"/>
      <c r="P819" s="483"/>
      <c r="Q819" s="483"/>
      <c r="R819" s="484"/>
      <c r="S819" s="43">
        <v>0</v>
      </c>
    </row>
    <row r="820" spans="1:19" ht="39.75" customHeight="1" x14ac:dyDescent="0.25">
      <c r="A820" s="37">
        <f t="shared" si="9"/>
        <v>807</v>
      </c>
      <c r="B820" s="38" t="e">
        <f>#REF!</f>
        <v>#REF!</v>
      </c>
      <c r="C820" s="39" t="e">
        <f>#REF!</f>
        <v>#REF!</v>
      </c>
      <c r="D820" s="40" t="e">
        <f>#REF!</f>
        <v>#REF!</v>
      </c>
      <c r="E820" s="34"/>
      <c r="F820" s="41" t="e">
        <f t="shared" si="10"/>
        <v>#REF!</v>
      </c>
      <c r="G820" s="36" t="s">
        <v>109</v>
      </c>
      <c r="H820" s="41" t="e">
        <f t="shared" si="11"/>
        <v>#REF!</v>
      </c>
      <c r="I820" s="34"/>
      <c r="J820" s="41">
        <v>0</v>
      </c>
      <c r="K820" s="36"/>
      <c r="L820" s="42">
        <v>0</v>
      </c>
      <c r="M820" s="514" t="s">
        <v>110</v>
      </c>
      <c r="N820" s="483"/>
      <c r="O820" s="483"/>
      <c r="P820" s="483"/>
      <c r="Q820" s="483"/>
      <c r="R820" s="484"/>
      <c r="S820" s="43">
        <v>0</v>
      </c>
    </row>
    <row r="821" spans="1:19" ht="39.75" customHeight="1" x14ac:dyDescent="0.25">
      <c r="A821" s="37">
        <f t="shared" si="9"/>
        <v>808</v>
      </c>
      <c r="B821" s="38" t="e">
        <f>#REF!</f>
        <v>#REF!</v>
      </c>
      <c r="C821" s="39" t="e">
        <f>#REF!</f>
        <v>#REF!</v>
      </c>
      <c r="D821" s="40" t="e">
        <f>#REF!</f>
        <v>#REF!</v>
      </c>
      <c r="E821" s="34"/>
      <c r="F821" s="44" t="e">
        <f t="shared" si="10"/>
        <v>#REF!</v>
      </c>
      <c r="G821" s="36" t="s">
        <v>108</v>
      </c>
      <c r="H821" s="41" t="e">
        <f t="shared" si="11"/>
        <v>#REF!</v>
      </c>
      <c r="I821" s="34"/>
      <c r="J821" s="41">
        <v>0</v>
      </c>
      <c r="K821" s="36"/>
      <c r="L821" s="42">
        <v>0</v>
      </c>
      <c r="M821" s="514" t="s">
        <v>110</v>
      </c>
      <c r="N821" s="483"/>
      <c r="O821" s="483"/>
      <c r="P821" s="483"/>
      <c r="Q821" s="483"/>
      <c r="R821" s="484"/>
      <c r="S821" s="43">
        <v>0</v>
      </c>
    </row>
    <row r="822" spans="1:19" ht="39.75" customHeight="1" x14ac:dyDescent="0.25">
      <c r="A822" s="37">
        <f t="shared" si="9"/>
        <v>809</v>
      </c>
      <c r="B822" s="38" t="e">
        <f>#REF!</f>
        <v>#REF!</v>
      </c>
      <c r="C822" s="39" t="e">
        <f>#REF!</f>
        <v>#REF!</v>
      </c>
      <c r="D822" s="40" t="e">
        <f>#REF!</f>
        <v>#REF!</v>
      </c>
      <c r="E822" s="34"/>
      <c r="F822" s="41" t="e">
        <f t="shared" si="10"/>
        <v>#REF!</v>
      </c>
      <c r="G822" s="36" t="s">
        <v>109</v>
      </c>
      <c r="H822" s="41" t="e">
        <f t="shared" si="11"/>
        <v>#REF!</v>
      </c>
      <c r="I822" s="34"/>
      <c r="J822" s="41">
        <v>0</v>
      </c>
      <c r="K822" s="36"/>
      <c r="L822" s="42">
        <v>0</v>
      </c>
      <c r="M822" s="514" t="s">
        <v>110</v>
      </c>
      <c r="N822" s="483"/>
      <c r="O822" s="483"/>
      <c r="P822" s="483"/>
      <c r="Q822" s="483"/>
      <c r="R822" s="484"/>
      <c r="S822" s="43">
        <v>0</v>
      </c>
    </row>
    <row r="823" spans="1:19" ht="39.75" customHeight="1" x14ac:dyDescent="0.25">
      <c r="A823" s="37">
        <f t="shared" si="9"/>
        <v>810</v>
      </c>
      <c r="B823" s="38" t="e">
        <f>#REF!</f>
        <v>#REF!</v>
      </c>
      <c r="C823" s="39" t="e">
        <f>#REF!</f>
        <v>#REF!</v>
      </c>
      <c r="D823" s="40" t="e">
        <f>#REF!</f>
        <v>#REF!</v>
      </c>
      <c r="E823" s="34"/>
      <c r="F823" s="44" t="e">
        <f t="shared" si="10"/>
        <v>#REF!</v>
      </c>
      <c r="G823" s="36" t="s">
        <v>108</v>
      </c>
      <c r="H823" s="41" t="e">
        <f t="shared" si="11"/>
        <v>#REF!</v>
      </c>
      <c r="I823" s="34"/>
      <c r="J823" s="41">
        <v>0</v>
      </c>
      <c r="K823" s="36"/>
      <c r="L823" s="42">
        <v>0</v>
      </c>
      <c r="M823" s="514" t="s">
        <v>110</v>
      </c>
      <c r="N823" s="483"/>
      <c r="O823" s="483"/>
      <c r="P823" s="483"/>
      <c r="Q823" s="483"/>
      <c r="R823" s="484"/>
      <c r="S823" s="43">
        <v>0</v>
      </c>
    </row>
    <row r="824" spans="1:19" ht="39.75" customHeight="1" x14ac:dyDescent="0.25">
      <c r="A824" s="37">
        <f t="shared" si="9"/>
        <v>811</v>
      </c>
      <c r="B824" s="38" t="e">
        <f>#REF!</f>
        <v>#REF!</v>
      </c>
      <c r="C824" s="39" t="e">
        <f>#REF!</f>
        <v>#REF!</v>
      </c>
      <c r="D824" s="40" t="e">
        <f>#REF!</f>
        <v>#REF!</v>
      </c>
      <c r="E824" s="34"/>
      <c r="F824" s="41" t="e">
        <f t="shared" si="10"/>
        <v>#REF!</v>
      </c>
      <c r="G824" s="36" t="s">
        <v>109</v>
      </c>
      <c r="H824" s="41" t="e">
        <f t="shared" si="11"/>
        <v>#REF!</v>
      </c>
      <c r="I824" s="34"/>
      <c r="J824" s="41">
        <v>0</v>
      </c>
      <c r="K824" s="36"/>
      <c r="L824" s="42">
        <v>0</v>
      </c>
      <c r="M824" s="514" t="s">
        <v>110</v>
      </c>
      <c r="N824" s="483"/>
      <c r="O824" s="483"/>
      <c r="P824" s="483"/>
      <c r="Q824" s="483"/>
      <c r="R824" s="484"/>
      <c r="S824" s="43">
        <v>0</v>
      </c>
    </row>
    <row r="825" spans="1:19" ht="39.75" customHeight="1" x14ac:dyDescent="0.25">
      <c r="A825" s="37">
        <f t="shared" si="9"/>
        <v>812</v>
      </c>
      <c r="B825" s="38" t="e">
        <f>#REF!</f>
        <v>#REF!</v>
      </c>
      <c r="C825" s="39" t="e">
        <f>#REF!</f>
        <v>#REF!</v>
      </c>
      <c r="D825" s="40" t="e">
        <f>#REF!</f>
        <v>#REF!</v>
      </c>
      <c r="E825" s="34"/>
      <c r="F825" s="44" t="e">
        <f t="shared" si="10"/>
        <v>#REF!</v>
      </c>
      <c r="G825" s="36" t="s">
        <v>108</v>
      </c>
      <c r="H825" s="41" t="e">
        <f t="shared" si="11"/>
        <v>#REF!</v>
      </c>
      <c r="I825" s="34"/>
      <c r="J825" s="41">
        <v>0</v>
      </c>
      <c r="K825" s="36"/>
      <c r="L825" s="42">
        <v>0</v>
      </c>
      <c r="M825" s="514" t="s">
        <v>110</v>
      </c>
      <c r="N825" s="483"/>
      <c r="O825" s="483"/>
      <c r="P825" s="483"/>
      <c r="Q825" s="483"/>
      <c r="R825" s="484"/>
      <c r="S825" s="43">
        <v>0</v>
      </c>
    </row>
    <row r="826" spans="1:19" ht="39.75" customHeight="1" x14ac:dyDescent="0.25">
      <c r="A826" s="37">
        <f t="shared" si="9"/>
        <v>813</v>
      </c>
      <c r="B826" s="38" t="e">
        <f>#REF!</f>
        <v>#REF!</v>
      </c>
      <c r="C826" s="39" t="e">
        <f>#REF!</f>
        <v>#REF!</v>
      </c>
      <c r="D826" s="40" t="e">
        <f>#REF!</f>
        <v>#REF!</v>
      </c>
      <c r="E826" s="34"/>
      <c r="F826" s="41" t="e">
        <f t="shared" si="10"/>
        <v>#REF!</v>
      </c>
      <c r="G826" s="36" t="s">
        <v>109</v>
      </c>
      <c r="H826" s="41" t="e">
        <f t="shared" si="11"/>
        <v>#REF!</v>
      </c>
      <c r="I826" s="34"/>
      <c r="J826" s="41">
        <v>0</v>
      </c>
      <c r="K826" s="36"/>
      <c r="L826" s="42">
        <v>0</v>
      </c>
      <c r="M826" s="514" t="s">
        <v>110</v>
      </c>
      <c r="N826" s="483"/>
      <c r="O826" s="483"/>
      <c r="P826" s="483"/>
      <c r="Q826" s="483"/>
      <c r="R826" s="484"/>
      <c r="S826" s="43">
        <v>0</v>
      </c>
    </row>
    <row r="827" spans="1:19" ht="39.75" customHeight="1" x14ac:dyDescent="0.25">
      <c r="A827" s="37">
        <f t="shared" si="9"/>
        <v>814</v>
      </c>
      <c r="B827" s="38" t="e">
        <f>#REF!</f>
        <v>#REF!</v>
      </c>
      <c r="C827" s="39" t="e">
        <f>#REF!</f>
        <v>#REF!</v>
      </c>
      <c r="D827" s="40" t="e">
        <f>#REF!</f>
        <v>#REF!</v>
      </c>
      <c r="E827" s="34"/>
      <c r="F827" s="44" t="e">
        <f t="shared" si="10"/>
        <v>#REF!</v>
      </c>
      <c r="G827" s="36" t="s">
        <v>108</v>
      </c>
      <c r="H827" s="41" t="e">
        <f t="shared" si="11"/>
        <v>#REF!</v>
      </c>
      <c r="I827" s="34"/>
      <c r="J827" s="41">
        <v>0</v>
      </c>
      <c r="K827" s="36"/>
      <c r="L827" s="42">
        <v>0</v>
      </c>
      <c r="M827" s="514" t="s">
        <v>110</v>
      </c>
      <c r="N827" s="483"/>
      <c r="O827" s="483"/>
      <c r="P827" s="483"/>
      <c r="Q827" s="483"/>
      <c r="R827" s="484"/>
      <c r="S827" s="43">
        <v>0</v>
      </c>
    </row>
    <row r="828" spans="1:19" ht="39.75" customHeight="1" x14ac:dyDescent="0.25">
      <c r="A828" s="37">
        <f t="shared" si="9"/>
        <v>815</v>
      </c>
      <c r="B828" s="38" t="e">
        <f>#REF!</f>
        <v>#REF!</v>
      </c>
      <c r="C828" s="39" t="e">
        <f>#REF!</f>
        <v>#REF!</v>
      </c>
      <c r="D828" s="40" t="e">
        <f>#REF!</f>
        <v>#REF!</v>
      </c>
      <c r="E828" s="34"/>
      <c r="F828" s="41" t="e">
        <f t="shared" si="10"/>
        <v>#REF!</v>
      </c>
      <c r="G828" s="36" t="s">
        <v>109</v>
      </c>
      <c r="H828" s="41" t="e">
        <f t="shared" si="11"/>
        <v>#REF!</v>
      </c>
      <c r="I828" s="34"/>
      <c r="J828" s="41">
        <v>0</v>
      </c>
      <c r="K828" s="36"/>
      <c r="L828" s="42">
        <v>0</v>
      </c>
      <c r="M828" s="514" t="s">
        <v>110</v>
      </c>
      <c r="N828" s="483"/>
      <c r="O828" s="483"/>
      <c r="P828" s="483"/>
      <c r="Q828" s="483"/>
      <c r="R828" s="484"/>
      <c r="S828" s="43">
        <v>0</v>
      </c>
    </row>
    <row r="829" spans="1:19" ht="39.75" customHeight="1" x14ac:dyDescent="0.25">
      <c r="A829" s="37">
        <f t="shared" si="9"/>
        <v>816</v>
      </c>
      <c r="B829" s="38" t="e">
        <f>#REF!</f>
        <v>#REF!</v>
      </c>
      <c r="C829" s="39" t="e">
        <f>#REF!</f>
        <v>#REF!</v>
      </c>
      <c r="D829" s="40" t="e">
        <f>#REF!</f>
        <v>#REF!</v>
      </c>
      <c r="E829" s="34"/>
      <c r="F829" s="44" t="e">
        <f t="shared" si="10"/>
        <v>#REF!</v>
      </c>
      <c r="G829" s="36" t="s">
        <v>108</v>
      </c>
      <c r="H829" s="41" t="e">
        <f t="shared" si="11"/>
        <v>#REF!</v>
      </c>
      <c r="I829" s="34"/>
      <c r="J829" s="41">
        <v>0</v>
      </c>
      <c r="K829" s="36"/>
      <c r="L829" s="42">
        <v>0</v>
      </c>
      <c r="M829" s="514" t="s">
        <v>110</v>
      </c>
      <c r="N829" s="483"/>
      <c r="O829" s="483"/>
      <c r="P829" s="483"/>
      <c r="Q829" s="483"/>
      <c r="R829" s="484"/>
      <c r="S829" s="43">
        <v>0</v>
      </c>
    </row>
    <row r="830" spans="1:19" ht="39.75" customHeight="1" x14ac:dyDescent="0.25">
      <c r="A830" s="37">
        <f t="shared" si="9"/>
        <v>817</v>
      </c>
      <c r="B830" s="38" t="e">
        <f>#REF!</f>
        <v>#REF!</v>
      </c>
      <c r="C830" s="39" t="e">
        <f>#REF!</f>
        <v>#REF!</v>
      </c>
      <c r="D830" s="40" t="e">
        <f>#REF!</f>
        <v>#REF!</v>
      </c>
      <c r="E830" s="34"/>
      <c r="F830" s="41" t="e">
        <f t="shared" si="10"/>
        <v>#REF!</v>
      </c>
      <c r="G830" s="36" t="s">
        <v>109</v>
      </c>
      <c r="H830" s="41" t="e">
        <f t="shared" si="11"/>
        <v>#REF!</v>
      </c>
      <c r="I830" s="34"/>
      <c r="J830" s="41">
        <v>0</v>
      </c>
      <c r="K830" s="36"/>
      <c r="L830" s="42">
        <v>0</v>
      </c>
      <c r="M830" s="514" t="s">
        <v>110</v>
      </c>
      <c r="N830" s="483"/>
      <c r="O830" s="483"/>
      <c r="P830" s="483"/>
      <c r="Q830" s="483"/>
      <c r="R830" s="484"/>
      <c r="S830" s="43">
        <v>0</v>
      </c>
    </row>
    <row r="831" spans="1:19" ht="39.75" customHeight="1" x14ac:dyDescent="0.25">
      <c r="A831" s="37">
        <f t="shared" si="9"/>
        <v>818</v>
      </c>
      <c r="B831" s="38" t="e">
        <f>#REF!</f>
        <v>#REF!</v>
      </c>
      <c r="C831" s="39" t="e">
        <f>#REF!</f>
        <v>#REF!</v>
      </c>
      <c r="D831" s="40" t="e">
        <f>#REF!</f>
        <v>#REF!</v>
      </c>
      <c r="E831" s="34"/>
      <c r="F831" s="44" t="e">
        <f t="shared" si="10"/>
        <v>#REF!</v>
      </c>
      <c r="G831" s="36" t="s">
        <v>108</v>
      </c>
      <c r="H831" s="41" t="e">
        <f t="shared" si="11"/>
        <v>#REF!</v>
      </c>
      <c r="I831" s="34"/>
      <c r="J831" s="41">
        <v>0</v>
      </c>
      <c r="K831" s="36"/>
      <c r="L831" s="42">
        <v>0</v>
      </c>
      <c r="M831" s="514" t="s">
        <v>110</v>
      </c>
      <c r="N831" s="483"/>
      <c r="O831" s="483"/>
      <c r="P831" s="483"/>
      <c r="Q831" s="483"/>
      <c r="R831" s="484"/>
      <c r="S831" s="43">
        <v>0</v>
      </c>
    </row>
    <row r="832" spans="1:19" ht="39.75" customHeight="1" x14ac:dyDescent="0.25">
      <c r="A832" s="37">
        <f t="shared" si="9"/>
        <v>819</v>
      </c>
      <c r="B832" s="38" t="e">
        <f>#REF!</f>
        <v>#REF!</v>
      </c>
      <c r="C832" s="39" t="e">
        <f>#REF!</f>
        <v>#REF!</v>
      </c>
      <c r="D832" s="40" t="e">
        <f>#REF!</f>
        <v>#REF!</v>
      </c>
      <c r="E832" s="34"/>
      <c r="F832" s="41" t="e">
        <f t="shared" si="10"/>
        <v>#REF!</v>
      </c>
      <c r="G832" s="36" t="s">
        <v>109</v>
      </c>
      <c r="H832" s="41" t="e">
        <f t="shared" si="11"/>
        <v>#REF!</v>
      </c>
      <c r="I832" s="34"/>
      <c r="J832" s="41">
        <v>0</v>
      </c>
      <c r="K832" s="36"/>
      <c r="L832" s="42">
        <v>0</v>
      </c>
      <c r="M832" s="514" t="s">
        <v>110</v>
      </c>
      <c r="N832" s="483"/>
      <c r="O832" s="483"/>
      <c r="P832" s="483"/>
      <c r="Q832" s="483"/>
      <c r="R832" s="484"/>
      <c r="S832" s="43">
        <v>0</v>
      </c>
    </row>
    <row r="833" spans="1:19" ht="39.75" customHeight="1" x14ac:dyDescent="0.25">
      <c r="A833" s="37">
        <f t="shared" si="9"/>
        <v>820</v>
      </c>
      <c r="B833" s="38" t="e">
        <f>#REF!</f>
        <v>#REF!</v>
      </c>
      <c r="C833" s="39" t="e">
        <f>#REF!</f>
        <v>#REF!</v>
      </c>
      <c r="D833" s="40" t="e">
        <f>#REF!</f>
        <v>#REF!</v>
      </c>
      <c r="E833" s="34"/>
      <c r="F833" s="44" t="e">
        <f t="shared" si="10"/>
        <v>#REF!</v>
      </c>
      <c r="G833" s="36" t="s">
        <v>108</v>
      </c>
      <c r="H833" s="41" t="e">
        <f t="shared" si="11"/>
        <v>#REF!</v>
      </c>
      <c r="I833" s="34"/>
      <c r="J833" s="41">
        <v>0</v>
      </c>
      <c r="K833" s="36"/>
      <c r="L833" s="42">
        <v>0</v>
      </c>
      <c r="M833" s="514" t="s">
        <v>110</v>
      </c>
      <c r="N833" s="483"/>
      <c r="O833" s="483"/>
      <c r="P833" s="483"/>
      <c r="Q833" s="483"/>
      <c r="R833" s="484"/>
      <c r="S833" s="43">
        <v>0</v>
      </c>
    </row>
    <row r="834" spans="1:19" ht="39.75" customHeight="1" x14ac:dyDescent="0.25">
      <c r="A834" s="37">
        <f t="shared" si="9"/>
        <v>821</v>
      </c>
      <c r="B834" s="38" t="e">
        <f>#REF!</f>
        <v>#REF!</v>
      </c>
      <c r="C834" s="39" t="e">
        <f>#REF!</f>
        <v>#REF!</v>
      </c>
      <c r="D834" s="40" t="e">
        <f>#REF!</f>
        <v>#REF!</v>
      </c>
      <c r="E834" s="34"/>
      <c r="F834" s="41" t="e">
        <f t="shared" si="10"/>
        <v>#REF!</v>
      </c>
      <c r="G834" s="36" t="s">
        <v>109</v>
      </c>
      <c r="H834" s="41" t="e">
        <f t="shared" si="11"/>
        <v>#REF!</v>
      </c>
      <c r="I834" s="34"/>
      <c r="J834" s="41">
        <v>0</v>
      </c>
      <c r="K834" s="36"/>
      <c r="L834" s="42">
        <v>0</v>
      </c>
      <c r="M834" s="514" t="s">
        <v>110</v>
      </c>
      <c r="N834" s="483"/>
      <c r="O834" s="483"/>
      <c r="P834" s="483"/>
      <c r="Q834" s="483"/>
      <c r="R834" s="484"/>
      <c r="S834" s="43">
        <v>0</v>
      </c>
    </row>
    <row r="835" spans="1:19" ht="39.75" customHeight="1" x14ac:dyDescent="0.25">
      <c r="A835" s="37">
        <f t="shared" si="9"/>
        <v>822</v>
      </c>
      <c r="B835" s="38" t="e">
        <f>#REF!</f>
        <v>#REF!</v>
      </c>
      <c r="C835" s="39" t="e">
        <f>#REF!</f>
        <v>#REF!</v>
      </c>
      <c r="D835" s="40" t="e">
        <f>#REF!</f>
        <v>#REF!</v>
      </c>
      <c r="E835" s="34"/>
      <c r="F835" s="44" t="e">
        <f t="shared" si="10"/>
        <v>#REF!</v>
      </c>
      <c r="G835" s="36" t="s">
        <v>108</v>
      </c>
      <c r="H835" s="41" t="e">
        <f t="shared" si="11"/>
        <v>#REF!</v>
      </c>
      <c r="I835" s="34"/>
      <c r="J835" s="41">
        <v>0</v>
      </c>
      <c r="K835" s="36"/>
      <c r="L835" s="42">
        <v>0</v>
      </c>
      <c r="M835" s="514" t="s">
        <v>110</v>
      </c>
      <c r="N835" s="483"/>
      <c r="O835" s="483"/>
      <c r="P835" s="483"/>
      <c r="Q835" s="483"/>
      <c r="R835" s="484"/>
      <c r="S835" s="43">
        <v>0</v>
      </c>
    </row>
    <row r="836" spans="1:19" ht="39.75" customHeight="1" x14ac:dyDescent="0.25">
      <c r="A836" s="37">
        <f t="shared" si="9"/>
        <v>823</v>
      </c>
      <c r="B836" s="38" t="e">
        <f>#REF!</f>
        <v>#REF!</v>
      </c>
      <c r="C836" s="39" t="e">
        <f>#REF!</f>
        <v>#REF!</v>
      </c>
      <c r="D836" s="40" t="e">
        <f>#REF!</f>
        <v>#REF!</v>
      </c>
      <c r="E836" s="34"/>
      <c r="F836" s="41" t="e">
        <f t="shared" si="10"/>
        <v>#REF!</v>
      </c>
      <c r="G836" s="36" t="s">
        <v>109</v>
      </c>
      <c r="H836" s="41" t="e">
        <f t="shared" si="11"/>
        <v>#REF!</v>
      </c>
      <c r="I836" s="34"/>
      <c r="J836" s="41">
        <v>0</v>
      </c>
      <c r="K836" s="36"/>
      <c r="L836" s="42">
        <v>0</v>
      </c>
      <c r="M836" s="514" t="s">
        <v>110</v>
      </c>
      <c r="N836" s="483"/>
      <c r="O836" s="483"/>
      <c r="P836" s="483"/>
      <c r="Q836" s="483"/>
      <c r="R836" s="484"/>
      <c r="S836" s="43">
        <v>0</v>
      </c>
    </row>
    <row r="837" spans="1:19" ht="39.75" customHeight="1" x14ac:dyDescent="0.25">
      <c r="A837" s="37">
        <f t="shared" si="9"/>
        <v>824</v>
      </c>
      <c r="B837" s="38" t="e">
        <f>#REF!</f>
        <v>#REF!</v>
      </c>
      <c r="C837" s="39" t="e">
        <f>#REF!</f>
        <v>#REF!</v>
      </c>
      <c r="D837" s="40" t="e">
        <f>#REF!</f>
        <v>#REF!</v>
      </c>
      <c r="E837" s="34"/>
      <c r="F837" s="44" t="e">
        <f t="shared" si="10"/>
        <v>#REF!</v>
      </c>
      <c r="G837" s="36" t="s">
        <v>108</v>
      </c>
      <c r="H837" s="41" t="e">
        <f t="shared" si="11"/>
        <v>#REF!</v>
      </c>
      <c r="I837" s="34"/>
      <c r="J837" s="41">
        <v>0</v>
      </c>
      <c r="K837" s="36"/>
      <c r="L837" s="42">
        <v>0</v>
      </c>
      <c r="M837" s="514" t="s">
        <v>110</v>
      </c>
      <c r="N837" s="483"/>
      <c r="O837" s="483"/>
      <c r="P837" s="483"/>
      <c r="Q837" s="483"/>
      <c r="R837" s="484"/>
      <c r="S837" s="43">
        <v>0</v>
      </c>
    </row>
    <row r="838" spans="1:19" ht="39.75" customHeight="1" x14ac:dyDescent="0.25">
      <c r="A838" s="37">
        <f t="shared" si="9"/>
        <v>825</v>
      </c>
      <c r="B838" s="38" t="e">
        <f>#REF!</f>
        <v>#REF!</v>
      </c>
      <c r="C838" s="39" t="e">
        <f>#REF!</f>
        <v>#REF!</v>
      </c>
      <c r="D838" s="40" t="e">
        <f>#REF!</f>
        <v>#REF!</v>
      </c>
      <c r="E838" s="34"/>
      <c r="F838" s="41" t="e">
        <f t="shared" si="10"/>
        <v>#REF!</v>
      </c>
      <c r="G838" s="36" t="s">
        <v>109</v>
      </c>
      <c r="H838" s="41" t="e">
        <f t="shared" si="11"/>
        <v>#REF!</v>
      </c>
      <c r="I838" s="34"/>
      <c r="J838" s="41">
        <v>0</v>
      </c>
      <c r="K838" s="36"/>
      <c r="L838" s="42">
        <v>0</v>
      </c>
      <c r="M838" s="514" t="s">
        <v>110</v>
      </c>
      <c r="N838" s="483"/>
      <c r="O838" s="483"/>
      <c r="P838" s="483"/>
      <c r="Q838" s="483"/>
      <c r="R838" s="484"/>
      <c r="S838" s="43">
        <v>0</v>
      </c>
    </row>
    <row r="839" spans="1:19" ht="39.75" customHeight="1" x14ac:dyDescent="0.25">
      <c r="A839" s="37">
        <f t="shared" si="9"/>
        <v>826</v>
      </c>
      <c r="B839" s="38" t="e">
        <f>#REF!</f>
        <v>#REF!</v>
      </c>
      <c r="C839" s="39" t="e">
        <f>#REF!</f>
        <v>#REF!</v>
      </c>
      <c r="D839" s="40" t="e">
        <f>#REF!</f>
        <v>#REF!</v>
      </c>
      <c r="E839" s="34"/>
      <c r="F839" s="44" t="e">
        <f t="shared" si="10"/>
        <v>#REF!</v>
      </c>
      <c r="G839" s="36" t="s">
        <v>108</v>
      </c>
      <c r="H839" s="41" t="e">
        <f t="shared" si="11"/>
        <v>#REF!</v>
      </c>
      <c r="I839" s="34"/>
      <c r="J839" s="41">
        <v>0</v>
      </c>
      <c r="K839" s="36"/>
      <c r="L839" s="42">
        <v>0</v>
      </c>
      <c r="M839" s="514" t="s">
        <v>110</v>
      </c>
      <c r="N839" s="483"/>
      <c r="O839" s="483"/>
      <c r="P839" s="483"/>
      <c r="Q839" s="483"/>
      <c r="R839" s="484"/>
      <c r="S839" s="43">
        <v>0</v>
      </c>
    </row>
    <row r="840" spans="1:19" ht="39.75" customHeight="1" x14ac:dyDescent="0.25">
      <c r="A840" s="37">
        <f t="shared" si="9"/>
        <v>827</v>
      </c>
      <c r="B840" s="38" t="e">
        <f>#REF!</f>
        <v>#REF!</v>
      </c>
      <c r="C840" s="39" t="e">
        <f>#REF!</f>
        <v>#REF!</v>
      </c>
      <c r="D840" s="40" t="e">
        <f>#REF!</f>
        <v>#REF!</v>
      </c>
      <c r="E840" s="34"/>
      <c r="F840" s="41" t="e">
        <f t="shared" si="10"/>
        <v>#REF!</v>
      </c>
      <c r="G840" s="36" t="s">
        <v>109</v>
      </c>
      <c r="H840" s="41" t="e">
        <f t="shared" si="11"/>
        <v>#REF!</v>
      </c>
      <c r="I840" s="34"/>
      <c r="J840" s="41">
        <v>0</v>
      </c>
      <c r="K840" s="36"/>
      <c r="L840" s="42">
        <v>0</v>
      </c>
      <c r="M840" s="514" t="s">
        <v>110</v>
      </c>
      <c r="N840" s="483"/>
      <c r="O840" s="483"/>
      <c r="P840" s="483"/>
      <c r="Q840" s="483"/>
      <c r="R840" s="484"/>
      <c r="S840" s="43">
        <v>0</v>
      </c>
    </row>
    <row r="841" spans="1:19" ht="39.75" customHeight="1" x14ac:dyDescent="0.25">
      <c r="A841" s="37">
        <f t="shared" si="9"/>
        <v>828</v>
      </c>
      <c r="B841" s="38" t="e">
        <f>#REF!</f>
        <v>#REF!</v>
      </c>
      <c r="C841" s="39" t="e">
        <f>#REF!</f>
        <v>#REF!</v>
      </c>
      <c r="D841" s="40" t="e">
        <f>#REF!</f>
        <v>#REF!</v>
      </c>
      <c r="E841" s="34"/>
      <c r="F841" s="44" t="e">
        <f t="shared" si="10"/>
        <v>#REF!</v>
      </c>
      <c r="G841" s="36" t="s">
        <v>108</v>
      </c>
      <c r="H841" s="41" t="e">
        <f t="shared" si="11"/>
        <v>#REF!</v>
      </c>
      <c r="I841" s="34"/>
      <c r="J841" s="41">
        <v>0</v>
      </c>
      <c r="K841" s="36"/>
      <c r="L841" s="42">
        <v>0</v>
      </c>
      <c r="M841" s="514" t="s">
        <v>110</v>
      </c>
      <c r="N841" s="483"/>
      <c r="O841" s="483"/>
      <c r="P841" s="483"/>
      <c r="Q841" s="483"/>
      <c r="R841" s="484"/>
      <c r="S841" s="43">
        <v>0</v>
      </c>
    </row>
    <row r="842" spans="1:19" ht="39.75" customHeight="1" x14ac:dyDescent="0.25">
      <c r="A842" s="37">
        <f t="shared" si="9"/>
        <v>829</v>
      </c>
      <c r="B842" s="38" t="e">
        <f>#REF!</f>
        <v>#REF!</v>
      </c>
      <c r="C842" s="39" t="e">
        <f>#REF!</f>
        <v>#REF!</v>
      </c>
      <c r="D842" s="40" t="e">
        <f>#REF!</f>
        <v>#REF!</v>
      </c>
      <c r="E842" s="34"/>
      <c r="F842" s="41" t="e">
        <f t="shared" si="10"/>
        <v>#REF!</v>
      </c>
      <c r="G842" s="36" t="s">
        <v>109</v>
      </c>
      <c r="H842" s="41" t="e">
        <f t="shared" si="11"/>
        <v>#REF!</v>
      </c>
      <c r="I842" s="34"/>
      <c r="J842" s="41">
        <v>0</v>
      </c>
      <c r="K842" s="36"/>
      <c r="L842" s="42">
        <v>0</v>
      </c>
      <c r="M842" s="514" t="s">
        <v>110</v>
      </c>
      <c r="N842" s="483"/>
      <c r="O842" s="483"/>
      <c r="P842" s="483"/>
      <c r="Q842" s="483"/>
      <c r="R842" s="484"/>
      <c r="S842" s="43">
        <v>0</v>
      </c>
    </row>
    <row r="843" spans="1:19" ht="39.75" customHeight="1" x14ac:dyDescent="0.25">
      <c r="A843" s="37">
        <f t="shared" si="9"/>
        <v>830</v>
      </c>
      <c r="B843" s="38" t="e">
        <f>#REF!</f>
        <v>#REF!</v>
      </c>
      <c r="C843" s="39" t="e">
        <f>#REF!</f>
        <v>#REF!</v>
      </c>
      <c r="D843" s="40" t="e">
        <f>#REF!</f>
        <v>#REF!</v>
      </c>
      <c r="E843" s="34"/>
      <c r="F843" s="44" t="e">
        <f t="shared" si="10"/>
        <v>#REF!</v>
      </c>
      <c r="G843" s="36" t="s">
        <v>108</v>
      </c>
      <c r="H843" s="41" t="e">
        <f t="shared" si="11"/>
        <v>#REF!</v>
      </c>
      <c r="I843" s="34"/>
      <c r="J843" s="41">
        <v>0</v>
      </c>
      <c r="K843" s="36"/>
      <c r="L843" s="42">
        <v>0</v>
      </c>
      <c r="M843" s="514" t="s">
        <v>110</v>
      </c>
      <c r="N843" s="483"/>
      <c r="O843" s="483"/>
      <c r="P843" s="483"/>
      <c r="Q843" s="483"/>
      <c r="R843" s="484"/>
      <c r="S843" s="43">
        <v>0</v>
      </c>
    </row>
    <row r="844" spans="1:19" ht="39.75" customHeight="1" x14ac:dyDescent="0.25">
      <c r="A844" s="37">
        <f t="shared" si="9"/>
        <v>831</v>
      </c>
      <c r="B844" s="38" t="e">
        <f>#REF!</f>
        <v>#REF!</v>
      </c>
      <c r="C844" s="39" t="e">
        <f>#REF!</f>
        <v>#REF!</v>
      </c>
      <c r="D844" s="40" t="e">
        <f>#REF!</f>
        <v>#REF!</v>
      </c>
      <c r="E844" s="34"/>
      <c r="F844" s="41" t="e">
        <f t="shared" si="10"/>
        <v>#REF!</v>
      </c>
      <c r="G844" s="36" t="s">
        <v>109</v>
      </c>
      <c r="H844" s="41" t="e">
        <f t="shared" si="11"/>
        <v>#REF!</v>
      </c>
      <c r="I844" s="34"/>
      <c r="J844" s="41">
        <v>0</v>
      </c>
      <c r="K844" s="36"/>
      <c r="L844" s="42">
        <v>0</v>
      </c>
      <c r="M844" s="514" t="s">
        <v>110</v>
      </c>
      <c r="N844" s="483"/>
      <c r="O844" s="483"/>
      <c r="P844" s="483"/>
      <c r="Q844" s="483"/>
      <c r="R844" s="484"/>
      <c r="S844" s="43">
        <v>0</v>
      </c>
    </row>
    <row r="845" spans="1:19" ht="39.75" customHeight="1" x14ac:dyDescent="0.25">
      <c r="A845" s="37">
        <f t="shared" si="9"/>
        <v>832</v>
      </c>
      <c r="B845" s="38" t="e">
        <f>#REF!</f>
        <v>#REF!</v>
      </c>
      <c r="C845" s="39" t="e">
        <f>#REF!</f>
        <v>#REF!</v>
      </c>
      <c r="D845" s="40" t="e">
        <f>#REF!</f>
        <v>#REF!</v>
      </c>
      <c r="E845" s="34"/>
      <c r="F845" s="44" t="e">
        <f t="shared" si="10"/>
        <v>#REF!</v>
      </c>
      <c r="G845" s="36" t="s">
        <v>108</v>
      </c>
      <c r="H845" s="41" t="e">
        <f t="shared" si="11"/>
        <v>#REF!</v>
      </c>
      <c r="I845" s="34"/>
      <c r="J845" s="41">
        <v>0</v>
      </c>
      <c r="K845" s="36"/>
      <c r="L845" s="42">
        <v>0</v>
      </c>
      <c r="M845" s="514" t="s">
        <v>110</v>
      </c>
      <c r="N845" s="483"/>
      <c r="O845" s="483"/>
      <c r="P845" s="483"/>
      <c r="Q845" s="483"/>
      <c r="R845" s="484"/>
      <c r="S845" s="43">
        <v>0</v>
      </c>
    </row>
    <row r="846" spans="1:19" ht="39.75" customHeight="1" x14ac:dyDescent="0.25">
      <c r="A846" s="37">
        <f t="shared" si="9"/>
        <v>833</v>
      </c>
      <c r="B846" s="38" t="e">
        <f>#REF!</f>
        <v>#REF!</v>
      </c>
      <c r="C846" s="39" t="e">
        <f>#REF!</f>
        <v>#REF!</v>
      </c>
      <c r="D846" s="40" t="e">
        <f>#REF!</f>
        <v>#REF!</v>
      </c>
      <c r="E846" s="34"/>
      <c r="F846" s="41" t="e">
        <f t="shared" si="10"/>
        <v>#REF!</v>
      </c>
      <c r="G846" s="36" t="s">
        <v>109</v>
      </c>
      <c r="H846" s="41" t="e">
        <f t="shared" si="11"/>
        <v>#REF!</v>
      </c>
      <c r="I846" s="34"/>
      <c r="J846" s="41">
        <v>0</v>
      </c>
      <c r="K846" s="36"/>
      <c r="L846" s="42">
        <v>0</v>
      </c>
      <c r="M846" s="514" t="s">
        <v>110</v>
      </c>
      <c r="N846" s="483"/>
      <c r="O846" s="483"/>
      <c r="P846" s="483"/>
      <c r="Q846" s="483"/>
      <c r="R846" s="484"/>
      <c r="S846" s="43">
        <v>0</v>
      </c>
    </row>
    <row r="847" spans="1:19" ht="39.75" customHeight="1" x14ac:dyDescent="0.25">
      <c r="A847" s="37">
        <f t="shared" si="9"/>
        <v>834</v>
      </c>
      <c r="B847" s="38" t="e">
        <f>#REF!</f>
        <v>#REF!</v>
      </c>
      <c r="C847" s="39" t="e">
        <f>#REF!</f>
        <v>#REF!</v>
      </c>
      <c r="D847" s="40" t="e">
        <f>#REF!</f>
        <v>#REF!</v>
      </c>
      <c r="E847" s="34"/>
      <c r="F847" s="44" t="e">
        <f t="shared" si="10"/>
        <v>#REF!</v>
      </c>
      <c r="G847" s="36" t="s">
        <v>108</v>
      </c>
      <c r="H847" s="41" t="e">
        <f t="shared" si="11"/>
        <v>#REF!</v>
      </c>
      <c r="I847" s="34"/>
      <c r="J847" s="41">
        <v>0</v>
      </c>
      <c r="K847" s="36"/>
      <c r="L847" s="42">
        <v>0</v>
      </c>
      <c r="M847" s="514" t="s">
        <v>110</v>
      </c>
      <c r="N847" s="483"/>
      <c r="O847" s="483"/>
      <c r="P847" s="483"/>
      <c r="Q847" s="483"/>
      <c r="R847" s="484"/>
      <c r="S847" s="43">
        <v>0</v>
      </c>
    </row>
    <row r="848" spans="1:19" ht="39.75" customHeight="1" x14ac:dyDescent="0.25">
      <c r="A848" s="37">
        <f t="shared" si="9"/>
        <v>835</v>
      </c>
      <c r="B848" s="38" t="e">
        <f>#REF!</f>
        <v>#REF!</v>
      </c>
      <c r="C848" s="39" t="e">
        <f>#REF!</f>
        <v>#REF!</v>
      </c>
      <c r="D848" s="40" t="e">
        <f>#REF!</f>
        <v>#REF!</v>
      </c>
      <c r="E848" s="34"/>
      <c r="F848" s="41" t="e">
        <f t="shared" si="10"/>
        <v>#REF!</v>
      </c>
      <c r="G848" s="36" t="s">
        <v>109</v>
      </c>
      <c r="H848" s="41" t="e">
        <f t="shared" si="11"/>
        <v>#REF!</v>
      </c>
      <c r="I848" s="34"/>
      <c r="J848" s="41">
        <v>0</v>
      </c>
      <c r="K848" s="36"/>
      <c r="L848" s="42">
        <v>0</v>
      </c>
      <c r="M848" s="514" t="s">
        <v>110</v>
      </c>
      <c r="N848" s="483"/>
      <c r="O848" s="483"/>
      <c r="P848" s="483"/>
      <c r="Q848" s="483"/>
      <c r="R848" s="484"/>
      <c r="S848" s="43">
        <v>0</v>
      </c>
    </row>
    <row r="849" spans="1:19" ht="39.75" customHeight="1" x14ac:dyDescent="0.25">
      <c r="A849" s="37">
        <f t="shared" si="9"/>
        <v>836</v>
      </c>
      <c r="B849" s="38" t="e">
        <f>#REF!</f>
        <v>#REF!</v>
      </c>
      <c r="C849" s="39" t="e">
        <f>#REF!</f>
        <v>#REF!</v>
      </c>
      <c r="D849" s="40" t="e">
        <f>#REF!</f>
        <v>#REF!</v>
      </c>
      <c r="E849" s="34"/>
      <c r="F849" s="44" t="e">
        <f t="shared" si="10"/>
        <v>#REF!</v>
      </c>
      <c r="G849" s="36" t="s">
        <v>108</v>
      </c>
      <c r="H849" s="41" t="e">
        <f t="shared" si="11"/>
        <v>#REF!</v>
      </c>
      <c r="I849" s="34"/>
      <c r="J849" s="41">
        <v>0</v>
      </c>
      <c r="K849" s="36"/>
      <c r="L849" s="42">
        <v>0</v>
      </c>
      <c r="M849" s="514" t="s">
        <v>110</v>
      </c>
      <c r="N849" s="483"/>
      <c r="O849" s="483"/>
      <c r="P849" s="483"/>
      <c r="Q849" s="483"/>
      <c r="R849" s="484"/>
      <c r="S849" s="43">
        <v>0</v>
      </c>
    </row>
    <row r="850" spans="1:19" ht="39.75" customHeight="1" x14ac:dyDescent="0.25">
      <c r="A850" s="37">
        <f t="shared" si="9"/>
        <v>837</v>
      </c>
      <c r="B850" s="38" t="e">
        <f>#REF!</f>
        <v>#REF!</v>
      </c>
      <c r="C850" s="39" t="e">
        <f>#REF!</f>
        <v>#REF!</v>
      </c>
      <c r="D850" s="40" t="e">
        <f>#REF!</f>
        <v>#REF!</v>
      </c>
      <c r="E850" s="34"/>
      <c r="F850" s="41" t="e">
        <f t="shared" si="10"/>
        <v>#REF!</v>
      </c>
      <c r="G850" s="36" t="s">
        <v>109</v>
      </c>
      <c r="H850" s="41" t="e">
        <f t="shared" si="11"/>
        <v>#REF!</v>
      </c>
      <c r="I850" s="34"/>
      <c r="J850" s="41">
        <v>0</v>
      </c>
      <c r="K850" s="36"/>
      <c r="L850" s="42">
        <v>0</v>
      </c>
      <c r="M850" s="514" t="s">
        <v>110</v>
      </c>
      <c r="N850" s="483"/>
      <c r="O850" s="483"/>
      <c r="P850" s="483"/>
      <c r="Q850" s="483"/>
      <c r="R850" s="484"/>
      <c r="S850" s="43">
        <v>0</v>
      </c>
    </row>
    <row r="851" spans="1:19" ht="39.75" customHeight="1" x14ac:dyDescent="0.25">
      <c r="A851" s="37">
        <f t="shared" si="9"/>
        <v>838</v>
      </c>
      <c r="B851" s="38" t="e">
        <f>#REF!</f>
        <v>#REF!</v>
      </c>
      <c r="C851" s="39" t="e">
        <f>#REF!</f>
        <v>#REF!</v>
      </c>
      <c r="D851" s="40" t="e">
        <f>#REF!</f>
        <v>#REF!</v>
      </c>
      <c r="E851" s="34"/>
      <c r="F851" s="44" t="e">
        <f t="shared" si="10"/>
        <v>#REF!</v>
      </c>
      <c r="G851" s="36" t="s">
        <v>108</v>
      </c>
      <c r="H851" s="41" t="e">
        <f t="shared" si="11"/>
        <v>#REF!</v>
      </c>
      <c r="I851" s="34"/>
      <c r="J851" s="41">
        <v>0</v>
      </c>
      <c r="K851" s="36"/>
      <c r="L851" s="42">
        <v>0</v>
      </c>
      <c r="M851" s="514" t="s">
        <v>110</v>
      </c>
      <c r="N851" s="483"/>
      <c r="O851" s="483"/>
      <c r="P851" s="483"/>
      <c r="Q851" s="483"/>
      <c r="R851" s="484"/>
      <c r="S851" s="43">
        <v>0</v>
      </c>
    </row>
    <row r="852" spans="1:19" ht="39.75" customHeight="1" x14ac:dyDescent="0.25">
      <c r="A852" s="37">
        <f t="shared" si="9"/>
        <v>839</v>
      </c>
      <c r="B852" s="38" t="e">
        <f>#REF!</f>
        <v>#REF!</v>
      </c>
      <c r="C852" s="39" t="e">
        <f>#REF!</f>
        <v>#REF!</v>
      </c>
      <c r="D852" s="40" t="e">
        <f>#REF!</f>
        <v>#REF!</v>
      </c>
      <c r="E852" s="34"/>
      <c r="F852" s="41" t="e">
        <f t="shared" si="10"/>
        <v>#REF!</v>
      </c>
      <c r="G852" s="36" t="s">
        <v>109</v>
      </c>
      <c r="H852" s="41" t="e">
        <f t="shared" si="11"/>
        <v>#REF!</v>
      </c>
      <c r="I852" s="34"/>
      <c r="J852" s="41">
        <v>0</v>
      </c>
      <c r="K852" s="36"/>
      <c r="L852" s="42">
        <v>0</v>
      </c>
      <c r="M852" s="514" t="s">
        <v>110</v>
      </c>
      <c r="N852" s="483"/>
      <c r="O852" s="483"/>
      <c r="P852" s="483"/>
      <c r="Q852" s="483"/>
      <c r="R852" s="484"/>
      <c r="S852" s="43">
        <v>0</v>
      </c>
    </row>
    <row r="853" spans="1:19" ht="39.75" customHeight="1" x14ac:dyDescent="0.25">
      <c r="A853" s="37">
        <f t="shared" si="9"/>
        <v>840</v>
      </c>
      <c r="B853" s="38" t="e">
        <f>#REF!</f>
        <v>#REF!</v>
      </c>
      <c r="C853" s="39" t="e">
        <f>#REF!</f>
        <v>#REF!</v>
      </c>
      <c r="D853" s="40" t="e">
        <f>#REF!</f>
        <v>#REF!</v>
      </c>
      <c r="E853" s="34"/>
      <c r="F853" s="44" t="e">
        <f t="shared" si="10"/>
        <v>#REF!</v>
      </c>
      <c r="G853" s="36" t="s">
        <v>108</v>
      </c>
      <c r="H853" s="41" t="e">
        <f t="shared" si="11"/>
        <v>#REF!</v>
      </c>
      <c r="I853" s="34"/>
      <c r="J853" s="41">
        <v>0</v>
      </c>
      <c r="K853" s="36"/>
      <c r="L853" s="42">
        <v>0</v>
      </c>
      <c r="M853" s="514" t="s">
        <v>110</v>
      </c>
      <c r="N853" s="483"/>
      <c r="O853" s="483"/>
      <c r="P853" s="483"/>
      <c r="Q853" s="483"/>
      <c r="R853" s="484"/>
      <c r="S853" s="43">
        <v>0</v>
      </c>
    </row>
    <row r="854" spans="1:19" ht="39.75" customHeight="1" x14ac:dyDescent="0.25">
      <c r="A854" s="37">
        <f t="shared" si="9"/>
        <v>841</v>
      </c>
      <c r="B854" s="38" t="e">
        <f>#REF!</f>
        <v>#REF!</v>
      </c>
      <c r="C854" s="39" t="e">
        <f>#REF!</f>
        <v>#REF!</v>
      </c>
      <c r="D854" s="40" t="e">
        <f>#REF!</f>
        <v>#REF!</v>
      </c>
      <c r="E854" s="34"/>
      <c r="F854" s="41" t="e">
        <f t="shared" si="10"/>
        <v>#REF!</v>
      </c>
      <c r="G854" s="36" t="s">
        <v>109</v>
      </c>
      <c r="H854" s="41" t="e">
        <f t="shared" si="11"/>
        <v>#REF!</v>
      </c>
      <c r="I854" s="34"/>
      <c r="J854" s="41">
        <v>0</v>
      </c>
      <c r="K854" s="36"/>
      <c r="L854" s="42">
        <v>0</v>
      </c>
      <c r="M854" s="514" t="s">
        <v>110</v>
      </c>
      <c r="N854" s="483"/>
      <c r="O854" s="483"/>
      <c r="P854" s="483"/>
      <c r="Q854" s="483"/>
      <c r="R854" s="484"/>
      <c r="S854" s="43">
        <v>0</v>
      </c>
    </row>
    <row r="855" spans="1:19" ht="39.75" customHeight="1" x14ac:dyDescent="0.25">
      <c r="A855" s="37">
        <f t="shared" si="9"/>
        <v>842</v>
      </c>
      <c r="B855" s="38" t="e">
        <f>#REF!</f>
        <v>#REF!</v>
      </c>
      <c r="C855" s="39" t="e">
        <f>#REF!</f>
        <v>#REF!</v>
      </c>
      <c r="D855" s="40" t="e">
        <f>#REF!</f>
        <v>#REF!</v>
      </c>
      <c r="E855" s="34"/>
      <c r="F855" s="44" t="e">
        <f t="shared" si="10"/>
        <v>#REF!</v>
      </c>
      <c r="G855" s="36" t="s">
        <v>108</v>
      </c>
      <c r="H855" s="41" t="e">
        <f t="shared" si="11"/>
        <v>#REF!</v>
      </c>
      <c r="I855" s="34"/>
      <c r="J855" s="41">
        <v>0</v>
      </c>
      <c r="K855" s="36"/>
      <c r="L855" s="42">
        <v>0</v>
      </c>
      <c r="M855" s="514" t="s">
        <v>110</v>
      </c>
      <c r="N855" s="483"/>
      <c r="O855" s="483"/>
      <c r="P855" s="483"/>
      <c r="Q855" s="483"/>
      <c r="R855" s="484"/>
      <c r="S855" s="43">
        <v>0</v>
      </c>
    </row>
    <row r="856" spans="1:19" ht="39.75" customHeight="1" x14ac:dyDescent="0.25">
      <c r="A856" s="37">
        <f t="shared" si="9"/>
        <v>843</v>
      </c>
      <c r="B856" s="38" t="e">
        <f>#REF!</f>
        <v>#REF!</v>
      </c>
      <c r="C856" s="39" t="e">
        <f>#REF!</f>
        <v>#REF!</v>
      </c>
      <c r="D856" s="40" t="e">
        <f>#REF!</f>
        <v>#REF!</v>
      </c>
      <c r="E856" s="34"/>
      <c r="F856" s="41" t="e">
        <f t="shared" si="10"/>
        <v>#REF!</v>
      </c>
      <c r="G856" s="36" t="s">
        <v>109</v>
      </c>
      <c r="H856" s="41" t="e">
        <f t="shared" si="11"/>
        <v>#REF!</v>
      </c>
      <c r="I856" s="34"/>
      <c r="J856" s="41">
        <v>0</v>
      </c>
      <c r="K856" s="36"/>
      <c r="L856" s="42">
        <v>0</v>
      </c>
      <c r="M856" s="514" t="s">
        <v>110</v>
      </c>
      <c r="N856" s="483"/>
      <c r="O856" s="483"/>
      <c r="P856" s="483"/>
      <c r="Q856" s="483"/>
      <c r="R856" s="484"/>
      <c r="S856" s="43">
        <v>0</v>
      </c>
    </row>
    <row r="857" spans="1:19" ht="39.75" customHeight="1" x14ac:dyDescent="0.25">
      <c r="A857" s="37">
        <f t="shared" si="9"/>
        <v>844</v>
      </c>
      <c r="B857" s="38" t="e">
        <f>#REF!</f>
        <v>#REF!</v>
      </c>
      <c r="C857" s="39" t="e">
        <f>#REF!</f>
        <v>#REF!</v>
      </c>
      <c r="D857" s="40" t="e">
        <f>#REF!</f>
        <v>#REF!</v>
      </c>
      <c r="E857" s="34"/>
      <c r="F857" s="44" t="e">
        <f t="shared" si="10"/>
        <v>#REF!</v>
      </c>
      <c r="G857" s="36" t="s">
        <v>108</v>
      </c>
      <c r="H857" s="41" t="e">
        <f t="shared" si="11"/>
        <v>#REF!</v>
      </c>
      <c r="I857" s="34"/>
      <c r="J857" s="41">
        <v>0</v>
      </c>
      <c r="K857" s="36"/>
      <c r="L857" s="42">
        <v>0</v>
      </c>
      <c r="M857" s="514" t="s">
        <v>110</v>
      </c>
      <c r="N857" s="483"/>
      <c r="O857" s="483"/>
      <c r="P857" s="483"/>
      <c r="Q857" s="483"/>
      <c r="R857" s="484"/>
      <c r="S857" s="43">
        <v>0</v>
      </c>
    </row>
    <row r="858" spans="1:19" ht="39.75" customHeight="1" x14ac:dyDescent="0.25">
      <c r="A858" s="37">
        <f t="shared" si="9"/>
        <v>845</v>
      </c>
      <c r="B858" s="38" t="e">
        <f>#REF!</f>
        <v>#REF!</v>
      </c>
      <c r="C858" s="39" t="e">
        <f>#REF!</f>
        <v>#REF!</v>
      </c>
      <c r="D858" s="40" t="e">
        <f>#REF!</f>
        <v>#REF!</v>
      </c>
      <c r="E858" s="34"/>
      <c r="F858" s="41" t="e">
        <f t="shared" si="10"/>
        <v>#REF!</v>
      </c>
      <c r="G858" s="36" t="s">
        <v>109</v>
      </c>
      <c r="H858" s="41" t="e">
        <f t="shared" si="11"/>
        <v>#REF!</v>
      </c>
      <c r="I858" s="34"/>
      <c r="J858" s="41">
        <v>0</v>
      </c>
      <c r="K858" s="36"/>
      <c r="L858" s="42">
        <v>0</v>
      </c>
      <c r="M858" s="514" t="s">
        <v>110</v>
      </c>
      <c r="N858" s="483"/>
      <c r="O858" s="483"/>
      <c r="P858" s="483"/>
      <c r="Q858" s="483"/>
      <c r="R858" s="484"/>
      <c r="S858" s="43">
        <v>0</v>
      </c>
    </row>
    <row r="859" spans="1:19" ht="39.75" customHeight="1" x14ac:dyDescent="0.25">
      <c r="A859" s="37">
        <f t="shared" si="9"/>
        <v>846</v>
      </c>
      <c r="B859" s="38" t="e">
        <f>#REF!</f>
        <v>#REF!</v>
      </c>
      <c r="C859" s="39" t="e">
        <f>#REF!</f>
        <v>#REF!</v>
      </c>
      <c r="D859" s="40" t="e">
        <f>#REF!</f>
        <v>#REF!</v>
      </c>
      <c r="E859" s="34"/>
      <c r="F859" s="44" t="e">
        <f t="shared" si="10"/>
        <v>#REF!</v>
      </c>
      <c r="G859" s="36" t="s">
        <v>108</v>
      </c>
      <c r="H859" s="41" t="e">
        <f t="shared" si="11"/>
        <v>#REF!</v>
      </c>
      <c r="I859" s="34"/>
      <c r="J859" s="41">
        <v>0</v>
      </c>
      <c r="K859" s="36"/>
      <c r="L859" s="42">
        <v>0</v>
      </c>
      <c r="M859" s="514" t="s">
        <v>110</v>
      </c>
      <c r="N859" s="483"/>
      <c r="O859" s="483"/>
      <c r="P859" s="483"/>
      <c r="Q859" s="483"/>
      <c r="R859" s="484"/>
      <c r="S859" s="43">
        <v>0</v>
      </c>
    </row>
    <row r="860" spans="1:19" ht="39.75" customHeight="1" x14ac:dyDescent="0.25">
      <c r="A860" s="37">
        <f t="shared" si="9"/>
        <v>847</v>
      </c>
      <c r="B860" s="38" t="e">
        <f>#REF!</f>
        <v>#REF!</v>
      </c>
      <c r="C860" s="39" t="e">
        <f>#REF!</f>
        <v>#REF!</v>
      </c>
      <c r="D860" s="40" t="e">
        <f>#REF!</f>
        <v>#REF!</v>
      </c>
      <c r="E860" s="34"/>
      <c r="F860" s="41" t="e">
        <f t="shared" si="10"/>
        <v>#REF!</v>
      </c>
      <c r="G860" s="36" t="s">
        <v>109</v>
      </c>
      <c r="H860" s="41" t="e">
        <f t="shared" si="11"/>
        <v>#REF!</v>
      </c>
      <c r="I860" s="34"/>
      <c r="J860" s="41">
        <v>0</v>
      </c>
      <c r="K860" s="36"/>
      <c r="L860" s="42">
        <v>0</v>
      </c>
      <c r="M860" s="514" t="s">
        <v>110</v>
      </c>
      <c r="N860" s="483"/>
      <c r="O860" s="483"/>
      <c r="P860" s="483"/>
      <c r="Q860" s="483"/>
      <c r="R860" s="484"/>
      <c r="S860" s="43">
        <v>0</v>
      </c>
    </row>
    <row r="861" spans="1:19" ht="39.75" customHeight="1" x14ac:dyDescent="0.25">
      <c r="A861" s="37">
        <f t="shared" si="9"/>
        <v>848</v>
      </c>
      <c r="B861" s="38" t="e">
        <f>#REF!</f>
        <v>#REF!</v>
      </c>
      <c r="C861" s="39" t="e">
        <f>#REF!</f>
        <v>#REF!</v>
      </c>
      <c r="D861" s="40" t="e">
        <f>#REF!</f>
        <v>#REF!</v>
      </c>
      <c r="E861" s="34"/>
      <c r="F861" s="44" t="e">
        <f t="shared" si="10"/>
        <v>#REF!</v>
      </c>
      <c r="G861" s="36" t="s">
        <v>108</v>
      </c>
      <c r="H861" s="41" t="e">
        <f t="shared" si="11"/>
        <v>#REF!</v>
      </c>
      <c r="I861" s="34"/>
      <c r="J861" s="41">
        <v>0</v>
      </c>
      <c r="K861" s="36"/>
      <c r="L861" s="42">
        <v>0</v>
      </c>
      <c r="M861" s="514" t="s">
        <v>110</v>
      </c>
      <c r="N861" s="483"/>
      <c r="O861" s="483"/>
      <c r="P861" s="483"/>
      <c r="Q861" s="483"/>
      <c r="R861" s="484"/>
      <c r="S861" s="43">
        <v>0</v>
      </c>
    </row>
    <row r="862" spans="1:19" ht="39.75" customHeight="1" x14ac:dyDescent="0.25">
      <c r="A862" s="37">
        <f t="shared" si="9"/>
        <v>849</v>
      </c>
      <c r="B862" s="38" t="e">
        <f>#REF!</f>
        <v>#REF!</v>
      </c>
      <c r="C862" s="39" t="e">
        <f>#REF!</f>
        <v>#REF!</v>
      </c>
      <c r="D862" s="40" t="e">
        <f>#REF!</f>
        <v>#REF!</v>
      </c>
      <c r="E862" s="34"/>
      <c r="F862" s="41" t="e">
        <f t="shared" si="10"/>
        <v>#REF!</v>
      </c>
      <c r="G862" s="36" t="s">
        <v>109</v>
      </c>
      <c r="H862" s="41" t="e">
        <f t="shared" si="11"/>
        <v>#REF!</v>
      </c>
      <c r="I862" s="34"/>
      <c r="J862" s="41">
        <v>0</v>
      </c>
      <c r="K862" s="36"/>
      <c r="L862" s="42">
        <v>0</v>
      </c>
      <c r="M862" s="514" t="s">
        <v>110</v>
      </c>
      <c r="N862" s="483"/>
      <c r="O862" s="483"/>
      <c r="P862" s="483"/>
      <c r="Q862" s="483"/>
      <c r="R862" s="484"/>
      <c r="S862" s="43">
        <v>0</v>
      </c>
    </row>
    <row r="863" spans="1:19" ht="39.75" customHeight="1" x14ac:dyDescent="0.25">
      <c r="A863" s="37">
        <f t="shared" si="9"/>
        <v>850</v>
      </c>
      <c r="B863" s="38" t="e">
        <f>#REF!</f>
        <v>#REF!</v>
      </c>
      <c r="C863" s="39" t="e">
        <f>#REF!</f>
        <v>#REF!</v>
      </c>
      <c r="D863" s="40" t="e">
        <f>#REF!</f>
        <v>#REF!</v>
      </c>
      <c r="E863" s="34"/>
      <c r="F863" s="44" t="e">
        <f t="shared" si="10"/>
        <v>#REF!</v>
      </c>
      <c r="G863" s="36" t="s">
        <v>108</v>
      </c>
      <c r="H863" s="41" t="e">
        <f t="shared" si="11"/>
        <v>#REF!</v>
      </c>
      <c r="I863" s="34"/>
      <c r="J863" s="41">
        <v>0</v>
      </c>
      <c r="K863" s="36"/>
      <c r="L863" s="42">
        <v>0</v>
      </c>
      <c r="M863" s="514" t="s">
        <v>110</v>
      </c>
      <c r="N863" s="483"/>
      <c r="O863" s="483"/>
      <c r="P863" s="483"/>
      <c r="Q863" s="483"/>
      <c r="R863" s="484"/>
      <c r="S863" s="43">
        <v>0</v>
      </c>
    </row>
    <row r="864" spans="1:19" ht="39.75" customHeight="1" x14ac:dyDescent="0.25">
      <c r="A864" s="37">
        <f t="shared" si="9"/>
        <v>851</v>
      </c>
      <c r="B864" s="38" t="e">
        <f>#REF!</f>
        <v>#REF!</v>
      </c>
      <c r="C864" s="39" t="e">
        <f>#REF!</f>
        <v>#REF!</v>
      </c>
      <c r="D864" s="40" t="e">
        <f>#REF!</f>
        <v>#REF!</v>
      </c>
      <c r="E864" s="34"/>
      <c r="F864" s="41" t="e">
        <f t="shared" si="10"/>
        <v>#REF!</v>
      </c>
      <c r="G864" s="36" t="s">
        <v>109</v>
      </c>
      <c r="H864" s="41" t="e">
        <f t="shared" si="11"/>
        <v>#REF!</v>
      </c>
      <c r="I864" s="34"/>
      <c r="J864" s="41">
        <v>0</v>
      </c>
      <c r="K864" s="36"/>
      <c r="L864" s="42">
        <v>0</v>
      </c>
      <c r="M864" s="514" t="s">
        <v>110</v>
      </c>
      <c r="N864" s="483"/>
      <c r="O864" s="483"/>
      <c r="P864" s="483"/>
      <c r="Q864" s="483"/>
      <c r="R864" s="484"/>
      <c r="S864" s="43">
        <v>0</v>
      </c>
    </row>
    <row r="865" spans="1:19" ht="39.75" customHeight="1" x14ac:dyDescent="0.25">
      <c r="A865" s="37">
        <f t="shared" si="9"/>
        <v>852</v>
      </c>
      <c r="B865" s="38" t="e">
        <f>#REF!</f>
        <v>#REF!</v>
      </c>
      <c r="C865" s="39" t="e">
        <f>#REF!</f>
        <v>#REF!</v>
      </c>
      <c r="D865" s="40" t="e">
        <f>#REF!</f>
        <v>#REF!</v>
      </c>
      <c r="E865" s="34"/>
      <c r="F865" s="44" t="e">
        <f t="shared" si="10"/>
        <v>#REF!</v>
      </c>
      <c r="G865" s="36" t="s">
        <v>108</v>
      </c>
      <c r="H865" s="41" t="e">
        <f t="shared" si="11"/>
        <v>#REF!</v>
      </c>
      <c r="I865" s="34"/>
      <c r="J865" s="41">
        <v>0</v>
      </c>
      <c r="K865" s="36"/>
      <c r="L865" s="42">
        <v>0</v>
      </c>
      <c r="M865" s="514" t="s">
        <v>110</v>
      </c>
      <c r="N865" s="483"/>
      <c r="O865" s="483"/>
      <c r="P865" s="483"/>
      <c r="Q865" s="483"/>
      <c r="R865" s="484"/>
      <c r="S865" s="43">
        <v>0</v>
      </c>
    </row>
    <row r="866" spans="1:19" ht="39.75" customHeight="1" x14ac:dyDescent="0.25">
      <c r="A866" s="37">
        <f t="shared" si="9"/>
        <v>853</v>
      </c>
      <c r="B866" s="38" t="e">
        <f>#REF!</f>
        <v>#REF!</v>
      </c>
      <c r="C866" s="39" t="e">
        <f>#REF!</f>
        <v>#REF!</v>
      </c>
      <c r="D866" s="40" t="e">
        <f>#REF!</f>
        <v>#REF!</v>
      </c>
      <c r="E866" s="34"/>
      <c r="F866" s="41" t="e">
        <f t="shared" si="10"/>
        <v>#REF!</v>
      </c>
      <c r="G866" s="36" t="s">
        <v>109</v>
      </c>
      <c r="H866" s="41" t="e">
        <f t="shared" si="11"/>
        <v>#REF!</v>
      </c>
      <c r="I866" s="34"/>
      <c r="J866" s="41">
        <v>0</v>
      </c>
      <c r="K866" s="36"/>
      <c r="L866" s="42">
        <v>0</v>
      </c>
      <c r="M866" s="514" t="s">
        <v>110</v>
      </c>
      <c r="N866" s="483"/>
      <c r="O866" s="483"/>
      <c r="P866" s="483"/>
      <c r="Q866" s="483"/>
      <c r="R866" s="484"/>
      <c r="S866" s="43">
        <v>0</v>
      </c>
    </row>
    <row r="867" spans="1:19" ht="39.75" customHeight="1" x14ac:dyDescent="0.25">
      <c r="A867" s="37">
        <f t="shared" si="9"/>
        <v>854</v>
      </c>
      <c r="B867" s="38" t="e">
        <f>#REF!</f>
        <v>#REF!</v>
      </c>
      <c r="C867" s="39" t="e">
        <f>#REF!</f>
        <v>#REF!</v>
      </c>
      <c r="D867" s="40" t="e">
        <f>#REF!</f>
        <v>#REF!</v>
      </c>
      <c r="E867" s="34"/>
      <c r="F867" s="44" t="e">
        <f t="shared" si="10"/>
        <v>#REF!</v>
      </c>
      <c r="G867" s="36" t="s">
        <v>108</v>
      </c>
      <c r="H867" s="41" t="e">
        <f t="shared" si="11"/>
        <v>#REF!</v>
      </c>
      <c r="I867" s="34"/>
      <c r="J867" s="41">
        <v>0</v>
      </c>
      <c r="K867" s="36"/>
      <c r="L867" s="42">
        <v>0</v>
      </c>
      <c r="M867" s="514" t="s">
        <v>110</v>
      </c>
      <c r="N867" s="483"/>
      <c r="O867" s="483"/>
      <c r="P867" s="483"/>
      <c r="Q867" s="483"/>
      <c r="R867" s="484"/>
      <c r="S867" s="43">
        <v>0</v>
      </c>
    </row>
    <row r="868" spans="1:19" ht="39.75" customHeight="1" x14ac:dyDescent="0.25">
      <c r="A868" s="37">
        <f t="shared" si="9"/>
        <v>855</v>
      </c>
      <c r="B868" s="38" t="e">
        <f>#REF!</f>
        <v>#REF!</v>
      </c>
      <c r="C868" s="39" t="e">
        <f>#REF!</f>
        <v>#REF!</v>
      </c>
      <c r="D868" s="40" t="e">
        <f>#REF!</f>
        <v>#REF!</v>
      </c>
      <c r="E868" s="34"/>
      <c r="F868" s="41" t="e">
        <f t="shared" si="10"/>
        <v>#REF!</v>
      </c>
      <c r="G868" s="36" t="s">
        <v>109</v>
      </c>
      <c r="H868" s="41" t="e">
        <f t="shared" si="11"/>
        <v>#REF!</v>
      </c>
      <c r="I868" s="34"/>
      <c r="J868" s="41">
        <v>0</v>
      </c>
      <c r="K868" s="36"/>
      <c r="L868" s="42">
        <v>0</v>
      </c>
      <c r="M868" s="514" t="s">
        <v>110</v>
      </c>
      <c r="N868" s="483"/>
      <c r="O868" s="483"/>
      <c r="P868" s="483"/>
      <c r="Q868" s="483"/>
      <c r="R868" s="484"/>
      <c r="S868" s="43">
        <v>0</v>
      </c>
    </row>
    <row r="869" spans="1:19" ht="39.75" customHeight="1" x14ac:dyDescent="0.25">
      <c r="A869" s="37">
        <f t="shared" si="9"/>
        <v>856</v>
      </c>
      <c r="B869" s="38" t="e">
        <f>#REF!</f>
        <v>#REF!</v>
      </c>
      <c r="C869" s="39" t="e">
        <f>#REF!</f>
        <v>#REF!</v>
      </c>
      <c r="D869" s="40" t="e">
        <f>#REF!</f>
        <v>#REF!</v>
      </c>
      <c r="E869" s="34"/>
      <c r="F869" s="44" t="e">
        <f t="shared" si="10"/>
        <v>#REF!</v>
      </c>
      <c r="G869" s="36" t="s">
        <v>108</v>
      </c>
      <c r="H869" s="41" t="e">
        <f t="shared" si="11"/>
        <v>#REF!</v>
      </c>
      <c r="I869" s="34"/>
      <c r="J869" s="41">
        <v>0</v>
      </c>
      <c r="K869" s="36"/>
      <c r="L869" s="42">
        <v>0</v>
      </c>
      <c r="M869" s="514" t="s">
        <v>110</v>
      </c>
      <c r="N869" s="483"/>
      <c r="O869" s="483"/>
      <c r="P869" s="483"/>
      <c r="Q869" s="483"/>
      <c r="R869" s="484"/>
      <c r="S869" s="43">
        <v>0</v>
      </c>
    </row>
    <row r="870" spans="1:19" ht="39.75" customHeight="1" x14ac:dyDescent="0.25">
      <c r="A870" s="37">
        <f t="shared" si="9"/>
        <v>857</v>
      </c>
      <c r="B870" s="38" t="e">
        <f>#REF!</f>
        <v>#REF!</v>
      </c>
      <c r="C870" s="39" t="e">
        <f>#REF!</f>
        <v>#REF!</v>
      </c>
      <c r="D870" s="40" t="e">
        <f>#REF!</f>
        <v>#REF!</v>
      </c>
      <c r="E870" s="34"/>
      <c r="F870" s="41" t="e">
        <f t="shared" si="10"/>
        <v>#REF!</v>
      </c>
      <c r="G870" s="36" t="s">
        <v>109</v>
      </c>
      <c r="H870" s="41" t="e">
        <f t="shared" si="11"/>
        <v>#REF!</v>
      </c>
      <c r="I870" s="34"/>
      <c r="J870" s="41">
        <v>0</v>
      </c>
      <c r="K870" s="36"/>
      <c r="L870" s="42">
        <v>0</v>
      </c>
      <c r="M870" s="514" t="s">
        <v>110</v>
      </c>
      <c r="N870" s="483"/>
      <c r="O870" s="483"/>
      <c r="P870" s="483"/>
      <c r="Q870" s="483"/>
      <c r="R870" s="484"/>
      <c r="S870" s="43">
        <v>0</v>
      </c>
    </row>
    <row r="871" spans="1:19" ht="39.75" customHeight="1" x14ac:dyDescent="0.25">
      <c r="A871" s="37">
        <f t="shared" si="9"/>
        <v>858</v>
      </c>
      <c r="B871" s="38" t="e">
        <f>#REF!</f>
        <v>#REF!</v>
      </c>
      <c r="C871" s="39" t="e">
        <f>#REF!</f>
        <v>#REF!</v>
      </c>
      <c r="D871" s="40" t="e">
        <f>#REF!</f>
        <v>#REF!</v>
      </c>
      <c r="E871" s="34"/>
      <c r="F871" s="44" t="e">
        <f t="shared" si="10"/>
        <v>#REF!</v>
      </c>
      <c r="G871" s="36" t="s">
        <v>108</v>
      </c>
      <c r="H871" s="41" t="e">
        <f t="shared" si="11"/>
        <v>#REF!</v>
      </c>
      <c r="I871" s="34"/>
      <c r="J871" s="41">
        <v>0</v>
      </c>
      <c r="K871" s="36"/>
      <c r="L871" s="42">
        <v>0</v>
      </c>
      <c r="M871" s="514" t="s">
        <v>110</v>
      </c>
      <c r="N871" s="483"/>
      <c r="O871" s="483"/>
      <c r="P871" s="483"/>
      <c r="Q871" s="483"/>
      <c r="R871" s="484"/>
      <c r="S871" s="43">
        <v>0</v>
      </c>
    </row>
    <row r="872" spans="1:19" ht="39.75" customHeight="1" x14ac:dyDescent="0.25">
      <c r="A872" s="37">
        <f t="shared" si="9"/>
        <v>859</v>
      </c>
      <c r="B872" s="38" t="e">
        <f>#REF!</f>
        <v>#REF!</v>
      </c>
      <c r="C872" s="39" t="e">
        <f>#REF!</f>
        <v>#REF!</v>
      </c>
      <c r="D872" s="40" t="e">
        <f>#REF!</f>
        <v>#REF!</v>
      </c>
      <c r="E872" s="34"/>
      <c r="F872" s="41" t="e">
        <f t="shared" si="10"/>
        <v>#REF!</v>
      </c>
      <c r="G872" s="36" t="s">
        <v>109</v>
      </c>
      <c r="H872" s="41" t="e">
        <f t="shared" si="11"/>
        <v>#REF!</v>
      </c>
      <c r="I872" s="34"/>
      <c r="J872" s="41">
        <v>0</v>
      </c>
      <c r="K872" s="36"/>
      <c r="L872" s="42">
        <v>0</v>
      </c>
      <c r="M872" s="514" t="s">
        <v>110</v>
      </c>
      <c r="N872" s="483"/>
      <c r="O872" s="483"/>
      <c r="P872" s="483"/>
      <c r="Q872" s="483"/>
      <c r="R872" s="484"/>
      <c r="S872" s="43">
        <v>0</v>
      </c>
    </row>
    <row r="873" spans="1:19" ht="39.75" customHeight="1" x14ac:dyDescent="0.25">
      <c r="A873" s="37">
        <f t="shared" si="9"/>
        <v>860</v>
      </c>
      <c r="B873" s="38" t="e">
        <f>#REF!</f>
        <v>#REF!</v>
      </c>
      <c r="C873" s="39" t="e">
        <f>#REF!</f>
        <v>#REF!</v>
      </c>
      <c r="D873" s="40" t="e">
        <f>#REF!</f>
        <v>#REF!</v>
      </c>
      <c r="E873" s="34"/>
      <c r="F873" s="44" t="e">
        <f t="shared" si="10"/>
        <v>#REF!</v>
      </c>
      <c r="G873" s="36" t="s">
        <v>108</v>
      </c>
      <c r="H873" s="41" t="e">
        <f t="shared" si="11"/>
        <v>#REF!</v>
      </c>
      <c r="I873" s="34"/>
      <c r="J873" s="41">
        <v>0</v>
      </c>
      <c r="K873" s="36"/>
      <c r="L873" s="42">
        <v>0</v>
      </c>
      <c r="M873" s="514" t="s">
        <v>110</v>
      </c>
      <c r="N873" s="483"/>
      <c r="O873" s="483"/>
      <c r="P873" s="483"/>
      <c r="Q873" s="483"/>
      <c r="R873" s="484"/>
      <c r="S873" s="43">
        <v>0</v>
      </c>
    </row>
    <row r="874" spans="1:19" ht="39.75" customHeight="1" x14ac:dyDescent="0.25">
      <c r="A874" s="37">
        <f t="shared" si="9"/>
        <v>861</v>
      </c>
      <c r="B874" s="38" t="e">
        <f>#REF!</f>
        <v>#REF!</v>
      </c>
      <c r="C874" s="39" t="e">
        <f>#REF!</f>
        <v>#REF!</v>
      </c>
      <c r="D874" s="40" t="e">
        <f>#REF!</f>
        <v>#REF!</v>
      </c>
      <c r="E874" s="34"/>
      <c r="F874" s="41" t="e">
        <f t="shared" si="10"/>
        <v>#REF!</v>
      </c>
      <c r="G874" s="36" t="s">
        <v>109</v>
      </c>
      <c r="H874" s="41" t="e">
        <f t="shared" si="11"/>
        <v>#REF!</v>
      </c>
      <c r="I874" s="34"/>
      <c r="J874" s="41">
        <v>0</v>
      </c>
      <c r="K874" s="36"/>
      <c r="L874" s="42">
        <v>0</v>
      </c>
      <c r="M874" s="514" t="s">
        <v>110</v>
      </c>
      <c r="N874" s="483"/>
      <c r="O874" s="483"/>
      <c r="P874" s="483"/>
      <c r="Q874" s="483"/>
      <c r="R874" s="484"/>
      <c r="S874" s="43">
        <v>0</v>
      </c>
    </row>
    <row r="875" spans="1:19" ht="39.75" customHeight="1" x14ac:dyDescent="0.25">
      <c r="A875" s="37">
        <f t="shared" si="9"/>
        <v>862</v>
      </c>
      <c r="B875" s="38" t="e">
        <f>#REF!</f>
        <v>#REF!</v>
      </c>
      <c r="C875" s="39" t="e">
        <f>#REF!</f>
        <v>#REF!</v>
      </c>
      <c r="D875" s="40" t="e">
        <f>#REF!</f>
        <v>#REF!</v>
      </c>
      <c r="E875" s="34"/>
      <c r="F875" s="44" t="e">
        <f t="shared" si="10"/>
        <v>#REF!</v>
      </c>
      <c r="G875" s="36" t="s">
        <v>108</v>
      </c>
      <c r="H875" s="41" t="e">
        <f t="shared" si="11"/>
        <v>#REF!</v>
      </c>
      <c r="I875" s="34"/>
      <c r="J875" s="41">
        <v>0</v>
      </c>
      <c r="K875" s="36"/>
      <c r="L875" s="42">
        <v>0</v>
      </c>
      <c r="M875" s="514" t="s">
        <v>110</v>
      </c>
      <c r="N875" s="483"/>
      <c r="O875" s="483"/>
      <c r="P875" s="483"/>
      <c r="Q875" s="483"/>
      <c r="R875" s="484"/>
      <c r="S875" s="43">
        <v>0</v>
      </c>
    </row>
    <row r="876" spans="1:19" ht="39.75" customHeight="1" x14ac:dyDescent="0.25">
      <c r="A876" s="37">
        <f t="shared" si="9"/>
        <v>863</v>
      </c>
      <c r="B876" s="38" t="e">
        <f>#REF!</f>
        <v>#REF!</v>
      </c>
      <c r="C876" s="39" t="e">
        <f>#REF!</f>
        <v>#REF!</v>
      </c>
      <c r="D876" s="40" t="e">
        <f>#REF!</f>
        <v>#REF!</v>
      </c>
      <c r="E876" s="34"/>
      <c r="F876" s="41" t="e">
        <f t="shared" si="10"/>
        <v>#REF!</v>
      </c>
      <c r="G876" s="36" t="s">
        <v>109</v>
      </c>
      <c r="H876" s="41" t="e">
        <f t="shared" si="11"/>
        <v>#REF!</v>
      </c>
      <c r="I876" s="34"/>
      <c r="J876" s="41">
        <v>0</v>
      </c>
      <c r="K876" s="36"/>
      <c r="L876" s="42">
        <v>0</v>
      </c>
      <c r="M876" s="514" t="s">
        <v>110</v>
      </c>
      <c r="N876" s="483"/>
      <c r="O876" s="483"/>
      <c r="P876" s="483"/>
      <c r="Q876" s="483"/>
      <c r="R876" s="484"/>
      <c r="S876" s="43">
        <v>0</v>
      </c>
    </row>
    <row r="877" spans="1:19" ht="39.75" customHeight="1" x14ac:dyDescent="0.25">
      <c r="A877" s="37">
        <f t="shared" si="9"/>
        <v>864</v>
      </c>
      <c r="B877" s="38" t="e">
        <f>#REF!</f>
        <v>#REF!</v>
      </c>
      <c r="C877" s="39" t="e">
        <f>#REF!</f>
        <v>#REF!</v>
      </c>
      <c r="D877" s="40" t="e">
        <f>#REF!</f>
        <v>#REF!</v>
      </c>
      <c r="E877" s="34"/>
      <c r="F877" s="44" t="e">
        <f t="shared" si="10"/>
        <v>#REF!</v>
      </c>
      <c r="G877" s="36" t="s">
        <v>108</v>
      </c>
      <c r="H877" s="41" t="e">
        <f t="shared" si="11"/>
        <v>#REF!</v>
      </c>
      <c r="I877" s="34"/>
      <c r="J877" s="41">
        <v>0</v>
      </c>
      <c r="K877" s="36"/>
      <c r="L877" s="42">
        <v>0</v>
      </c>
      <c r="M877" s="514" t="s">
        <v>110</v>
      </c>
      <c r="N877" s="483"/>
      <c r="O877" s="483"/>
      <c r="P877" s="483"/>
      <c r="Q877" s="483"/>
      <c r="R877" s="484"/>
      <c r="S877" s="43">
        <v>0</v>
      </c>
    </row>
    <row r="878" spans="1:19" ht="39.75" customHeight="1" x14ac:dyDescent="0.25">
      <c r="A878" s="37">
        <f t="shared" si="9"/>
        <v>865</v>
      </c>
      <c r="B878" s="38" t="e">
        <f>#REF!</f>
        <v>#REF!</v>
      </c>
      <c r="C878" s="39" t="e">
        <f>#REF!</f>
        <v>#REF!</v>
      </c>
      <c r="D878" s="40" t="e">
        <f>#REF!</f>
        <v>#REF!</v>
      </c>
      <c r="E878" s="34"/>
      <c r="F878" s="41" t="e">
        <f t="shared" si="10"/>
        <v>#REF!</v>
      </c>
      <c r="G878" s="36" t="s">
        <v>109</v>
      </c>
      <c r="H878" s="41" t="e">
        <f t="shared" si="11"/>
        <v>#REF!</v>
      </c>
      <c r="I878" s="34"/>
      <c r="J878" s="41">
        <v>0</v>
      </c>
      <c r="K878" s="36"/>
      <c r="L878" s="42">
        <v>0</v>
      </c>
      <c r="M878" s="514" t="s">
        <v>110</v>
      </c>
      <c r="N878" s="483"/>
      <c r="O878" s="483"/>
      <c r="P878" s="483"/>
      <c r="Q878" s="483"/>
      <c r="R878" s="484"/>
      <c r="S878" s="43">
        <v>0</v>
      </c>
    </row>
    <row r="879" spans="1:19" ht="39.75" customHeight="1" x14ac:dyDescent="0.25">
      <c r="A879" s="37">
        <f t="shared" si="9"/>
        <v>866</v>
      </c>
      <c r="B879" s="38" t="e">
        <f>#REF!</f>
        <v>#REF!</v>
      </c>
      <c r="C879" s="39" t="e">
        <f>#REF!</f>
        <v>#REF!</v>
      </c>
      <c r="D879" s="40" t="e">
        <f>#REF!</f>
        <v>#REF!</v>
      </c>
      <c r="E879" s="34"/>
      <c r="F879" s="44" t="e">
        <f t="shared" si="10"/>
        <v>#REF!</v>
      </c>
      <c r="G879" s="36" t="s">
        <v>108</v>
      </c>
      <c r="H879" s="41" t="e">
        <f t="shared" si="11"/>
        <v>#REF!</v>
      </c>
      <c r="I879" s="34"/>
      <c r="J879" s="41">
        <v>0</v>
      </c>
      <c r="K879" s="36"/>
      <c r="L879" s="42">
        <v>0</v>
      </c>
      <c r="M879" s="514" t="s">
        <v>110</v>
      </c>
      <c r="N879" s="483"/>
      <c r="O879" s="483"/>
      <c r="P879" s="483"/>
      <c r="Q879" s="483"/>
      <c r="R879" s="484"/>
      <c r="S879" s="43">
        <v>0</v>
      </c>
    </row>
    <row r="880" spans="1:19" ht="39.75" customHeight="1" x14ac:dyDescent="0.25">
      <c r="A880" s="37">
        <f t="shared" si="9"/>
        <v>867</v>
      </c>
      <c r="B880" s="38" t="e">
        <f>#REF!</f>
        <v>#REF!</v>
      </c>
      <c r="C880" s="39" t="e">
        <f>#REF!</f>
        <v>#REF!</v>
      </c>
      <c r="D880" s="40" t="e">
        <f>#REF!</f>
        <v>#REF!</v>
      </c>
      <c r="E880" s="34"/>
      <c r="F880" s="41" t="e">
        <f t="shared" si="10"/>
        <v>#REF!</v>
      </c>
      <c r="G880" s="36" t="s">
        <v>109</v>
      </c>
      <c r="H880" s="41" t="e">
        <f t="shared" si="11"/>
        <v>#REF!</v>
      </c>
      <c r="I880" s="34"/>
      <c r="J880" s="41">
        <v>0</v>
      </c>
      <c r="K880" s="36"/>
      <c r="L880" s="42">
        <v>0</v>
      </c>
      <c r="M880" s="514" t="s">
        <v>110</v>
      </c>
      <c r="N880" s="483"/>
      <c r="O880" s="483"/>
      <c r="P880" s="483"/>
      <c r="Q880" s="483"/>
      <c r="R880" s="484"/>
      <c r="S880" s="43">
        <v>0</v>
      </c>
    </row>
    <row r="881" spans="1:19" ht="39.75" customHeight="1" x14ac:dyDescent="0.25">
      <c r="A881" s="37">
        <f t="shared" si="9"/>
        <v>868</v>
      </c>
      <c r="B881" s="38" t="e">
        <f>#REF!</f>
        <v>#REF!</v>
      </c>
      <c r="C881" s="39" t="e">
        <f>#REF!</f>
        <v>#REF!</v>
      </c>
      <c r="D881" s="40" t="e">
        <f>#REF!</f>
        <v>#REF!</v>
      </c>
      <c r="E881" s="34"/>
      <c r="F881" s="44" t="e">
        <f t="shared" si="10"/>
        <v>#REF!</v>
      </c>
      <c r="G881" s="36" t="s">
        <v>108</v>
      </c>
      <c r="H881" s="41" t="e">
        <f t="shared" si="11"/>
        <v>#REF!</v>
      </c>
      <c r="I881" s="34"/>
      <c r="J881" s="41">
        <v>0</v>
      </c>
      <c r="K881" s="36"/>
      <c r="L881" s="42">
        <v>0</v>
      </c>
      <c r="M881" s="514" t="s">
        <v>110</v>
      </c>
      <c r="N881" s="483"/>
      <c r="O881" s="483"/>
      <c r="P881" s="483"/>
      <c r="Q881" s="483"/>
      <c r="R881" s="484"/>
      <c r="S881" s="43">
        <v>0</v>
      </c>
    </row>
    <row r="882" spans="1:19" ht="39.75" customHeight="1" x14ac:dyDescent="0.25">
      <c r="A882" s="37">
        <f t="shared" si="9"/>
        <v>869</v>
      </c>
      <c r="B882" s="38" t="e">
        <f>#REF!</f>
        <v>#REF!</v>
      </c>
      <c r="C882" s="39" t="e">
        <f>#REF!</f>
        <v>#REF!</v>
      </c>
      <c r="D882" s="40" t="e">
        <f>#REF!</f>
        <v>#REF!</v>
      </c>
      <c r="E882" s="34"/>
      <c r="F882" s="41" t="e">
        <f t="shared" si="10"/>
        <v>#REF!</v>
      </c>
      <c r="G882" s="36" t="s">
        <v>109</v>
      </c>
      <c r="H882" s="41" t="e">
        <f t="shared" si="11"/>
        <v>#REF!</v>
      </c>
      <c r="I882" s="34"/>
      <c r="J882" s="41">
        <v>0</v>
      </c>
      <c r="K882" s="36"/>
      <c r="L882" s="42">
        <v>0</v>
      </c>
      <c r="M882" s="514" t="s">
        <v>110</v>
      </c>
      <c r="N882" s="483"/>
      <c r="O882" s="483"/>
      <c r="P882" s="483"/>
      <c r="Q882" s="483"/>
      <c r="R882" s="484"/>
      <c r="S882" s="43">
        <v>0</v>
      </c>
    </row>
    <row r="883" spans="1:19" ht="39.75" customHeight="1" x14ac:dyDescent="0.25">
      <c r="A883" s="37">
        <f t="shared" si="9"/>
        <v>870</v>
      </c>
      <c r="B883" s="38" t="e">
        <f>#REF!</f>
        <v>#REF!</v>
      </c>
      <c r="C883" s="39" t="e">
        <f>#REF!</f>
        <v>#REF!</v>
      </c>
      <c r="D883" s="40" t="e">
        <f>#REF!</f>
        <v>#REF!</v>
      </c>
      <c r="E883" s="34"/>
      <c r="F883" s="44" t="e">
        <f t="shared" si="10"/>
        <v>#REF!</v>
      </c>
      <c r="G883" s="36" t="s">
        <v>108</v>
      </c>
      <c r="H883" s="41" t="e">
        <f t="shared" si="11"/>
        <v>#REF!</v>
      </c>
      <c r="I883" s="34"/>
      <c r="J883" s="41">
        <v>0</v>
      </c>
      <c r="K883" s="36"/>
      <c r="L883" s="42">
        <v>0</v>
      </c>
      <c r="M883" s="514" t="s">
        <v>110</v>
      </c>
      <c r="N883" s="483"/>
      <c r="O883" s="483"/>
      <c r="P883" s="483"/>
      <c r="Q883" s="483"/>
      <c r="R883" s="484"/>
      <c r="S883" s="43">
        <v>0</v>
      </c>
    </row>
    <row r="884" spans="1:19" ht="39.75" customHeight="1" x14ac:dyDescent="0.25">
      <c r="A884" s="37">
        <f t="shared" si="9"/>
        <v>871</v>
      </c>
      <c r="B884" s="38" t="e">
        <f>#REF!</f>
        <v>#REF!</v>
      </c>
      <c r="C884" s="39" t="e">
        <f>#REF!</f>
        <v>#REF!</v>
      </c>
      <c r="D884" s="40" t="e">
        <f>#REF!</f>
        <v>#REF!</v>
      </c>
      <c r="E884" s="34"/>
      <c r="F884" s="41" t="e">
        <f t="shared" si="10"/>
        <v>#REF!</v>
      </c>
      <c r="G884" s="36" t="s">
        <v>109</v>
      </c>
      <c r="H884" s="41" t="e">
        <f t="shared" si="11"/>
        <v>#REF!</v>
      </c>
      <c r="I884" s="34"/>
      <c r="J884" s="41">
        <v>0</v>
      </c>
      <c r="K884" s="36"/>
      <c r="L884" s="42">
        <v>0</v>
      </c>
      <c r="M884" s="514" t="s">
        <v>110</v>
      </c>
      <c r="N884" s="483"/>
      <c r="O884" s="483"/>
      <c r="P884" s="483"/>
      <c r="Q884" s="483"/>
      <c r="R884" s="484"/>
      <c r="S884" s="43">
        <v>0</v>
      </c>
    </row>
    <row r="885" spans="1:19" ht="39.75" customHeight="1" x14ac:dyDescent="0.25">
      <c r="A885" s="37">
        <f t="shared" si="9"/>
        <v>872</v>
      </c>
      <c r="B885" s="38" t="e">
        <f>#REF!</f>
        <v>#REF!</v>
      </c>
      <c r="C885" s="39" t="e">
        <f>#REF!</f>
        <v>#REF!</v>
      </c>
      <c r="D885" s="40" t="e">
        <f>#REF!</f>
        <v>#REF!</v>
      </c>
      <c r="E885" s="34"/>
      <c r="F885" s="44" t="e">
        <f t="shared" si="10"/>
        <v>#REF!</v>
      </c>
      <c r="G885" s="36" t="s">
        <v>108</v>
      </c>
      <c r="H885" s="41" t="e">
        <f t="shared" si="11"/>
        <v>#REF!</v>
      </c>
      <c r="I885" s="34"/>
      <c r="J885" s="41">
        <v>0</v>
      </c>
      <c r="K885" s="36"/>
      <c r="L885" s="42">
        <v>0</v>
      </c>
      <c r="M885" s="514" t="s">
        <v>110</v>
      </c>
      <c r="N885" s="483"/>
      <c r="O885" s="483"/>
      <c r="P885" s="483"/>
      <c r="Q885" s="483"/>
      <c r="R885" s="484"/>
      <c r="S885" s="43">
        <v>0</v>
      </c>
    </row>
    <row r="886" spans="1:19" ht="39.75" customHeight="1" x14ac:dyDescent="0.25">
      <c r="A886" s="37">
        <f t="shared" si="9"/>
        <v>873</v>
      </c>
      <c r="B886" s="38" t="e">
        <f>#REF!</f>
        <v>#REF!</v>
      </c>
      <c r="C886" s="39" t="e">
        <f>#REF!</f>
        <v>#REF!</v>
      </c>
      <c r="D886" s="40" t="e">
        <f>#REF!</f>
        <v>#REF!</v>
      </c>
      <c r="E886" s="34"/>
      <c r="F886" s="41" t="e">
        <f t="shared" si="10"/>
        <v>#REF!</v>
      </c>
      <c r="G886" s="36" t="s">
        <v>109</v>
      </c>
      <c r="H886" s="41" t="e">
        <f t="shared" si="11"/>
        <v>#REF!</v>
      </c>
      <c r="I886" s="34"/>
      <c r="J886" s="41">
        <v>0</v>
      </c>
      <c r="K886" s="36"/>
      <c r="L886" s="42">
        <v>0</v>
      </c>
      <c r="M886" s="514" t="s">
        <v>110</v>
      </c>
      <c r="N886" s="483"/>
      <c r="O886" s="483"/>
      <c r="P886" s="483"/>
      <c r="Q886" s="483"/>
      <c r="R886" s="484"/>
      <c r="S886" s="43">
        <v>0</v>
      </c>
    </row>
    <row r="887" spans="1:19" ht="39.75" customHeight="1" x14ac:dyDescent="0.25">
      <c r="A887" s="37">
        <f t="shared" si="9"/>
        <v>874</v>
      </c>
      <c r="B887" s="38" t="e">
        <f>#REF!</f>
        <v>#REF!</v>
      </c>
      <c r="C887" s="39" t="e">
        <f>#REF!</f>
        <v>#REF!</v>
      </c>
      <c r="D887" s="40" t="e">
        <f>#REF!</f>
        <v>#REF!</v>
      </c>
      <c r="E887" s="34"/>
      <c r="F887" s="44" t="e">
        <f t="shared" si="10"/>
        <v>#REF!</v>
      </c>
      <c r="G887" s="36" t="s">
        <v>108</v>
      </c>
      <c r="H887" s="41" t="e">
        <f t="shared" si="11"/>
        <v>#REF!</v>
      </c>
      <c r="I887" s="34"/>
      <c r="J887" s="41">
        <v>0</v>
      </c>
      <c r="K887" s="36"/>
      <c r="L887" s="42">
        <v>0</v>
      </c>
      <c r="M887" s="514" t="s">
        <v>110</v>
      </c>
      <c r="N887" s="483"/>
      <c r="O887" s="483"/>
      <c r="P887" s="483"/>
      <c r="Q887" s="483"/>
      <c r="R887" s="484"/>
      <c r="S887" s="43">
        <v>0</v>
      </c>
    </row>
    <row r="888" spans="1:19" ht="39.75" customHeight="1" x14ac:dyDescent="0.25">
      <c r="A888" s="37">
        <f t="shared" si="9"/>
        <v>875</v>
      </c>
      <c r="B888" s="38" t="e">
        <f>#REF!</f>
        <v>#REF!</v>
      </c>
      <c r="C888" s="39" t="e">
        <f>#REF!</f>
        <v>#REF!</v>
      </c>
      <c r="D888" s="40" t="e">
        <f>#REF!</f>
        <v>#REF!</v>
      </c>
      <c r="E888" s="34"/>
      <c r="F888" s="41" t="e">
        <f t="shared" si="10"/>
        <v>#REF!</v>
      </c>
      <c r="G888" s="36" t="s">
        <v>109</v>
      </c>
      <c r="H888" s="41" t="e">
        <f t="shared" si="11"/>
        <v>#REF!</v>
      </c>
      <c r="I888" s="34"/>
      <c r="J888" s="41">
        <v>0</v>
      </c>
      <c r="K888" s="36"/>
      <c r="L888" s="42">
        <v>0</v>
      </c>
      <c r="M888" s="514" t="s">
        <v>110</v>
      </c>
      <c r="N888" s="483"/>
      <c r="O888" s="483"/>
      <c r="P888" s="483"/>
      <c r="Q888" s="483"/>
      <c r="R888" s="484"/>
      <c r="S888" s="43">
        <v>0</v>
      </c>
    </row>
    <row r="889" spans="1:19" ht="39.75" customHeight="1" x14ac:dyDescent="0.25">
      <c r="A889" s="37">
        <f t="shared" si="9"/>
        <v>876</v>
      </c>
      <c r="B889" s="38" t="e">
        <f>#REF!</f>
        <v>#REF!</v>
      </c>
      <c r="C889" s="39" t="e">
        <f>#REF!</f>
        <v>#REF!</v>
      </c>
      <c r="D889" s="40" t="e">
        <f>#REF!</f>
        <v>#REF!</v>
      </c>
      <c r="E889" s="34"/>
      <c r="F889" s="44" t="e">
        <f t="shared" si="10"/>
        <v>#REF!</v>
      </c>
      <c r="G889" s="36" t="s">
        <v>108</v>
      </c>
      <c r="H889" s="41" t="e">
        <f t="shared" si="11"/>
        <v>#REF!</v>
      </c>
      <c r="I889" s="34"/>
      <c r="J889" s="41">
        <v>0</v>
      </c>
      <c r="K889" s="36"/>
      <c r="L889" s="42">
        <v>0</v>
      </c>
      <c r="M889" s="514" t="s">
        <v>110</v>
      </c>
      <c r="N889" s="483"/>
      <c r="O889" s="483"/>
      <c r="P889" s="483"/>
      <c r="Q889" s="483"/>
      <c r="R889" s="484"/>
      <c r="S889" s="43">
        <v>0</v>
      </c>
    </row>
    <row r="890" spans="1:19" ht="39.75" customHeight="1" x14ac:dyDescent="0.25">
      <c r="A890" s="37">
        <f t="shared" si="9"/>
        <v>877</v>
      </c>
      <c r="B890" s="38" t="e">
        <f>#REF!</f>
        <v>#REF!</v>
      </c>
      <c r="C890" s="39" t="e">
        <f>#REF!</f>
        <v>#REF!</v>
      </c>
      <c r="D890" s="40" t="e">
        <f>#REF!</f>
        <v>#REF!</v>
      </c>
      <c r="E890" s="34"/>
      <c r="F890" s="41" t="e">
        <f t="shared" si="10"/>
        <v>#REF!</v>
      </c>
      <c r="G890" s="36" t="s">
        <v>109</v>
      </c>
      <c r="H890" s="41" t="e">
        <f t="shared" si="11"/>
        <v>#REF!</v>
      </c>
      <c r="I890" s="34"/>
      <c r="J890" s="41">
        <v>0</v>
      </c>
      <c r="K890" s="36"/>
      <c r="L890" s="42">
        <v>0</v>
      </c>
      <c r="M890" s="514" t="s">
        <v>110</v>
      </c>
      <c r="N890" s="483"/>
      <c r="O890" s="483"/>
      <c r="P890" s="483"/>
      <c r="Q890" s="483"/>
      <c r="R890" s="484"/>
      <c r="S890" s="43">
        <v>0</v>
      </c>
    </row>
    <row r="891" spans="1:19" ht="39.75" customHeight="1" x14ac:dyDescent="0.25">
      <c r="A891" s="37">
        <f t="shared" si="9"/>
        <v>878</v>
      </c>
      <c r="B891" s="38" t="e">
        <f>#REF!</f>
        <v>#REF!</v>
      </c>
      <c r="C891" s="39" t="e">
        <f>#REF!</f>
        <v>#REF!</v>
      </c>
      <c r="D891" s="40" t="e">
        <f>#REF!</f>
        <v>#REF!</v>
      </c>
      <c r="E891" s="34"/>
      <c r="F891" s="44" t="e">
        <f t="shared" si="10"/>
        <v>#REF!</v>
      </c>
      <c r="G891" s="36" t="s">
        <v>108</v>
      </c>
      <c r="H891" s="41" t="e">
        <f t="shared" si="11"/>
        <v>#REF!</v>
      </c>
      <c r="I891" s="34"/>
      <c r="J891" s="41">
        <v>0</v>
      </c>
      <c r="K891" s="36"/>
      <c r="L891" s="42">
        <v>0</v>
      </c>
      <c r="M891" s="514" t="s">
        <v>110</v>
      </c>
      <c r="N891" s="483"/>
      <c r="O891" s="483"/>
      <c r="P891" s="483"/>
      <c r="Q891" s="483"/>
      <c r="R891" s="484"/>
      <c r="S891" s="43">
        <v>0</v>
      </c>
    </row>
    <row r="892" spans="1:19" ht="39.75" customHeight="1" x14ac:dyDescent="0.25">
      <c r="A892" s="37">
        <f t="shared" si="9"/>
        <v>879</v>
      </c>
      <c r="B892" s="38" t="e">
        <f>#REF!</f>
        <v>#REF!</v>
      </c>
      <c r="C892" s="39" t="e">
        <f>#REF!</f>
        <v>#REF!</v>
      </c>
      <c r="D892" s="40" t="e">
        <f>#REF!</f>
        <v>#REF!</v>
      </c>
      <c r="E892" s="34"/>
      <c r="F892" s="41" t="e">
        <f t="shared" si="10"/>
        <v>#REF!</v>
      </c>
      <c r="G892" s="36" t="s">
        <v>109</v>
      </c>
      <c r="H892" s="41" t="e">
        <f t="shared" si="11"/>
        <v>#REF!</v>
      </c>
      <c r="I892" s="34"/>
      <c r="J892" s="41">
        <v>0</v>
      </c>
      <c r="K892" s="36"/>
      <c r="L892" s="42">
        <v>0</v>
      </c>
      <c r="M892" s="514" t="s">
        <v>110</v>
      </c>
      <c r="N892" s="483"/>
      <c r="O892" s="483"/>
      <c r="P892" s="483"/>
      <c r="Q892" s="483"/>
      <c r="R892" s="484"/>
      <c r="S892" s="43">
        <v>0</v>
      </c>
    </row>
    <row r="893" spans="1:19" ht="39.75" customHeight="1" x14ac:dyDescent="0.25">
      <c r="A893" s="37">
        <f t="shared" si="9"/>
        <v>880</v>
      </c>
      <c r="B893" s="38" t="e">
        <f>#REF!</f>
        <v>#REF!</v>
      </c>
      <c r="C893" s="39" t="e">
        <f>#REF!</f>
        <v>#REF!</v>
      </c>
      <c r="D893" s="40" t="e">
        <f>#REF!</f>
        <v>#REF!</v>
      </c>
      <c r="E893" s="34"/>
      <c r="F893" s="44" t="e">
        <f t="shared" si="10"/>
        <v>#REF!</v>
      </c>
      <c r="G893" s="36" t="s">
        <v>108</v>
      </c>
      <c r="H893" s="41" t="e">
        <f t="shared" si="11"/>
        <v>#REF!</v>
      </c>
      <c r="I893" s="34"/>
      <c r="J893" s="41">
        <v>0</v>
      </c>
      <c r="K893" s="36"/>
      <c r="L893" s="42">
        <v>0</v>
      </c>
      <c r="M893" s="514" t="s">
        <v>110</v>
      </c>
      <c r="N893" s="483"/>
      <c r="O893" s="483"/>
      <c r="P893" s="483"/>
      <c r="Q893" s="483"/>
      <c r="R893" s="484"/>
      <c r="S893" s="43">
        <v>0</v>
      </c>
    </row>
    <row r="894" spans="1:19" ht="39.75" customHeight="1" x14ac:dyDescent="0.25">
      <c r="A894" s="37">
        <f t="shared" si="9"/>
        <v>881</v>
      </c>
      <c r="B894" s="38" t="e">
        <f>#REF!</f>
        <v>#REF!</v>
      </c>
      <c r="C894" s="39" t="e">
        <f>#REF!</f>
        <v>#REF!</v>
      </c>
      <c r="D894" s="40" t="e">
        <f>#REF!</f>
        <v>#REF!</v>
      </c>
      <c r="E894" s="34"/>
      <c r="F894" s="41" t="e">
        <f t="shared" si="10"/>
        <v>#REF!</v>
      </c>
      <c r="G894" s="36" t="s">
        <v>109</v>
      </c>
      <c r="H894" s="41" t="e">
        <f t="shared" si="11"/>
        <v>#REF!</v>
      </c>
      <c r="I894" s="34"/>
      <c r="J894" s="41">
        <v>0</v>
      </c>
      <c r="K894" s="36"/>
      <c r="L894" s="42">
        <v>0</v>
      </c>
      <c r="M894" s="514" t="s">
        <v>110</v>
      </c>
      <c r="N894" s="483"/>
      <c r="O894" s="483"/>
      <c r="P894" s="483"/>
      <c r="Q894" s="483"/>
      <c r="R894" s="484"/>
      <c r="S894" s="43">
        <v>0</v>
      </c>
    </row>
    <row r="895" spans="1:19" ht="39.75" customHeight="1" x14ac:dyDescent="0.25">
      <c r="A895" s="37">
        <f t="shared" si="9"/>
        <v>882</v>
      </c>
      <c r="B895" s="38" t="e">
        <f>#REF!</f>
        <v>#REF!</v>
      </c>
      <c r="C895" s="39" t="e">
        <f>#REF!</f>
        <v>#REF!</v>
      </c>
      <c r="D895" s="40" t="e">
        <f>#REF!</f>
        <v>#REF!</v>
      </c>
      <c r="E895" s="34"/>
      <c r="F895" s="44" t="e">
        <f t="shared" si="10"/>
        <v>#REF!</v>
      </c>
      <c r="G895" s="36" t="s">
        <v>108</v>
      </c>
      <c r="H895" s="41" t="e">
        <f t="shared" si="11"/>
        <v>#REF!</v>
      </c>
      <c r="I895" s="34"/>
      <c r="J895" s="41">
        <v>0</v>
      </c>
      <c r="K895" s="36"/>
      <c r="L895" s="42">
        <v>0</v>
      </c>
      <c r="M895" s="514" t="s">
        <v>110</v>
      </c>
      <c r="N895" s="483"/>
      <c r="O895" s="483"/>
      <c r="P895" s="483"/>
      <c r="Q895" s="483"/>
      <c r="R895" s="484"/>
      <c r="S895" s="43">
        <v>0</v>
      </c>
    </row>
    <row r="896" spans="1:19" ht="39.75" customHeight="1" x14ac:dyDescent="0.25">
      <c r="A896" s="37">
        <f t="shared" si="9"/>
        <v>883</v>
      </c>
      <c r="B896" s="38" t="e">
        <f>#REF!</f>
        <v>#REF!</v>
      </c>
      <c r="C896" s="39" t="e">
        <f>#REF!</f>
        <v>#REF!</v>
      </c>
      <c r="D896" s="40" t="e">
        <f>#REF!</f>
        <v>#REF!</v>
      </c>
      <c r="E896" s="34"/>
      <c r="F896" s="41" t="e">
        <f t="shared" si="10"/>
        <v>#REF!</v>
      </c>
      <c r="G896" s="36" t="s">
        <v>109</v>
      </c>
      <c r="H896" s="41" t="e">
        <f t="shared" si="11"/>
        <v>#REF!</v>
      </c>
      <c r="I896" s="34"/>
      <c r="J896" s="41">
        <v>0</v>
      </c>
      <c r="K896" s="36"/>
      <c r="L896" s="42">
        <v>0</v>
      </c>
      <c r="M896" s="514" t="s">
        <v>110</v>
      </c>
      <c r="N896" s="483"/>
      <c r="O896" s="483"/>
      <c r="P896" s="483"/>
      <c r="Q896" s="483"/>
      <c r="R896" s="484"/>
      <c r="S896" s="43">
        <v>0</v>
      </c>
    </row>
    <row r="897" spans="1:19" ht="39.75" customHeight="1" x14ac:dyDescent="0.25">
      <c r="A897" s="37">
        <f t="shared" si="9"/>
        <v>884</v>
      </c>
      <c r="B897" s="38" t="e">
        <f>#REF!</f>
        <v>#REF!</v>
      </c>
      <c r="C897" s="39" t="e">
        <f>#REF!</f>
        <v>#REF!</v>
      </c>
      <c r="D897" s="40" t="e">
        <f>#REF!</f>
        <v>#REF!</v>
      </c>
      <c r="E897" s="34"/>
      <c r="F897" s="44" t="e">
        <f t="shared" si="10"/>
        <v>#REF!</v>
      </c>
      <c r="G897" s="36" t="s">
        <v>108</v>
      </c>
      <c r="H897" s="41" t="e">
        <f t="shared" si="11"/>
        <v>#REF!</v>
      </c>
      <c r="I897" s="34"/>
      <c r="J897" s="41">
        <v>0</v>
      </c>
      <c r="K897" s="36"/>
      <c r="L897" s="42">
        <v>0</v>
      </c>
      <c r="M897" s="514" t="s">
        <v>110</v>
      </c>
      <c r="N897" s="483"/>
      <c r="O897" s="483"/>
      <c r="P897" s="483"/>
      <c r="Q897" s="483"/>
      <c r="R897" s="484"/>
      <c r="S897" s="43">
        <v>0</v>
      </c>
    </row>
    <row r="898" spans="1:19" ht="39.75" customHeight="1" x14ac:dyDescent="0.25">
      <c r="A898" s="37">
        <f t="shared" si="9"/>
        <v>885</v>
      </c>
      <c r="B898" s="38" t="e">
        <f>#REF!</f>
        <v>#REF!</v>
      </c>
      <c r="C898" s="39" t="e">
        <f>#REF!</f>
        <v>#REF!</v>
      </c>
      <c r="D898" s="40" t="e">
        <f>#REF!</f>
        <v>#REF!</v>
      </c>
      <c r="E898" s="34"/>
      <c r="F898" s="41" t="e">
        <f t="shared" si="10"/>
        <v>#REF!</v>
      </c>
      <c r="G898" s="36" t="s">
        <v>109</v>
      </c>
      <c r="H898" s="41" t="e">
        <f t="shared" si="11"/>
        <v>#REF!</v>
      </c>
      <c r="I898" s="34"/>
      <c r="J898" s="41">
        <v>0</v>
      </c>
      <c r="K898" s="36"/>
      <c r="L898" s="42">
        <v>0</v>
      </c>
      <c r="M898" s="514" t="s">
        <v>110</v>
      </c>
      <c r="N898" s="483"/>
      <c r="O898" s="483"/>
      <c r="P898" s="483"/>
      <c r="Q898" s="483"/>
      <c r="R898" s="484"/>
      <c r="S898" s="43">
        <v>0</v>
      </c>
    </row>
    <row r="899" spans="1:19" ht="39.75" customHeight="1" x14ac:dyDescent="0.25">
      <c r="A899" s="37">
        <f t="shared" si="9"/>
        <v>886</v>
      </c>
      <c r="B899" s="38" t="e">
        <f>#REF!</f>
        <v>#REF!</v>
      </c>
      <c r="C899" s="39" t="e">
        <f>#REF!</f>
        <v>#REF!</v>
      </c>
      <c r="D899" s="40" t="e">
        <f>#REF!</f>
        <v>#REF!</v>
      </c>
      <c r="E899" s="34"/>
      <c r="F899" s="44" t="e">
        <f t="shared" si="10"/>
        <v>#REF!</v>
      </c>
      <c r="G899" s="36" t="s">
        <v>108</v>
      </c>
      <c r="H899" s="41" t="e">
        <f t="shared" si="11"/>
        <v>#REF!</v>
      </c>
      <c r="I899" s="34"/>
      <c r="J899" s="41">
        <v>0</v>
      </c>
      <c r="K899" s="36"/>
      <c r="L899" s="42">
        <v>0</v>
      </c>
      <c r="M899" s="514" t="s">
        <v>110</v>
      </c>
      <c r="N899" s="483"/>
      <c r="O899" s="483"/>
      <c r="P899" s="483"/>
      <c r="Q899" s="483"/>
      <c r="R899" s="484"/>
      <c r="S899" s="43">
        <v>0</v>
      </c>
    </row>
    <row r="900" spans="1:19" ht="39.75" customHeight="1" x14ac:dyDescent="0.25">
      <c r="A900" s="37">
        <f t="shared" si="9"/>
        <v>887</v>
      </c>
      <c r="B900" s="38" t="e">
        <f>#REF!</f>
        <v>#REF!</v>
      </c>
      <c r="C900" s="39" t="e">
        <f>#REF!</f>
        <v>#REF!</v>
      </c>
      <c r="D900" s="40" t="e">
        <f>#REF!</f>
        <v>#REF!</v>
      </c>
      <c r="E900" s="34"/>
      <c r="F900" s="41" t="e">
        <f t="shared" si="10"/>
        <v>#REF!</v>
      </c>
      <c r="G900" s="36" t="s">
        <v>109</v>
      </c>
      <c r="H900" s="41" t="e">
        <f t="shared" si="11"/>
        <v>#REF!</v>
      </c>
      <c r="I900" s="34"/>
      <c r="J900" s="41">
        <v>0</v>
      </c>
      <c r="K900" s="36"/>
      <c r="L900" s="42">
        <v>0</v>
      </c>
      <c r="M900" s="514" t="s">
        <v>110</v>
      </c>
      <c r="N900" s="483"/>
      <c r="O900" s="483"/>
      <c r="P900" s="483"/>
      <c r="Q900" s="483"/>
      <c r="R900" s="484"/>
      <c r="S900" s="43">
        <v>0</v>
      </c>
    </row>
    <row r="901" spans="1:19" ht="39.75" customHeight="1" x14ac:dyDescent="0.25">
      <c r="A901" s="37">
        <f t="shared" si="9"/>
        <v>888</v>
      </c>
      <c r="B901" s="38" t="e">
        <f>#REF!</f>
        <v>#REF!</v>
      </c>
      <c r="C901" s="39" t="e">
        <f>#REF!</f>
        <v>#REF!</v>
      </c>
      <c r="D901" s="40" t="e">
        <f>#REF!</f>
        <v>#REF!</v>
      </c>
      <c r="E901" s="34"/>
      <c r="F901" s="44" t="e">
        <f t="shared" si="10"/>
        <v>#REF!</v>
      </c>
      <c r="G901" s="36" t="s">
        <v>108</v>
      </c>
      <c r="H901" s="41" t="e">
        <f t="shared" si="11"/>
        <v>#REF!</v>
      </c>
      <c r="I901" s="34"/>
      <c r="J901" s="41">
        <v>0</v>
      </c>
      <c r="K901" s="36"/>
      <c r="L901" s="42">
        <v>0</v>
      </c>
      <c r="M901" s="514" t="s">
        <v>110</v>
      </c>
      <c r="N901" s="483"/>
      <c r="O901" s="483"/>
      <c r="P901" s="483"/>
      <c r="Q901" s="483"/>
      <c r="R901" s="484"/>
      <c r="S901" s="43">
        <v>0</v>
      </c>
    </row>
    <row r="902" spans="1:19" ht="39.75" customHeight="1" x14ac:dyDescent="0.25">
      <c r="A902" s="37">
        <f t="shared" si="9"/>
        <v>889</v>
      </c>
      <c r="B902" s="38" t="e">
        <f>#REF!</f>
        <v>#REF!</v>
      </c>
      <c r="C902" s="39" t="e">
        <f>#REF!</f>
        <v>#REF!</v>
      </c>
      <c r="D902" s="40" t="e">
        <f>#REF!</f>
        <v>#REF!</v>
      </c>
      <c r="E902" s="34"/>
      <c r="F902" s="41" t="e">
        <f t="shared" si="10"/>
        <v>#REF!</v>
      </c>
      <c r="G902" s="36" t="s">
        <v>109</v>
      </c>
      <c r="H902" s="41" t="e">
        <f t="shared" si="11"/>
        <v>#REF!</v>
      </c>
      <c r="I902" s="34"/>
      <c r="J902" s="41">
        <v>0</v>
      </c>
      <c r="K902" s="36"/>
      <c r="L902" s="42">
        <v>0</v>
      </c>
      <c r="M902" s="514" t="s">
        <v>110</v>
      </c>
      <c r="N902" s="483"/>
      <c r="O902" s="483"/>
      <c r="P902" s="483"/>
      <c r="Q902" s="483"/>
      <c r="R902" s="484"/>
      <c r="S902" s="43">
        <v>0</v>
      </c>
    </row>
    <row r="903" spans="1:19" ht="39.75" customHeight="1" x14ac:dyDescent="0.25">
      <c r="A903" s="37">
        <f t="shared" si="9"/>
        <v>890</v>
      </c>
      <c r="B903" s="38" t="e">
        <f>#REF!</f>
        <v>#REF!</v>
      </c>
      <c r="C903" s="39" t="e">
        <f>#REF!</f>
        <v>#REF!</v>
      </c>
      <c r="D903" s="40" t="e">
        <f>#REF!</f>
        <v>#REF!</v>
      </c>
      <c r="E903" s="34"/>
      <c r="F903" s="44" t="e">
        <f t="shared" si="10"/>
        <v>#REF!</v>
      </c>
      <c r="G903" s="36" t="s">
        <v>108</v>
      </c>
      <c r="H903" s="41" t="e">
        <f t="shared" si="11"/>
        <v>#REF!</v>
      </c>
      <c r="I903" s="34"/>
      <c r="J903" s="41">
        <v>0</v>
      </c>
      <c r="K903" s="36"/>
      <c r="L903" s="42">
        <v>0</v>
      </c>
      <c r="M903" s="514" t="s">
        <v>110</v>
      </c>
      <c r="N903" s="483"/>
      <c r="O903" s="483"/>
      <c r="P903" s="483"/>
      <c r="Q903" s="483"/>
      <c r="R903" s="484"/>
      <c r="S903" s="43">
        <v>0</v>
      </c>
    </row>
    <row r="904" spans="1:19" ht="39.75" customHeight="1" x14ac:dyDescent="0.25">
      <c r="A904" s="37">
        <f t="shared" si="9"/>
        <v>891</v>
      </c>
      <c r="B904" s="38" t="e">
        <f>#REF!</f>
        <v>#REF!</v>
      </c>
      <c r="C904" s="39" t="e">
        <f>#REF!</f>
        <v>#REF!</v>
      </c>
      <c r="D904" s="40" t="e">
        <f>#REF!</f>
        <v>#REF!</v>
      </c>
      <c r="E904" s="34"/>
      <c r="F904" s="41" t="e">
        <f t="shared" si="10"/>
        <v>#REF!</v>
      </c>
      <c r="G904" s="36" t="s">
        <v>109</v>
      </c>
      <c r="H904" s="41" t="e">
        <f t="shared" si="11"/>
        <v>#REF!</v>
      </c>
      <c r="I904" s="34"/>
      <c r="J904" s="41">
        <v>0</v>
      </c>
      <c r="K904" s="36"/>
      <c r="L904" s="42">
        <v>0</v>
      </c>
      <c r="M904" s="514" t="s">
        <v>110</v>
      </c>
      <c r="N904" s="483"/>
      <c r="O904" s="483"/>
      <c r="P904" s="483"/>
      <c r="Q904" s="483"/>
      <c r="R904" s="484"/>
      <c r="S904" s="43">
        <v>0</v>
      </c>
    </row>
    <row r="905" spans="1:19" ht="39.75" customHeight="1" x14ac:dyDescent="0.25">
      <c r="A905" s="37">
        <f t="shared" si="9"/>
        <v>892</v>
      </c>
      <c r="B905" s="38" t="e">
        <f>#REF!</f>
        <v>#REF!</v>
      </c>
      <c r="C905" s="39" t="e">
        <f>#REF!</f>
        <v>#REF!</v>
      </c>
      <c r="D905" s="40" t="e">
        <f>#REF!</f>
        <v>#REF!</v>
      </c>
      <c r="E905" s="34"/>
      <c r="F905" s="44" t="e">
        <f t="shared" si="10"/>
        <v>#REF!</v>
      </c>
      <c r="G905" s="36" t="s">
        <v>108</v>
      </c>
      <c r="H905" s="41" t="e">
        <f t="shared" si="11"/>
        <v>#REF!</v>
      </c>
      <c r="I905" s="34"/>
      <c r="J905" s="41">
        <v>0</v>
      </c>
      <c r="K905" s="36"/>
      <c r="L905" s="42">
        <v>0</v>
      </c>
      <c r="M905" s="514" t="s">
        <v>110</v>
      </c>
      <c r="N905" s="483"/>
      <c r="O905" s="483"/>
      <c r="P905" s="483"/>
      <c r="Q905" s="483"/>
      <c r="R905" s="484"/>
      <c r="S905" s="43">
        <v>0</v>
      </c>
    </row>
    <row r="906" spans="1:19" ht="39.75" customHeight="1" x14ac:dyDescent="0.25">
      <c r="A906" s="37">
        <f t="shared" si="9"/>
        <v>893</v>
      </c>
      <c r="B906" s="38" t="e">
        <f>#REF!</f>
        <v>#REF!</v>
      </c>
      <c r="C906" s="39" t="e">
        <f>#REF!</f>
        <v>#REF!</v>
      </c>
      <c r="D906" s="40" t="e">
        <f>#REF!</f>
        <v>#REF!</v>
      </c>
      <c r="E906" s="34"/>
      <c r="F906" s="41" t="e">
        <f t="shared" si="10"/>
        <v>#REF!</v>
      </c>
      <c r="G906" s="36" t="s">
        <v>109</v>
      </c>
      <c r="H906" s="41" t="e">
        <f t="shared" si="11"/>
        <v>#REF!</v>
      </c>
      <c r="I906" s="34"/>
      <c r="J906" s="41">
        <v>0</v>
      </c>
      <c r="K906" s="36"/>
      <c r="L906" s="42">
        <v>0</v>
      </c>
      <c r="M906" s="514" t="s">
        <v>110</v>
      </c>
      <c r="N906" s="483"/>
      <c r="O906" s="483"/>
      <c r="P906" s="483"/>
      <c r="Q906" s="483"/>
      <c r="R906" s="484"/>
      <c r="S906" s="43">
        <v>0</v>
      </c>
    </row>
    <row r="907" spans="1:19" ht="39.75" customHeight="1" x14ac:dyDescent="0.25">
      <c r="A907" s="37">
        <f t="shared" si="9"/>
        <v>894</v>
      </c>
      <c r="B907" s="38" t="e">
        <f>#REF!</f>
        <v>#REF!</v>
      </c>
      <c r="C907" s="39" t="e">
        <f>#REF!</f>
        <v>#REF!</v>
      </c>
      <c r="D907" s="40" t="e">
        <f>#REF!</f>
        <v>#REF!</v>
      </c>
      <c r="E907" s="34"/>
      <c r="F907" s="44" t="e">
        <f t="shared" si="10"/>
        <v>#REF!</v>
      </c>
      <c r="G907" s="36" t="s">
        <v>108</v>
      </c>
      <c r="H907" s="41" t="e">
        <f t="shared" si="11"/>
        <v>#REF!</v>
      </c>
      <c r="I907" s="34"/>
      <c r="J907" s="41">
        <v>0</v>
      </c>
      <c r="K907" s="36"/>
      <c r="L907" s="42">
        <v>0</v>
      </c>
      <c r="M907" s="514" t="s">
        <v>110</v>
      </c>
      <c r="N907" s="483"/>
      <c r="O907" s="483"/>
      <c r="P907" s="483"/>
      <c r="Q907" s="483"/>
      <c r="R907" s="484"/>
      <c r="S907" s="43">
        <v>0</v>
      </c>
    </row>
    <row r="908" spans="1:19" ht="39.75" customHeight="1" x14ac:dyDescent="0.25">
      <c r="A908" s="37">
        <f t="shared" si="9"/>
        <v>895</v>
      </c>
      <c r="B908" s="38" t="e">
        <f>#REF!</f>
        <v>#REF!</v>
      </c>
      <c r="C908" s="39" t="e">
        <f>#REF!</f>
        <v>#REF!</v>
      </c>
      <c r="D908" s="40" t="e">
        <f>#REF!</f>
        <v>#REF!</v>
      </c>
      <c r="E908" s="34"/>
      <c r="F908" s="41" t="e">
        <f t="shared" si="10"/>
        <v>#REF!</v>
      </c>
      <c r="G908" s="36" t="s">
        <v>109</v>
      </c>
      <c r="H908" s="41" t="e">
        <f t="shared" si="11"/>
        <v>#REF!</v>
      </c>
      <c r="I908" s="34"/>
      <c r="J908" s="41">
        <v>0</v>
      </c>
      <c r="K908" s="36"/>
      <c r="L908" s="42">
        <v>0</v>
      </c>
      <c r="M908" s="514" t="s">
        <v>110</v>
      </c>
      <c r="N908" s="483"/>
      <c r="O908" s="483"/>
      <c r="P908" s="483"/>
      <c r="Q908" s="483"/>
      <c r="R908" s="484"/>
      <c r="S908" s="43">
        <v>0</v>
      </c>
    </row>
    <row r="909" spans="1:19" ht="39.75" customHeight="1" x14ac:dyDescent="0.25">
      <c r="A909" s="37">
        <f t="shared" si="9"/>
        <v>896</v>
      </c>
      <c r="B909" s="38" t="e">
        <f>#REF!</f>
        <v>#REF!</v>
      </c>
      <c r="C909" s="39" t="e">
        <f>#REF!</f>
        <v>#REF!</v>
      </c>
      <c r="D909" s="40" t="e">
        <f>#REF!</f>
        <v>#REF!</v>
      </c>
      <c r="E909" s="34"/>
      <c r="F909" s="44" t="e">
        <f t="shared" si="10"/>
        <v>#REF!</v>
      </c>
      <c r="G909" s="36" t="s">
        <v>108</v>
      </c>
      <c r="H909" s="41" t="e">
        <f t="shared" si="11"/>
        <v>#REF!</v>
      </c>
      <c r="I909" s="34"/>
      <c r="J909" s="41">
        <v>0</v>
      </c>
      <c r="K909" s="36"/>
      <c r="L909" s="42">
        <v>0</v>
      </c>
      <c r="M909" s="514" t="s">
        <v>110</v>
      </c>
      <c r="N909" s="483"/>
      <c r="O909" s="483"/>
      <c r="P909" s="483"/>
      <c r="Q909" s="483"/>
      <c r="R909" s="484"/>
      <c r="S909" s="43">
        <v>0</v>
      </c>
    </row>
    <row r="910" spans="1:19" ht="39.75" customHeight="1" x14ac:dyDescent="0.25">
      <c r="A910" s="37">
        <f t="shared" si="9"/>
        <v>897</v>
      </c>
      <c r="B910" s="38" t="e">
        <f>#REF!</f>
        <v>#REF!</v>
      </c>
      <c r="C910" s="39" t="e">
        <f>#REF!</f>
        <v>#REF!</v>
      </c>
      <c r="D910" s="40" t="e">
        <f>#REF!</f>
        <v>#REF!</v>
      </c>
      <c r="E910" s="34"/>
      <c r="F910" s="41" t="e">
        <f t="shared" si="10"/>
        <v>#REF!</v>
      </c>
      <c r="G910" s="36" t="s">
        <v>109</v>
      </c>
      <c r="H910" s="41" t="e">
        <f t="shared" si="11"/>
        <v>#REF!</v>
      </c>
      <c r="I910" s="34"/>
      <c r="J910" s="41">
        <v>0</v>
      </c>
      <c r="K910" s="36"/>
      <c r="L910" s="42">
        <v>0</v>
      </c>
      <c r="M910" s="514" t="s">
        <v>110</v>
      </c>
      <c r="N910" s="483"/>
      <c r="O910" s="483"/>
      <c r="P910" s="483"/>
      <c r="Q910" s="483"/>
      <c r="R910" s="484"/>
      <c r="S910" s="43">
        <v>0</v>
      </c>
    </row>
    <row r="911" spans="1:19" ht="39.75" customHeight="1" x14ac:dyDescent="0.25">
      <c r="A911" s="37">
        <f t="shared" si="9"/>
        <v>898</v>
      </c>
      <c r="B911" s="38" t="e">
        <f>#REF!</f>
        <v>#REF!</v>
      </c>
      <c r="C911" s="39" t="e">
        <f>#REF!</f>
        <v>#REF!</v>
      </c>
      <c r="D911" s="40" t="e">
        <f>#REF!</f>
        <v>#REF!</v>
      </c>
      <c r="E911" s="34"/>
      <c r="F911" s="44" t="e">
        <f t="shared" si="10"/>
        <v>#REF!</v>
      </c>
      <c r="G911" s="36" t="s">
        <v>108</v>
      </c>
      <c r="H911" s="41" t="e">
        <f t="shared" si="11"/>
        <v>#REF!</v>
      </c>
      <c r="I911" s="34"/>
      <c r="J911" s="41">
        <v>0</v>
      </c>
      <c r="K911" s="36"/>
      <c r="L911" s="42">
        <v>0</v>
      </c>
      <c r="M911" s="514" t="s">
        <v>110</v>
      </c>
      <c r="N911" s="483"/>
      <c r="O911" s="483"/>
      <c r="P911" s="483"/>
      <c r="Q911" s="483"/>
      <c r="R911" s="484"/>
      <c r="S911" s="43">
        <v>0</v>
      </c>
    </row>
    <row r="912" spans="1:19" ht="39.75" customHeight="1" x14ac:dyDescent="0.25">
      <c r="A912" s="37">
        <f t="shared" si="9"/>
        <v>899</v>
      </c>
      <c r="B912" s="38" t="e">
        <f>#REF!</f>
        <v>#REF!</v>
      </c>
      <c r="C912" s="39" t="e">
        <f>#REF!</f>
        <v>#REF!</v>
      </c>
      <c r="D912" s="40" t="e">
        <f>#REF!</f>
        <v>#REF!</v>
      </c>
      <c r="E912" s="34"/>
      <c r="F912" s="41" t="e">
        <f t="shared" si="10"/>
        <v>#REF!</v>
      </c>
      <c r="G912" s="36" t="s">
        <v>109</v>
      </c>
      <c r="H912" s="41" t="e">
        <f t="shared" si="11"/>
        <v>#REF!</v>
      </c>
      <c r="I912" s="34"/>
      <c r="J912" s="41">
        <v>0</v>
      </c>
      <c r="K912" s="36"/>
      <c r="L912" s="42">
        <v>0</v>
      </c>
      <c r="M912" s="514" t="s">
        <v>110</v>
      </c>
      <c r="N912" s="483"/>
      <c r="O912" s="483"/>
      <c r="P912" s="483"/>
      <c r="Q912" s="483"/>
      <c r="R912" s="484"/>
      <c r="S912" s="43">
        <v>0</v>
      </c>
    </row>
    <row r="913" spans="1:19" ht="39.75" customHeight="1" x14ac:dyDescent="0.25">
      <c r="A913" s="37">
        <f t="shared" si="9"/>
        <v>900</v>
      </c>
      <c r="B913" s="38" t="e">
        <f>#REF!</f>
        <v>#REF!</v>
      </c>
      <c r="C913" s="39" t="e">
        <f>#REF!</f>
        <v>#REF!</v>
      </c>
      <c r="D913" s="40" t="e">
        <f>#REF!</f>
        <v>#REF!</v>
      </c>
      <c r="E913" s="34"/>
      <c r="F913" s="44" t="e">
        <f t="shared" si="10"/>
        <v>#REF!</v>
      </c>
      <c r="G913" s="36" t="s">
        <v>108</v>
      </c>
      <c r="H913" s="41" t="e">
        <f t="shared" si="11"/>
        <v>#REF!</v>
      </c>
      <c r="I913" s="34"/>
      <c r="J913" s="41">
        <v>0</v>
      </c>
      <c r="K913" s="36"/>
      <c r="L913" s="42">
        <v>0</v>
      </c>
      <c r="M913" s="514" t="s">
        <v>110</v>
      </c>
      <c r="N913" s="483"/>
      <c r="O913" s="483"/>
      <c r="P913" s="483"/>
      <c r="Q913" s="483"/>
      <c r="R913" s="484"/>
      <c r="S913" s="43">
        <v>0</v>
      </c>
    </row>
    <row r="914" spans="1:19" ht="39.75" customHeight="1" x14ac:dyDescent="0.25">
      <c r="A914" s="37">
        <f t="shared" si="9"/>
        <v>901</v>
      </c>
      <c r="B914" s="38" t="e">
        <f>#REF!</f>
        <v>#REF!</v>
      </c>
      <c r="C914" s="39" t="e">
        <f>#REF!</f>
        <v>#REF!</v>
      </c>
      <c r="D914" s="40" t="e">
        <f>#REF!</f>
        <v>#REF!</v>
      </c>
      <c r="E914" s="34"/>
      <c r="F914" s="41" t="e">
        <f t="shared" si="10"/>
        <v>#REF!</v>
      </c>
      <c r="G914" s="36" t="s">
        <v>109</v>
      </c>
      <c r="H914" s="41" t="e">
        <f t="shared" si="11"/>
        <v>#REF!</v>
      </c>
      <c r="I914" s="34"/>
      <c r="J914" s="41">
        <v>0</v>
      </c>
      <c r="K914" s="36"/>
      <c r="L914" s="42">
        <v>0</v>
      </c>
      <c r="M914" s="514" t="s">
        <v>110</v>
      </c>
      <c r="N914" s="483"/>
      <c r="O914" s="483"/>
      <c r="P914" s="483"/>
      <c r="Q914" s="483"/>
      <c r="R914" s="484"/>
      <c r="S914" s="43">
        <v>0</v>
      </c>
    </row>
    <row r="915" spans="1:19" ht="39.75" customHeight="1" x14ac:dyDescent="0.25">
      <c r="A915" s="37">
        <f t="shared" si="9"/>
        <v>902</v>
      </c>
      <c r="B915" s="38" t="e">
        <f>#REF!</f>
        <v>#REF!</v>
      </c>
      <c r="C915" s="39" t="e">
        <f>#REF!</f>
        <v>#REF!</v>
      </c>
      <c r="D915" s="40" t="e">
        <f>#REF!</f>
        <v>#REF!</v>
      </c>
      <c r="E915" s="34"/>
      <c r="F915" s="44" t="e">
        <f t="shared" si="10"/>
        <v>#REF!</v>
      </c>
      <c r="G915" s="36" t="s">
        <v>108</v>
      </c>
      <c r="H915" s="41" t="e">
        <f t="shared" si="11"/>
        <v>#REF!</v>
      </c>
      <c r="I915" s="34"/>
      <c r="J915" s="41">
        <v>0</v>
      </c>
      <c r="K915" s="36"/>
      <c r="L915" s="42">
        <v>0</v>
      </c>
      <c r="M915" s="514" t="s">
        <v>110</v>
      </c>
      <c r="N915" s="483"/>
      <c r="O915" s="483"/>
      <c r="P915" s="483"/>
      <c r="Q915" s="483"/>
      <c r="R915" s="484"/>
      <c r="S915" s="43">
        <v>0</v>
      </c>
    </row>
    <row r="916" spans="1:19" ht="39.75" customHeight="1" x14ac:dyDescent="0.25">
      <c r="A916" s="37">
        <f t="shared" si="9"/>
        <v>903</v>
      </c>
      <c r="B916" s="38" t="e">
        <f>#REF!</f>
        <v>#REF!</v>
      </c>
      <c r="C916" s="39" t="e">
        <f>#REF!</f>
        <v>#REF!</v>
      </c>
      <c r="D916" s="40" t="e">
        <f>#REF!</f>
        <v>#REF!</v>
      </c>
      <c r="E916" s="34"/>
      <c r="F916" s="41" t="e">
        <f t="shared" si="10"/>
        <v>#REF!</v>
      </c>
      <c r="G916" s="36" t="s">
        <v>109</v>
      </c>
      <c r="H916" s="41" t="e">
        <f t="shared" si="11"/>
        <v>#REF!</v>
      </c>
      <c r="I916" s="34"/>
      <c r="J916" s="41">
        <v>0</v>
      </c>
      <c r="K916" s="36"/>
      <c r="L916" s="42">
        <v>0</v>
      </c>
      <c r="M916" s="514" t="s">
        <v>110</v>
      </c>
      <c r="N916" s="483"/>
      <c r="O916" s="483"/>
      <c r="P916" s="483"/>
      <c r="Q916" s="483"/>
      <c r="R916" s="484"/>
      <c r="S916" s="43">
        <v>0</v>
      </c>
    </row>
    <row r="917" spans="1:19" ht="39.75" customHeight="1" x14ac:dyDescent="0.25">
      <c r="A917" s="37">
        <f t="shared" si="9"/>
        <v>904</v>
      </c>
      <c r="B917" s="38" t="e">
        <f>#REF!</f>
        <v>#REF!</v>
      </c>
      <c r="C917" s="39" t="e">
        <f>#REF!</f>
        <v>#REF!</v>
      </c>
      <c r="D917" s="40" t="e">
        <f>#REF!</f>
        <v>#REF!</v>
      </c>
      <c r="E917" s="34"/>
      <c r="F917" s="44" t="e">
        <f t="shared" si="10"/>
        <v>#REF!</v>
      </c>
      <c r="G917" s="36" t="s">
        <v>108</v>
      </c>
      <c r="H917" s="41" t="e">
        <f t="shared" si="11"/>
        <v>#REF!</v>
      </c>
      <c r="I917" s="34"/>
      <c r="J917" s="41">
        <v>0</v>
      </c>
      <c r="K917" s="36"/>
      <c r="L917" s="42">
        <v>0</v>
      </c>
      <c r="M917" s="514" t="s">
        <v>110</v>
      </c>
      <c r="N917" s="483"/>
      <c r="O917" s="483"/>
      <c r="P917" s="483"/>
      <c r="Q917" s="483"/>
      <c r="R917" s="484"/>
      <c r="S917" s="43">
        <v>0</v>
      </c>
    </row>
    <row r="918" spans="1:19" ht="39.75" customHeight="1" x14ac:dyDescent="0.25">
      <c r="A918" s="37">
        <f t="shared" si="9"/>
        <v>905</v>
      </c>
      <c r="B918" s="38" t="e">
        <f>#REF!</f>
        <v>#REF!</v>
      </c>
      <c r="C918" s="39" t="e">
        <f>#REF!</f>
        <v>#REF!</v>
      </c>
      <c r="D918" s="40" t="e">
        <f>#REF!</f>
        <v>#REF!</v>
      </c>
      <c r="E918" s="34"/>
      <c r="F918" s="41" t="e">
        <f t="shared" si="10"/>
        <v>#REF!</v>
      </c>
      <c r="G918" s="36" t="s">
        <v>109</v>
      </c>
      <c r="H918" s="41" t="e">
        <f t="shared" si="11"/>
        <v>#REF!</v>
      </c>
      <c r="I918" s="34"/>
      <c r="J918" s="41">
        <v>0</v>
      </c>
      <c r="K918" s="36"/>
      <c r="L918" s="42">
        <v>0</v>
      </c>
      <c r="M918" s="514" t="s">
        <v>110</v>
      </c>
      <c r="N918" s="483"/>
      <c r="O918" s="483"/>
      <c r="P918" s="483"/>
      <c r="Q918" s="483"/>
      <c r="R918" s="484"/>
      <c r="S918" s="43">
        <v>0</v>
      </c>
    </row>
    <row r="919" spans="1:19" ht="39.75" customHeight="1" x14ac:dyDescent="0.25">
      <c r="A919" s="37">
        <f t="shared" si="9"/>
        <v>906</v>
      </c>
      <c r="B919" s="38" t="e">
        <f>#REF!</f>
        <v>#REF!</v>
      </c>
      <c r="C919" s="39" t="e">
        <f>#REF!</f>
        <v>#REF!</v>
      </c>
      <c r="D919" s="40" t="e">
        <f>#REF!</f>
        <v>#REF!</v>
      </c>
      <c r="E919" s="34"/>
      <c r="F919" s="44" t="e">
        <f t="shared" si="10"/>
        <v>#REF!</v>
      </c>
      <c r="G919" s="36" t="s">
        <v>108</v>
      </c>
      <c r="H919" s="41" t="e">
        <f t="shared" si="11"/>
        <v>#REF!</v>
      </c>
      <c r="I919" s="34"/>
      <c r="J919" s="41">
        <v>0</v>
      </c>
      <c r="K919" s="36"/>
      <c r="L919" s="42">
        <v>0</v>
      </c>
      <c r="M919" s="514" t="s">
        <v>110</v>
      </c>
      <c r="N919" s="483"/>
      <c r="O919" s="483"/>
      <c r="P919" s="483"/>
      <c r="Q919" s="483"/>
      <c r="R919" s="484"/>
      <c r="S919" s="43">
        <v>0</v>
      </c>
    </row>
    <row r="920" spans="1:19" ht="39.75" customHeight="1" x14ac:dyDescent="0.25">
      <c r="A920" s="37">
        <f t="shared" si="9"/>
        <v>907</v>
      </c>
      <c r="B920" s="38" t="e">
        <f>#REF!</f>
        <v>#REF!</v>
      </c>
      <c r="C920" s="39" t="e">
        <f>#REF!</f>
        <v>#REF!</v>
      </c>
      <c r="D920" s="40" t="e">
        <f>#REF!</f>
        <v>#REF!</v>
      </c>
      <c r="E920" s="34"/>
      <c r="F920" s="41" t="e">
        <f t="shared" si="10"/>
        <v>#REF!</v>
      </c>
      <c r="G920" s="36" t="s">
        <v>109</v>
      </c>
      <c r="H920" s="41" t="e">
        <f t="shared" si="11"/>
        <v>#REF!</v>
      </c>
      <c r="I920" s="34"/>
      <c r="J920" s="41">
        <v>0</v>
      </c>
      <c r="K920" s="36"/>
      <c r="L920" s="42">
        <v>0</v>
      </c>
      <c r="M920" s="514" t="s">
        <v>110</v>
      </c>
      <c r="N920" s="483"/>
      <c r="O920" s="483"/>
      <c r="P920" s="483"/>
      <c r="Q920" s="483"/>
      <c r="R920" s="484"/>
      <c r="S920" s="43">
        <v>0</v>
      </c>
    </row>
    <row r="921" spans="1:19" ht="39.75" customHeight="1" x14ac:dyDescent="0.25">
      <c r="A921" s="37">
        <f t="shared" si="9"/>
        <v>908</v>
      </c>
      <c r="B921" s="38" t="e">
        <f>#REF!</f>
        <v>#REF!</v>
      </c>
      <c r="C921" s="39" t="e">
        <f>#REF!</f>
        <v>#REF!</v>
      </c>
      <c r="D921" s="40" t="e">
        <f>#REF!</f>
        <v>#REF!</v>
      </c>
      <c r="E921" s="34"/>
      <c r="F921" s="44" t="e">
        <f t="shared" si="10"/>
        <v>#REF!</v>
      </c>
      <c r="G921" s="36" t="s">
        <v>108</v>
      </c>
      <c r="H921" s="41" t="e">
        <f t="shared" si="11"/>
        <v>#REF!</v>
      </c>
      <c r="I921" s="34"/>
      <c r="J921" s="41">
        <v>0</v>
      </c>
      <c r="K921" s="36"/>
      <c r="L921" s="42">
        <v>0</v>
      </c>
      <c r="M921" s="514" t="s">
        <v>110</v>
      </c>
      <c r="N921" s="483"/>
      <c r="O921" s="483"/>
      <c r="P921" s="483"/>
      <c r="Q921" s="483"/>
      <c r="R921" s="484"/>
      <c r="S921" s="43">
        <v>0</v>
      </c>
    </row>
    <row r="922" spans="1:19" ht="39.75" customHeight="1" x14ac:dyDescent="0.25">
      <c r="A922" s="37">
        <f t="shared" si="9"/>
        <v>909</v>
      </c>
      <c r="B922" s="38" t="e">
        <f>#REF!</f>
        <v>#REF!</v>
      </c>
      <c r="C922" s="39" t="e">
        <f>#REF!</f>
        <v>#REF!</v>
      </c>
      <c r="D922" s="40" t="e">
        <f>#REF!</f>
        <v>#REF!</v>
      </c>
      <c r="E922" s="34"/>
      <c r="F922" s="41" t="e">
        <f t="shared" si="10"/>
        <v>#REF!</v>
      </c>
      <c r="G922" s="36" t="s">
        <v>109</v>
      </c>
      <c r="H922" s="41" t="e">
        <f t="shared" si="11"/>
        <v>#REF!</v>
      </c>
      <c r="I922" s="34"/>
      <c r="J922" s="41">
        <v>0</v>
      </c>
      <c r="K922" s="36"/>
      <c r="L922" s="42">
        <v>0</v>
      </c>
      <c r="M922" s="514" t="s">
        <v>110</v>
      </c>
      <c r="N922" s="483"/>
      <c r="O922" s="483"/>
      <c r="P922" s="483"/>
      <c r="Q922" s="483"/>
      <c r="R922" s="484"/>
      <c r="S922" s="43">
        <v>0</v>
      </c>
    </row>
    <row r="923" spans="1:19" ht="39.75" customHeight="1" x14ac:dyDescent="0.25">
      <c r="A923" s="37">
        <f t="shared" si="9"/>
        <v>910</v>
      </c>
      <c r="B923" s="38" t="e">
        <f>#REF!</f>
        <v>#REF!</v>
      </c>
      <c r="C923" s="39" t="e">
        <f>#REF!</f>
        <v>#REF!</v>
      </c>
      <c r="D923" s="40" t="e">
        <f>#REF!</f>
        <v>#REF!</v>
      </c>
      <c r="E923" s="34"/>
      <c r="F923" s="44" t="e">
        <f t="shared" si="10"/>
        <v>#REF!</v>
      </c>
      <c r="G923" s="36" t="s">
        <v>108</v>
      </c>
      <c r="H923" s="41" t="e">
        <f t="shared" si="11"/>
        <v>#REF!</v>
      </c>
      <c r="I923" s="34"/>
      <c r="J923" s="41">
        <v>0</v>
      </c>
      <c r="K923" s="36"/>
      <c r="L923" s="42">
        <v>0</v>
      </c>
      <c r="M923" s="514" t="s">
        <v>110</v>
      </c>
      <c r="N923" s="483"/>
      <c r="O923" s="483"/>
      <c r="P923" s="483"/>
      <c r="Q923" s="483"/>
      <c r="R923" s="484"/>
      <c r="S923" s="43">
        <v>0</v>
      </c>
    </row>
    <row r="924" spans="1:19" ht="39.75" customHeight="1" x14ac:dyDescent="0.25">
      <c r="A924" s="37">
        <f t="shared" si="9"/>
        <v>911</v>
      </c>
      <c r="B924" s="38" t="e">
        <f>#REF!</f>
        <v>#REF!</v>
      </c>
      <c r="C924" s="39" t="e">
        <f>#REF!</f>
        <v>#REF!</v>
      </c>
      <c r="D924" s="40" t="e">
        <f>#REF!</f>
        <v>#REF!</v>
      </c>
      <c r="E924" s="34"/>
      <c r="F924" s="41" t="e">
        <f t="shared" si="10"/>
        <v>#REF!</v>
      </c>
      <c r="G924" s="36" t="s">
        <v>109</v>
      </c>
      <c r="H924" s="41" t="e">
        <f t="shared" si="11"/>
        <v>#REF!</v>
      </c>
      <c r="I924" s="34"/>
      <c r="J924" s="41">
        <v>0</v>
      </c>
      <c r="K924" s="36"/>
      <c r="L924" s="42">
        <v>0</v>
      </c>
      <c r="M924" s="514" t="s">
        <v>110</v>
      </c>
      <c r="N924" s="483"/>
      <c r="O924" s="483"/>
      <c r="P924" s="483"/>
      <c r="Q924" s="483"/>
      <c r="R924" s="484"/>
      <c r="S924" s="43">
        <v>0</v>
      </c>
    </row>
    <row r="925" spans="1:19" ht="39.75" customHeight="1" x14ac:dyDescent="0.25">
      <c r="A925" s="37">
        <f t="shared" si="9"/>
        <v>912</v>
      </c>
      <c r="B925" s="38" t="e">
        <f>#REF!</f>
        <v>#REF!</v>
      </c>
      <c r="C925" s="39" t="e">
        <f>#REF!</f>
        <v>#REF!</v>
      </c>
      <c r="D925" s="40" t="e">
        <f>#REF!</f>
        <v>#REF!</v>
      </c>
      <c r="E925" s="34"/>
      <c r="F925" s="44" t="e">
        <f t="shared" si="10"/>
        <v>#REF!</v>
      </c>
      <c r="G925" s="36" t="s">
        <v>108</v>
      </c>
      <c r="H925" s="41" t="e">
        <f t="shared" si="11"/>
        <v>#REF!</v>
      </c>
      <c r="I925" s="34"/>
      <c r="J925" s="41">
        <v>0</v>
      </c>
      <c r="K925" s="36"/>
      <c r="L925" s="42">
        <v>0</v>
      </c>
      <c r="M925" s="514" t="s">
        <v>110</v>
      </c>
      <c r="N925" s="483"/>
      <c r="O925" s="483"/>
      <c r="P925" s="483"/>
      <c r="Q925" s="483"/>
      <c r="R925" s="484"/>
      <c r="S925" s="43">
        <v>0</v>
      </c>
    </row>
    <row r="926" spans="1:19" ht="39.75" customHeight="1" x14ac:dyDescent="0.25">
      <c r="A926" s="37">
        <f t="shared" si="9"/>
        <v>913</v>
      </c>
      <c r="B926" s="38" t="e">
        <f>#REF!</f>
        <v>#REF!</v>
      </c>
      <c r="C926" s="39" t="e">
        <f>#REF!</f>
        <v>#REF!</v>
      </c>
      <c r="D926" s="40" t="e">
        <f>#REF!</f>
        <v>#REF!</v>
      </c>
      <c r="E926" s="34"/>
      <c r="F926" s="41" t="e">
        <f t="shared" si="10"/>
        <v>#REF!</v>
      </c>
      <c r="G926" s="36" t="s">
        <v>109</v>
      </c>
      <c r="H926" s="41" t="e">
        <f t="shared" si="11"/>
        <v>#REF!</v>
      </c>
      <c r="I926" s="34"/>
      <c r="J926" s="41">
        <v>0</v>
      </c>
      <c r="K926" s="36"/>
      <c r="L926" s="42">
        <v>0</v>
      </c>
      <c r="M926" s="514" t="s">
        <v>110</v>
      </c>
      <c r="N926" s="483"/>
      <c r="O926" s="483"/>
      <c r="P926" s="483"/>
      <c r="Q926" s="483"/>
      <c r="R926" s="484"/>
      <c r="S926" s="43">
        <v>0</v>
      </c>
    </row>
    <row r="927" spans="1:19" ht="39.75" customHeight="1" x14ac:dyDescent="0.25">
      <c r="A927" s="37">
        <f t="shared" si="9"/>
        <v>914</v>
      </c>
      <c r="B927" s="38" t="e">
        <f>#REF!</f>
        <v>#REF!</v>
      </c>
      <c r="C927" s="39" t="e">
        <f>#REF!</f>
        <v>#REF!</v>
      </c>
      <c r="D927" s="40" t="e">
        <f>#REF!</f>
        <v>#REF!</v>
      </c>
      <c r="E927" s="34"/>
      <c r="F927" s="44" t="e">
        <f t="shared" si="10"/>
        <v>#REF!</v>
      </c>
      <c r="G927" s="36" t="s">
        <v>108</v>
      </c>
      <c r="H927" s="41" t="e">
        <f t="shared" si="11"/>
        <v>#REF!</v>
      </c>
      <c r="I927" s="34"/>
      <c r="J927" s="41">
        <v>0</v>
      </c>
      <c r="K927" s="36"/>
      <c r="L927" s="42">
        <v>0</v>
      </c>
      <c r="M927" s="514" t="s">
        <v>110</v>
      </c>
      <c r="N927" s="483"/>
      <c r="O927" s="483"/>
      <c r="P927" s="483"/>
      <c r="Q927" s="483"/>
      <c r="R927" s="484"/>
      <c r="S927" s="43">
        <v>0</v>
      </c>
    </row>
    <row r="928" spans="1:19" ht="39.75" customHeight="1" x14ac:dyDescent="0.25">
      <c r="A928" s="37">
        <f t="shared" si="9"/>
        <v>915</v>
      </c>
      <c r="B928" s="38" t="e">
        <f>#REF!</f>
        <v>#REF!</v>
      </c>
      <c r="C928" s="39" t="e">
        <f>#REF!</f>
        <v>#REF!</v>
      </c>
      <c r="D928" s="40" t="e">
        <f>#REF!</f>
        <v>#REF!</v>
      </c>
      <c r="E928" s="34"/>
      <c r="F928" s="41" t="e">
        <f t="shared" si="10"/>
        <v>#REF!</v>
      </c>
      <c r="G928" s="36" t="s">
        <v>109</v>
      </c>
      <c r="H928" s="41" t="e">
        <f t="shared" si="11"/>
        <v>#REF!</v>
      </c>
      <c r="I928" s="34"/>
      <c r="J928" s="41">
        <v>0</v>
      </c>
      <c r="K928" s="36"/>
      <c r="L928" s="42">
        <v>0</v>
      </c>
      <c r="M928" s="514" t="s">
        <v>110</v>
      </c>
      <c r="N928" s="483"/>
      <c r="O928" s="483"/>
      <c r="P928" s="483"/>
      <c r="Q928" s="483"/>
      <c r="R928" s="484"/>
      <c r="S928" s="43">
        <v>0</v>
      </c>
    </row>
    <row r="929" spans="1:19" ht="39.75" customHeight="1" x14ac:dyDescent="0.25">
      <c r="A929" s="37">
        <f t="shared" si="9"/>
        <v>916</v>
      </c>
      <c r="B929" s="38" t="e">
        <f>#REF!</f>
        <v>#REF!</v>
      </c>
      <c r="C929" s="39" t="e">
        <f>#REF!</f>
        <v>#REF!</v>
      </c>
      <c r="D929" s="40" t="e">
        <f>#REF!</f>
        <v>#REF!</v>
      </c>
      <c r="E929" s="34"/>
      <c r="F929" s="44" t="e">
        <f t="shared" si="10"/>
        <v>#REF!</v>
      </c>
      <c r="G929" s="36" t="s">
        <v>108</v>
      </c>
      <c r="H929" s="41" t="e">
        <f t="shared" si="11"/>
        <v>#REF!</v>
      </c>
      <c r="I929" s="34"/>
      <c r="J929" s="41">
        <v>0</v>
      </c>
      <c r="K929" s="36"/>
      <c r="L929" s="42">
        <v>0</v>
      </c>
      <c r="M929" s="514" t="s">
        <v>110</v>
      </c>
      <c r="N929" s="483"/>
      <c r="O929" s="483"/>
      <c r="P929" s="483"/>
      <c r="Q929" s="483"/>
      <c r="R929" s="484"/>
      <c r="S929" s="43">
        <v>0</v>
      </c>
    </row>
    <row r="930" spans="1:19" ht="39.75" customHeight="1" x14ac:dyDescent="0.25">
      <c r="A930" s="37">
        <f t="shared" si="9"/>
        <v>917</v>
      </c>
      <c r="B930" s="38" t="e">
        <f>#REF!</f>
        <v>#REF!</v>
      </c>
      <c r="C930" s="39" t="e">
        <f>#REF!</f>
        <v>#REF!</v>
      </c>
      <c r="D930" s="40" t="e">
        <f>#REF!</f>
        <v>#REF!</v>
      </c>
      <c r="E930" s="34"/>
      <c r="F930" s="41" t="e">
        <f t="shared" si="10"/>
        <v>#REF!</v>
      </c>
      <c r="G930" s="36" t="s">
        <v>109</v>
      </c>
      <c r="H930" s="41" t="e">
        <f t="shared" si="11"/>
        <v>#REF!</v>
      </c>
      <c r="I930" s="34"/>
      <c r="J930" s="41">
        <v>0</v>
      </c>
      <c r="K930" s="36"/>
      <c r="L930" s="42">
        <v>0</v>
      </c>
      <c r="M930" s="514" t="s">
        <v>110</v>
      </c>
      <c r="N930" s="483"/>
      <c r="O930" s="483"/>
      <c r="P930" s="483"/>
      <c r="Q930" s="483"/>
      <c r="R930" s="484"/>
      <c r="S930" s="43">
        <v>0</v>
      </c>
    </row>
    <row r="931" spans="1:19" ht="39.75" customHeight="1" x14ac:dyDescent="0.25">
      <c r="A931" s="37">
        <f t="shared" si="9"/>
        <v>918</v>
      </c>
      <c r="B931" s="38" t="e">
        <f>#REF!</f>
        <v>#REF!</v>
      </c>
      <c r="C931" s="39" t="e">
        <f>#REF!</f>
        <v>#REF!</v>
      </c>
      <c r="D931" s="40" t="e">
        <f>#REF!</f>
        <v>#REF!</v>
      </c>
      <c r="E931" s="34"/>
      <c r="F931" s="44" t="e">
        <f t="shared" si="10"/>
        <v>#REF!</v>
      </c>
      <c r="G931" s="36" t="s">
        <v>108</v>
      </c>
      <c r="H931" s="41" t="e">
        <f t="shared" si="11"/>
        <v>#REF!</v>
      </c>
      <c r="I931" s="34"/>
      <c r="J931" s="41">
        <v>0</v>
      </c>
      <c r="K931" s="36"/>
      <c r="L931" s="42">
        <v>0</v>
      </c>
      <c r="M931" s="514" t="s">
        <v>110</v>
      </c>
      <c r="N931" s="483"/>
      <c r="O931" s="483"/>
      <c r="P931" s="483"/>
      <c r="Q931" s="483"/>
      <c r="R931" s="484"/>
      <c r="S931" s="43">
        <v>0</v>
      </c>
    </row>
    <row r="932" spans="1:19" ht="39.75" customHeight="1" x14ac:dyDescent="0.25">
      <c r="A932" s="37">
        <f t="shared" si="9"/>
        <v>919</v>
      </c>
      <c r="B932" s="38" t="e">
        <f>#REF!</f>
        <v>#REF!</v>
      </c>
      <c r="C932" s="39" t="e">
        <f>#REF!</f>
        <v>#REF!</v>
      </c>
      <c r="D932" s="40" t="e">
        <f>#REF!</f>
        <v>#REF!</v>
      </c>
      <c r="E932" s="34"/>
      <c r="F932" s="41" t="e">
        <f t="shared" si="10"/>
        <v>#REF!</v>
      </c>
      <c r="G932" s="36" t="s">
        <v>109</v>
      </c>
      <c r="H932" s="41" t="e">
        <f t="shared" si="11"/>
        <v>#REF!</v>
      </c>
      <c r="I932" s="34"/>
      <c r="J932" s="41">
        <v>0</v>
      </c>
      <c r="K932" s="36"/>
      <c r="L932" s="42">
        <v>0</v>
      </c>
      <c r="M932" s="514" t="s">
        <v>110</v>
      </c>
      <c r="N932" s="483"/>
      <c r="O932" s="483"/>
      <c r="P932" s="483"/>
      <c r="Q932" s="483"/>
      <c r="R932" s="484"/>
      <c r="S932" s="43">
        <v>0</v>
      </c>
    </row>
    <row r="933" spans="1:19" ht="39.75" customHeight="1" x14ac:dyDescent="0.25">
      <c r="A933" s="37">
        <f t="shared" si="9"/>
        <v>920</v>
      </c>
      <c r="B933" s="38" t="e">
        <f>#REF!</f>
        <v>#REF!</v>
      </c>
      <c r="C933" s="39" t="e">
        <f>#REF!</f>
        <v>#REF!</v>
      </c>
      <c r="D933" s="40" t="e">
        <f>#REF!</f>
        <v>#REF!</v>
      </c>
      <c r="E933" s="34"/>
      <c r="F933" s="44" t="e">
        <f t="shared" si="10"/>
        <v>#REF!</v>
      </c>
      <c r="G933" s="36" t="s">
        <v>108</v>
      </c>
      <c r="H933" s="41" t="e">
        <f t="shared" si="11"/>
        <v>#REF!</v>
      </c>
      <c r="I933" s="34"/>
      <c r="J933" s="41">
        <v>0</v>
      </c>
      <c r="K933" s="36"/>
      <c r="L933" s="42">
        <v>0</v>
      </c>
      <c r="M933" s="514" t="s">
        <v>110</v>
      </c>
      <c r="N933" s="483"/>
      <c r="O933" s="483"/>
      <c r="P933" s="483"/>
      <c r="Q933" s="483"/>
      <c r="R933" s="484"/>
      <c r="S933" s="43">
        <v>0</v>
      </c>
    </row>
    <row r="934" spans="1:19" ht="39.75" customHeight="1" x14ac:dyDescent="0.25">
      <c r="A934" s="37">
        <f t="shared" si="9"/>
        <v>921</v>
      </c>
      <c r="B934" s="38" t="e">
        <f>#REF!</f>
        <v>#REF!</v>
      </c>
      <c r="C934" s="39" t="e">
        <f>#REF!</f>
        <v>#REF!</v>
      </c>
      <c r="D934" s="40" t="e">
        <f>#REF!</f>
        <v>#REF!</v>
      </c>
      <c r="E934" s="34"/>
      <c r="F934" s="41" t="e">
        <f t="shared" si="10"/>
        <v>#REF!</v>
      </c>
      <c r="G934" s="36" t="s">
        <v>109</v>
      </c>
      <c r="H934" s="41" t="e">
        <f t="shared" si="11"/>
        <v>#REF!</v>
      </c>
      <c r="I934" s="34"/>
      <c r="J934" s="41">
        <v>0</v>
      </c>
      <c r="K934" s="36"/>
      <c r="L934" s="42">
        <v>0</v>
      </c>
      <c r="M934" s="514" t="s">
        <v>110</v>
      </c>
      <c r="N934" s="483"/>
      <c r="O934" s="483"/>
      <c r="P934" s="483"/>
      <c r="Q934" s="483"/>
      <c r="R934" s="484"/>
      <c r="S934" s="43">
        <v>0</v>
      </c>
    </row>
    <row r="935" spans="1:19" ht="39.75" customHeight="1" x14ac:dyDescent="0.25">
      <c r="A935" s="37">
        <f t="shared" si="9"/>
        <v>922</v>
      </c>
      <c r="B935" s="38" t="e">
        <f>#REF!</f>
        <v>#REF!</v>
      </c>
      <c r="C935" s="39" t="e">
        <f>#REF!</f>
        <v>#REF!</v>
      </c>
      <c r="D935" s="40" t="e">
        <f>#REF!</f>
        <v>#REF!</v>
      </c>
      <c r="E935" s="34"/>
      <c r="F935" s="44" t="e">
        <f t="shared" si="10"/>
        <v>#REF!</v>
      </c>
      <c r="G935" s="36" t="s">
        <v>108</v>
      </c>
      <c r="H935" s="41" t="e">
        <f t="shared" si="11"/>
        <v>#REF!</v>
      </c>
      <c r="I935" s="34"/>
      <c r="J935" s="41">
        <v>0</v>
      </c>
      <c r="K935" s="36"/>
      <c r="L935" s="42">
        <v>0</v>
      </c>
      <c r="M935" s="514" t="s">
        <v>110</v>
      </c>
      <c r="N935" s="483"/>
      <c r="O935" s="483"/>
      <c r="P935" s="483"/>
      <c r="Q935" s="483"/>
      <c r="R935" s="484"/>
      <c r="S935" s="43">
        <v>0</v>
      </c>
    </row>
    <row r="936" spans="1:19" ht="39.75" customHeight="1" x14ac:dyDescent="0.25">
      <c r="A936" s="37">
        <f t="shared" si="9"/>
        <v>923</v>
      </c>
      <c r="B936" s="38" t="e">
        <f>#REF!</f>
        <v>#REF!</v>
      </c>
      <c r="C936" s="39" t="e">
        <f>#REF!</f>
        <v>#REF!</v>
      </c>
      <c r="D936" s="40" t="e">
        <f>#REF!</f>
        <v>#REF!</v>
      </c>
      <c r="E936" s="34"/>
      <c r="F936" s="41" t="e">
        <f t="shared" si="10"/>
        <v>#REF!</v>
      </c>
      <c r="G936" s="36" t="s">
        <v>109</v>
      </c>
      <c r="H936" s="41" t="e">
        <f t="shared" si="11"/>
        <v>#REF!</v>
      </c>
      <c r="I936" s="34"/>
      <c r="J936" s="41">
        <v>0</v>
      </c>
      <c r="K936" s="36"/>
      <c r="L936" s="42">
        <v>0</v>
      </c>
      <c r="M936" s="514" t="s">
        <v>110</v>
      </c>
      <c r="N936" s="483"/>
      <c r="O936" s="483"/>
      <c r="P936" s="483"/>
      <c r="Q936" s="483"/>
      <c r="R936" s="484"/>
      <c r="S936" s="43">
        <v>0</v>
      </c>
    </row>
    <row r="937" spans="1:19" ht="39.75" customHeight="1" x14ac:dyDescent="0.25">
      <c r="A937" s="37">
        <f t="shared" si="9"/>
        <v>924</v>
      </c>
      <c r="B937" s="38" t="e">
        <f>#REF!</f>
        <v>#REF!</v>
      </c>
      <c r="C937" s="39" t="e">
        <f>#REF!</f>
        <v>#REF!</v>
      </c>
      <c r="D937" s="40" t="e">
        <f>#REF!</f>
        <v>#REF!</v>
      </c>
      <c r="E937" s="34"/>
      <c r="F937" s="44" t="e">
        <f t="shared" si="10"/>
        <v>#REF!</v>
      </c>
      <c r="G937" s="36" t="s">
        <v>108</v>
      </c>
      <c r="H937" s="41" t="e">
        <f t="shared" si="11"/>
        <v>#REF!</v>
      </c>
      <c r="I937" s="34"/>
      <c r="J937" s="41">
        <v>0</v>
      </c>
      <c r="K937" s="36"/>
      <c r="L937" s="42">
        <v>0</v>
      </c>
      <c r="M937" s="514" t="s">
        <v>110</v>
      </c>
      <c r="N937" s="483"/>
      <c r="O937" s="483"/>
      <c r="P937" s="483"/>
      <c r="Q937" s="483"/>
      <c r="R937" s="484"/>
      <c r="S937" s="43">
        <v>0</v>
      </c>
    </row>
    <row r="938" spans="1:19" ht="39.75" customHeight="1" x14ac:dyDescent="0.25">
      <c r="A938" s="37">
        <f t="shared" si="9"/>
        <v>925</v>
      </c>
      <c r="B938" s="38" t="e">
        <f>#REF!</f>
        <v>#REF!</v>
      </c>
      <c r="C938" s="39" t="e">
        <f>#REF!</f>
        <v>#REF!</v>
      </c>
      <c r="D938" s="40" t="e">
        <f>#REF!</f>
        <v>#REF!</v>
      </c>
      <c r="E938" s="34"/>
      <c r="F938" s="41" t="e">
        <f t="shared" si="10"/>
        <v>#REF!</v>
      </c>
      <c r="G938" s="36" t="s">
        <v>109</v>
      </c>
      <c r="H938" s="41" t="e">
        <f t="shared" si="11"/>
        <v>#REF!</v>
      </c>
      <c r="I938" s="34"/>
      <c r="J938" s="41">
        <v>0</v>
      </c>
      <c r="K938" s="36"/>
      <c r="L938" s="42">
        <v>0</v>
      </c>
      <c r="M938" s="514" t="s">
        <v>110</v>
      </c>
      <c r="N938" s="483"/>
      <c r="O938" s="483"/>
      <c r="P938" s="483"/>
      <c r="Q938" s="483"/>
      <c r="R938" s="484"/>
      <c r="S938" s="43">
        <v>0</v>
      </c>
    </row>
    <row r="939" spans="1:19" ht="39.75" customHeight="1" x14ac:dyDescent="0.25">
      <c r="A939" s="37">
        <f t="shared" si="9"/>
        <v>926</v>
      </c>
      <c r="B939" s="38" t="e">
        <f>#REF!</f>
        <v>#REF!</v>
      </c>
      <c r="C939" s="39" t="e">
        <f>#REF!</f>
        <v>#REF!</v>
      </c>
      <c r="D939" s="40" t="e">
        <f>#REF!</f>
        <v>#REF!</v>
      </c>
      <c r="E939" s="34"/>
      <c r="F939" s="44" t="e">
        <f t="shared" si="10"/>
        <v>#REF!</v>
      </c>
      <c r="G939" s="36" t="s">
        <v>108</v>
      </c>
      <c r="H939" s="41" t="e">
        <f t="shared" si="11"/>
        <v>#REF!</v>
      </c>
      <c r="I939" s="34"/>
      <c r="J939" s="41">
        <v>0</v>
      </c>
      <c r="K939" s="36"/>
      <c r="L939" s="42">
        <v>0</v>
      </c>
      <c r="M939" s="514" t="s">
        <v>110</v>
      </c>
      <c r="N939" s="483"/>
      <c r="O939" s="483"/>
      <c r="P939" s="483"/>
      <c r="Q939" s="483"/>
      <c r="R939" s="484"/>
      <c r="S939" s="43">
        <v>0</v>
      </c>
    </row>
    <row r="940" spans="1:19" ht="39.75" customHeight="1" x14ac:dyDescent="0.25">
      <c r="A940" s="37">
        <f t="shared" si="9"/>
        <v>927</v>
      </c>
      <c r="B940" s="38" t="e">
        <f>#REF!</f>
        <v>#REF!</v>
      </c>
      <c r="C940" s="39" t="e">
        <f>#REF!</f>
        <v>#REF!</v>
      </c>
      <c r="D940" s="40" t="e">
        <f>#REF!</f>
        <v>#REF!</v>
      </c>
      <c r="E940" s="34"/>
      <c r="F940" s="41" t="e">
        <f t="shared" si="10"/>
        <v>#REF!</v>
      </c>
      <c r="G940" s="36" t="s">
        <v>109</v>
      </c>
      <c r="H940" s="41" t="e">
        <f t="shared" si="11"/>
        <v>#REF!</v>
      </c>
      <c r="I940" s="34"/>
      <c r="J940" s="41">
        <v>0</v>
      </c>
      <c r="K940" s="36"/>
      <c r="L940" s="42">
        <v>0</v>
      </c>
      <c r="M940" s="514" t="s">
        <v>110</v>
      </c>
      <c r="N940" s="483"/>
      <c r="O940" s="483"/>
      <c r="P940" s="483"/>
      <c r="Q940" s="483"/>
      <c r="R940" s="484"/>
      <c r="S940" s="43">
        <v>0</v>
      </c>
    </row>
    <row r="941" spans="1:19" ht="39.75" customHeight="1" x14ac:dyDescent="0.25">
      <c r="A941" s="37">
        <f t="shared" si="9"/>
        <v>928</v>
      </c>
      <c r="B941" s="38" t="e">
        <f>#REF!</f>
        <v>#REF!</v>
      </c>
      <c r="C941" s="39" t="e">
        <f>#REF!</f>
        <v>#REF!</v>
      </c>
      <c r="D941" s="40" t="e">
        <f>#REF!</f>
        <v>#REF!</v>
      </c>
      <c r="E941" s="34"/>
      <c r="F941" s="44" t="e">
        <f t="shared" si="10"/>
        <v>#REF!</v>
      </c>
      <c r="G941" s="36" t="s">
        <v>108</v>
      </c>
      <c r="H941" s="41" t="e">
        <f t="shared" si="11"/>
        <v>#REF!</v>
      </c>
      <c r="I941" s="34"/>
      <c r="J941" s="41">
        <v>0</v>
      </c>
      <c r="K941" s="36"/>
      <c r="L941" s="42">
        <v>0</v>
      </c>
      <c r="M941" s="514" t="s">
        <v>110</v>
      </c>
      <c r="N941" s="483"/>
      <c r="O941" s="483"/>
      <c r="P941" s="483"/>
      <c r="Q941" s="483"/>
      <c r="R941" s="484"/>
      <c r="S941" s="43">
        <v>0</v>
      </c>
    </row>
    <row r="942" spans="1:19" ht="39.75" customHeight="1" x14ac:dyDescent="0.25">
      <c r="A942" s="37">
        <f t="shared" si="9"/>
        <v>929</v>
      </c>
      <c r="B942" s="38" t="e">
        <f>#REF!</f>
        <v>#REF!</v>
      </c>
      <c r="C942" s="39" t="e">
        <f>#REF!</f>
        <v>#REF!</v>
      </c>
      <c r="D942" s="40" t="e">
        <f>#REF!</f>
        <v>#REF!</v>
      </c>
      <c r="E942" s="34"/>
      <c r="F942" s="41" t="e">
        <f t="shared" si="10"/>
        <v>#REF!</v>
      </c>
      <c r="G942" s="36" t="s">
        <v>109</v>
      </c>
      <c r="H942" s="41" t="e">
        <f t="shared" si="11"/>
        <v>#REF!</v>
      </c>
      <c r="I942" s="34"/>
      <c r="J942" s="41">
        <v>0</v>
      </c>
      <c r="K942" s="36"/>
      <c r="L942" s="42">
        <v>0</v>
      </c>
      <c r="M942" s="514" t="s">
        <v>110</v>
      </c>
      <c r="N942" s="483"/>
      <c r="O942" s="483"/>
      <c r="P942" s="483"/>
      <c r="Q942" s="483"/>
      <c r="R942" s="484"/>
      <c r="S942" s="43">
        <v>0</v>
      </c>
    </row>
    <row r="943" spans="1:19" ht="39.75" customHeight="1" x14ac:dyDescent="0.25">
      <c r="A943" s="37">
        <f t="shared" si="9"/>
        <v>930</v>
      </c>
      <c r="B943" s="38" t="e">
        <f>#REF!</f>
        <v>#REF!</v>
      </c>
      <c r="C943" s="39" t="e">
        <f>#REF!</f>
        <v>#REF!</v>
      </c>
      <c r="D943" s="40" t="e">
        <f>#REF!</f>
        <v>#REF!</v>
      </c>
      <c r="E943" s="34"/>
      <c r="F943" s="44" t="e">
        <f t="shared" si="10"/>
        <v>#REF!</v>
      </c>
      <c r="G943" s="36" t="s">
        <v>108</v>
      </c>
      <c r="H943" s="41" t="e">
        <f t="shared" si="11"/>
        <v>#REF!</v>
      </c>
      <c r="I943" s="34"/>
      <c r="J943" s="41">
        <v>0</v>
      </c>
      <c r="K943" s="36"/>
      <c r="L943" s="42">
        <v>0</v>
      </c>
      <c r="M943" s="514" t="s">
        <v>110</v>
      </c>
      <c r="N943" s="483"/>
      <c r="O943" s="483"/>
      <c r="P943" s="483"/>
      <c r="Q943" s="483"/>
      <c r="R943" s="484"/>
      <c r="S943" s="43">
        <v>0</v>
      </c>
    </row>
    <row r="944" spans="1:19" ht="39.75" customHeight="1" x14ac:dyDescent="0.25">
      <c r="A944" s="37">
        <f t="shared" si="9"/>
        <v>931</v>
      </c>
      <c r="B944" s="38" t="e">
        <f>#REF!</f>
        <v>#REF!</v>
      </c>
      <c r="C944" s="39" t="e">
        <f>#REF!</f>
        <v>#REF!</v>
      </c>
      <c r="D944" s="40" t="e">
        <f>#REF!</f>
        <v>#REF!</v>
      </c>
      <c r="E944" s="34"/>
      <c r="F944" s="41" t="e">
        <f t="shared" si="10"/>
        <v>#REF!</v>
      </c>
      <c r="G944" s="36" t="s">
        <v>109</v>
      </c>
      <c r="H944" s="41" t="e">
        <f t="shared" si="11"/>
        <v>#REF!</v>
      </c>
      <c r="I944" s="34"/>
      <c r="J944" s="41">
        <v>0</v>
      </c>
      <c r="K944" s="36"/>
      <c r="L944" s="42">
        <v>0</v>
      </c>
      <c r="M944" s="514" t="s">
        <v>110</v>
      </c>
      <c r="N944" s="483"/>
      <c r="O944" s="483"/>
      <c r="P944" s="483"/>
      <c r="Q944" s="483"/>
      <c r="R944" s="484"/>
      <c r="S944" s="43">
        <v>0</v>
      </c>
    </row>
    <row r="945" spans="1:19" ht="39.75" customHeight="1" x14ac:dyDescent="0.25">
      <c r="A945" s="37">
        <f t="shared" si="9"/>
        <v>932</v>
      </c>
      <c r="B945" s="38" t="e">
        <f>#REF!</f>
        <v>#REF!</v>
      </c>
      <c r="C945" s="39" t="e">
        <f>#REF!</f>
        <v>#REF!</v>
      </c>
      <c r="D945" s="40" t="e">
        <f>#REF!</f>
        <v>#REF!</v>
      </c>
      <c r="E945" s="34"/>
      <c r="F945" s="44" t="e">
        <f t="shared" si="10"/>
        <v>#REF!</v>
      </c>
      <c r="G945" s="36" t="s">
        <v>108</v>
      </c>
      <c r="H945" s="41" t="e">
        <f t="shared" si="11"/>
        <v>#REF!</v>
      </c>
      <c r="I945" s="34"/>
      <c r="J945" s="41">
        <v>0</v>
      </c>
      <c r="K945" s="36"/>
      <c r="L945" s="42">
        <v>0</v>
      </c>
      <c r="M945" s="514" t="s">
        <v>110</v>
      </c>
      <c r="N945" s="483"/>
      <c r="O945" s="483"/>
      <c r="P945" s="483"/>
      <c r="Q945" s="483"/>
      <c r="R945" s="484"/>
      <c r="S945" s="43">
        <v>0</v>
      </c>
    </row>
    <row r="946" spans="1:19" ht="39.75" customHeight="1" x14ac:dyDescent="0.25">
      <c r="A946" s="37">
        <f t="shared" si="9"/>
        <v>933</v>
      </c>
      <c r="B946" s="38" t="e">
        <f>#REF!</f>
        <v>#REF!</v>
      </c>
      <c r="C946" s="39" t="e">
        <f>#REF!</f>
        <v>#REF!</v>
      </c>
      <c r="D946" s="40" t="e">
        <f>#REF!</f>
        <v>#REF!</v>
      </c>
      <c r="E946" s="34"/>
      <c r="F946" s="41" t="e">
        <f t="shared" si="10"/>
        <v>#REF!</v>
      </c>
      <c r="G946" s="36" t="s">
        <v>109</v>
      </c>
      <c r="H946" s="41" t="e">
        <f t="shared" si="11"/>
        <v>#REF!</v>
      </c>
      <c r="I946" s="34"/>
      <c r="J946" s="41">
        <v>0</v>
      </c>
      <c r="K946" s="36"/>
      <c r="L946" s="42">
        <v>0</v>
      </c>
      <c r="M946" s="514" t="s">
        <v>110</v>
      </c>
      <c r="N946" s="483"/>
      <c r="O946" s="483"/>
      <c r="P946" s="483"/>
      <c r="Q946" s="483"/>
      <c r="R946" s="484"/>
      <c r="S946" s="43">
        <v>0</v>
      </c>
    </row>
    <row r="947" spans="1:19" ht="39.75" customHeight="1" x14ac:dyDescent="0.25">
      <c r="A947" s="37">
        <f t="shared" si="9"/>
        <v>934</v>
      </c>
      <c r="B947" s="38" t="e">
        <f>#REF!</f>
        <v>#REF!</v>
      </c>
      <c r="C947" s="39" t="e">
        <f>#REF!</f>
        <v>#REF!</v>
      </c>
      <c r="D947" s="40" t="e">
        <f>#REF!</f>
        <v>#REF!</v>
      </c>
      <c r="E947" s="34"/>
      <c r="F947" s="44" t="e">
        <f t="shared" si="10"/>
        <v>#REF!</v>
      </c>
      <c r="G947" s="36" t="s">
        <v>108</v>
      </c>
      <c r="H947" s="41" t="e">
        <f t="shared" si="11"/>
        <v>#REF!</v>
      </c>
      <c r="I947" s="34"/>
      <c r="J947" s="41">
        <v>0</v>
      </c>
      <c r="K947" s="36"/>
      <c r="L947" s="42">
        <v>0</v>
      </c>
      <c r="M947" s="514" t="s">
        <v>110</v>
      </c>
      <c r="N947" s="483"/>
      <c r="O947" s="483"/>
      <c r="P947" s="483"/>
      <c r="Q947" s="483"/>
      <c r="R947" s="484"/>
      <c r="S947" s="43">
        <v>0</v>
      </c>
    </row>
    <row r="948" spans="1:19" ht="39.75" customHeight="1" x14ac:dyDescent="0.25">
      <c r="A948" s="37">
        <f t="shared" si="9"/>
        <v>935</v>
      </c>
      <c r="B948" s="38" t="e">
        <f>#REF!</f>
        <v>#REF!</v>
      </c>
      <c r="C948" s="39" t="e">
        <f>#REF!</f>
        <v>#REF!</v>
      </c>
      <c r="D948" s="40" t="e">
        <f>#REF!</f>
        <v>#REF!</v>
      </c>
      <c r="E948" s="34"/>
      <c r="F948" s="41" t="e">
        <f t="shared" si="10"/>
        <v>#REF!</v>
      </c>
      <c r="G948" s="36" t="s">
        <v>109</v>
      </c>
      <c r="H948" s="41" t="e">
        <f t="shared" si="11"/>
        <v>#REF!</v>
      </c>
      <c r="I948" s="34"/>
      <c r="J948" s="41">
        <v>0</v>
      </c>
      <c r="K948" s="36"/>
      <c r="L948" s="42">
        <v>0</v>
      </c>
      <c r="M948" s="514" t="s">
        <v>110</v>
      </c>
      <c r="N948" s="483"/>
      <c r="O948" s="483"/>
      <c r="P948" s="483"/>
      <c r="Q948" s="483"/>
      <c r="R948" s="484"/>
      <c r="S948" s="43">
        <v>0</v>
      </c>
    </row>
    <row r="949" spans="1:19" ht="39.75" customHeight="1" x14ac:dyDescent="0.25">
      <c r="A949" s="37">
        <f t="shared" si="9"/>
        <v>936</v>
      </c>
      <c r="B949" s="38" t="e">
        <f>#REF!</f>
        <v>#REF!</v>
      </c>
      <c r="C949" s="39" t="e">
        <f>#REF!</f>
        <v>#REF!</v>
      </c>
      <c r="D949" s="40" t="e">
        <f>#REF!</f>
        <v>#REF!</v>
      </c>
      <c r="E949" s="34"/>
      <c r="F949" s="44" t="e">
        <f t="shared" si="10"/>
        <v>#REF!</v>
      </c>
      <c r="G949" s="36" t="s">
        <v>108</v>
      </c>
      <c r="H949" s="41" t="e">
        <f t="shared" si="11"/>
        <v>#REF!</v>
      </c>
      <c r="I949" s="34"/>
      <c r="J949" s="41">
        <v>0</v>
      </c>
      <c r="K949" s="36"/>
      <c r="L949" s="42">
        <v>0</v>
      </c>
      <c r="M949" s="514" t="s">
        <v>110</v>
      </c>
      <c r="N949" s="483"/>
      <c r="O949" s="483"/>
      <c r="P949" s="483"/>
      <c r="Q949" s="483"/>
      <c r="R949" s="484"/>
      <c r="S949" s="43">
        <v>0</v>
      </c>
    </row>
    <row r="950" spans="1:19" ht="39.75" customHeight="1" x14ac:dyDescent="0.25">
      <c r="A950" s="37">
        <f t="shared" si="9"/>
        <v>937</v>
      </c>
      <c r="B950" s="38" t="e">
        <f>#REF!</f>
        <v>#REF!</v>
      </c>
      <c r="C950" s="39" t="e">
        <f>#REF!</f>
        <v>#REF!</v>
      </c>
      <c r="D950" s="40" t="e">
        <f>#REF!</f>
        <v>#REF!</v>
      </c>
      <c r="E950" s="34"/>
      <c r="F950" s="41" t="e">
        <f t="shared" si="10"/>
        <v>#REF!</v>
      </c>
      <c r="G950" s="36" t="s">
        <v>109</v>
      </c>
      <c r="H950" s="41" t="e">
        <f t="shared" si="11"/>
        <v>#REF!</v>
      </c>
      <c r="I950" s="34"/>
      <c r="J950" s="41">
        <v>0</v>
      </c>
      <c r="K950" s="36"/>
      <c r="L950" s="42">
        <v>0</v>
      </c>
      <c r="M950" s="514" t="s">
        <v>110</v>
      </c>
      <c r="N950" s="483"/>
      <c r="O950" s="483"/>
      <c r="P950" s="483"/>
      <c r="Q950" s="483"/>
      <c r="R950" s="484"/>
      <c r="S950" s="43">
        <v>0</v>
      </c>
    </row>
    <row r="951" spans="1:19" ht="39.75" customHeight="1" x14ac:dyDescent="0.25">
      <c r="A951" s="37">
        <f t="shared" si="9"/>
        <v>938</v>
      </c>
      <c r="B951" s="38" t="e">
        <f>#REF!</f>
        <v>#REF!</v>
      </c>
      <c r="C951" s="39" t="e">
        <f>#REF!</f>
        <v>#REF!</v>
      </c>
      <c r="D951" s="40" t="e">
        <f>#REF!</f>
        <v>#REF!</v>
      </c>
      <c r="E951" s="34"/>
      <c r="F951" s="44" t="e">
        <f t="shared" si="10"/>
        <v>#REF!</v>
      </c>
      <c r="G951" s="36" t="s">
        <v>108</v>
      </c>
      <c r="H951" s="41" t="e">
        <f t="shared" si="11"/>
        <v>#REF!</v>
      </c>
      <c r="I951" s="34"/>
      <c r="J951" s="41">
        <v>0</v>
      </c>
      <c r="K951" s="36"/>
      <c r="L951" s="42">
        <v>0</v>
      </c>
      <c r="M951" s="514" t="s">
        <v>110</v>
      </c>
      <c r="N951" s="483"/>
      <c r="O951" s="483"/>
      <c r="P951" s="483"/>
      <c r="Q951" s="483"/>
      <c r="R951" s="484"/>
      <c r="S951" s="43">
        <v>0</v>
      </c>
    </row>
    <row r="952" spans="1:19" ht="39.75" customHeight="1" x14ac:dyDescent="0.25">
      <c r="A952" s="37">
        <f t="shared" si="9"/>
        <v>939</v>
      </c>
      <c r="B952" s="38" t="e">
        <f>#REF!</f>
        <v>#REF!</v>
      </c>
      <c r="C952" s="39" t="e">
        <f>#REF!</f>
        <v>#REF!</v>
      </c>
      <c r="D952" s="40" t="e">
        <f>#REF!</f>
        <v>#REF!</v>
      </c>
      <c r="E952" s="34"/>
      <c r="F952" s="41" t="e">
        <f t="shared" si="10"/>
        <v>#REF!</v>
      </c>
      <c r="G952" s="36" t="s">
        <v>109</v>
      </c>
      <c r="H952" s="41" t="e">
        <f t="shared" si="11"/>
        <v>#REF!</v>
      </c>
      <c r="I952" s="34"/>
      <c r="J952" s="41">
        <v>0</v>
      </c>
      <c r="K952" s="36"/>
      <c r="L952" s="42">
        <v>0</v>
      </c>
      <c r="M952" s="514" t="s">
        <v>110</v>
      </c>
      <c r="N952" s="483"/>
      <c r="O952" s="483"/>
      <c r="P952" s="483"/>
      <c r="Q952" s="483"/>
      <c r="R952" s="484"/>
      <c r="S952" s="43">
        <v>0</v>
      </c>
    </row>
    <row r="953" spans="1:19" ht="39.75" customHeight="1" x14ac:dyDescent="0.25">
      <c r="A953" s="37">
        <f t="shared" si="9"/>
        <v>940</v>
      </c>
      <c r="B953" s="38" t="e">
        <f>#REF!</f>
        <v>#REF!</v>
      </c>
      <c r="C953" s="39" t="e">
        <f>#REF!</f>
        <v>#REF!</v>
      </c>
      <c r="D953" s="40" t="e">
        <f>#REF!</f>
        <v>#REF!</v>
      </c>
      <c r="E953" s="34"/>
      <c r="F953" s="44" t="e">
        <f t="shared" si="10"/>
        <v>#REF!</v>
      </c>
      <c r="G953" s="36" t="s">
        <v>108</v>
      </c>
      <c r="H953" s="41" t="e">
        <f t="shared" si="11"/>
        <v>#REF!</v>
      </c>
      <c r="I953" s="34"/>
      <c r="J953" s="41">
        <v>0</v>
      </c>
      <c r="K953" s="36"/>
      <c r="L953" s="42">
        <v>0</v>
      </c>
      <c r="M953" s="514" t="s">
        <v>110</v>
      </c>
      <c r="N953" s="483"/>
      <c r="O953" s="483"/>
      <c r="P953" s="483"/>
      <c r="Q953" s="483"/>
      <c r="R953" s="484"/>
      <c r="S953" s="43">
        <v>0</v>
      </c>
    </row>
    <row r="954" spans="1:19" ht="39.75" customHeight="1" x14ac:dyDescent="0.25">
      <c r="A954" s="37">
        <f t="shared" si="9"/>
        <v>941</v>
      </c>
      <c r="B954" s="38" t="e">
        <f>#REF!</f>
        <v>#REF!</v>
      </c>
      <c r="C954" s="39" t="e">
        <f>#REF!</f>
        <v>#REF!</v>
      </c>
      <c r="D954" s="40" t="e">
        <f>#REF!</f>
        <v>#REF!</v>
      </c>
      <c r="E954" s="34"/>
      <c r="F954" s="41" t="e">
        <f t="shared" si="10"/>
        <v>#REF!</v>
      </c>
      <c r="G954" s="36" t="s">
        <v>109</v>
      </c>
      <c r="H954" s="41" t="e">
        <f t="shared" si="11"/>
        <v>#REF!</v>
      </c>
      <c r="I954" s="34"/>
      <c r="J954" s="41">
        <v>0</v>
      </c>
      <c r="K954" s="36"/>
      <c r="L954" s="42">
        <v>0</v>
      </c>
      <c r="M954" s="514" t="s">
        <v>110</v>
      </c>
      <c r="N954" s="483"/>
      <c r="O954" s="483"/>
      <c r="P954" s="483"/>
      <c r="Q954" s="483"/>
      <c r="R954" s="484"/>
      <c r="S954" s="43">
        <v>0</v>
      </c>
    </row>
    <row r="955" spans="1:19" ht="39.75" customHeight="1" x14ac:dyDescent="0.25">
      <c r="A955" s="37">
        <f t="shared" si="9"/>
        <v>942</v>
      </c>
      <c r="B955" s="38" t="e">
        <f>#REF!</f>
        <v>#REF!</v>
      </c>
      <c r="C955" s="39" t="e">
        <f>#REF!</f>
        <v>#REF!</v>
      </c>
      <c r="D955" s="40" t="e">
        <f>#REF!</f>
        <v>#REF!</v>
      </c>
      <c r="E955" s="34"/>
      <c r="F955" s="44" t="e">
        <f t="shared" si="10"/>
        <v>#REF!</v>
      </c>
      <c r="G955" s="36" t="s">
        <v>108</v>
      </c>
      <c r="H955" s="41" t="e">
        <f t="shared" si="11"/>
        <v>#REF!</v>
      </c>
      <c r="I955" s="34"/>
      <c r="J955" s="41">
        <v>0</v>
      </c>
      <c r="K955" s="36"/>
      <c r="L955" s="42">
        <v>0</v>
      </c>
      <c r="M955" s="514" t="s">
        <v>110</v>
      </c>
      <c r="N955" s="483"/>
      <c r="O955" s="483"/>
      <c r="P955" s="483"/>
      <c r="Q955" s="483"/>
      <c r="R955" s="484"/>
      <c r="S955" s="43">
        <v>0</v>
      </c>
    </row>
    <row r="956" spans="1:19" ht="39.75" customHeight="1" x14ac:dyDescent="0.25">
      <c r="A956" s="37">
        <f t="shared" si="9"/>
        <v>943</v>
      </c>
      <c r="B956" s="38" t="e">
        <f>#REF!</f>
        <v>#REF!</v>
      </c>
      <c r="C956" s="39" t="e">
        <f>#REF!</f>
        <v>#REF!</v>
      </c>
      <c r="D956" s="40" t="e">
        <f>#REF!</f>
        <v>#REF!</v>
      </c>
      <c r="E956" s="34"/>
      <c r="F956" s="41" t="e">
        <f t="shared" si="10"/>
        <v>#REF!</v>
      </c>
      <c r="G956" s="36" t="s">
        <v>109</v>
      </c>
      <c r="H956" s="41" t="e">
        <f t="shared" si="11"/>
        <v>#REF!</v>
      </c>
      <c r="I956" s="34"/>
      <c r="J956" s="41">
        <v>0</v>
      </c>
      <c r="K956" s="36"/>
      <c r="L956" s="42">
        <v>0</v>
      </c>
      <c r="M956" s="514" t="s">
        <v>110</v>
      </c>
      <c r="N956" s="483"/>
      <c r="O956" s="483"/>
      <c r="P956" s="483"/>
      <c r="Q956" s="483"/>
      <c r="R956" s="484"/>
      <c r="S956" s="43">
        <v>0</v>
      </c>
    </row>
    <row r="957" spans="1:19" ht="39.75" customHeight="1" x14ac:dyDescent="0.25">
      <c r="A957" s="37">
        <f t="shared" si="9"/>
        <v>944</v>
      </c>
      <c r="B957" s="38" t="e">
        <f>#REF!</f>
        <v>#REF!</v>
      </c>
      <c r="C957" s="39" t="e">
        <f>#REF!</f>
        <v>#REF!</v>
      </c>
      <c r="D957" s="40" t="e">
        <f>#REF!</f>
        <v>#REF!</v>
      </c>
      <c r="E957" s="34"/>
      <c r="F957" s="44" t="e">
        <f t="shared" si="10"/>
        <v>#REF!</v>
      </c>
      <c r="G957" s="36" t="s">
        <v>108</v>
      </c>
      <c r="H957" s="41" t="e">
        <f t="shared" si="11"/>
        <v>#REF!</v>
      </c>
      <c r="I957" s="34"/>
      <c r="J957" s="41">
        <v>0</v>
      </c>
      <c r="K957" s="36"/>
      <c r="L957" s="42">
        <v>0</v>
      </c>
      <c r="M957" s="514" t="s">
        <v>110</v>
      </c>
      <c r="N957" s="483"/>
      <c r="O957" s="483"/>
      <c r="P957" s="483"/>
      <c r="Q957" s="483"/>
      <c r="R957" s="484"/>
      <c r="S957" s="43">
        <v>0</v>
      </c>
    </row>
    <row r="958" spans="1:19" ht="39.75" customHeight="1" x14ac:dyDescent="0.25">
      <c r="A958" s="37">
        <f t="shared" si="9"/>
        <v>945</v>
      </c>
      <c r="B958" s="38" t="e">
        <f>#REF!</f>
        <v>#REF!</v>
      </c>
      <c r="C958" s="39" t="e">
        <f>#REF!</f>
        <v>#REF!</v>
      </c>
      <c r="D958" s="40" t="e">
        <f>#REF!</f>
        <v>#REF!</v>
      </c>
      <c r="E958" s="34"/>
      <c r="F958" s="41" t="e">
        <f t="shared" si="10"/>
        <v>#REF!</v>
      </c>
      <c r="G958" s="36" t="s">
        <v>109</v>
      </c>
      <c r="H958" s="41" t="e">
        <f t="shared" si="11"/>
        <v>#REF!</v>
      </c>
      <c r="I958" s="34"/>
      <c r="J958" s="41">
        <v>0</v>
      </c>
      <c r="K958" s="36"/>
      <c r="L958" s="42">
        <v>0</v>
      </c>
      <c r="M958" s="514" t="s">
        <v>110</v>
      </c>
      <c r="N958" s="483"/>
      <c r="O958" s="483"/>
      <c r="P958" s="483"/>
      <c r="Q958" s="483"/>
      <c r="R958" s="484"/>
      <c r="S958" s="43">
        <v>0</v>
      </c>
    </row>
    <row r="959" spans="1:19" ht="39.75" customHeight="1" x14ac:dyDescent="0.25">
      <c r="A959" s="37">
        <f t="shared" si="9"/>
        <v>946</v>
      </c>
      <c r="B959" s="38" t="e">
        <f>#REF!</f>
        <v>#REF!</v>
      </c>
      <c r="C959" s="39" t="e">
        <f>#REF!</f>
        <v>#REF!</v>
      </c>
      <c r="D959" s="40" t="e">
        <f>#REF!</f>
        <v>#REF!</v>
      </c>
      <c r="E959" s="34"/>
      <c r="F959" s="44" t="e">
        <f t="shared" si="10"/>
        <v>#REF!</v>
      </c>
      <c r="G959" s="36" t="s">
        <v>108</v>
      </c>
      <c r="H959" s="41" t="e">
        <f t="shared" si="11"/>
        <v>#REF!</v>
      </c>
      <c r="I959" s="34"/>
      <c r="J959" s="41">
        <v>0</v>
      </c>
      <c r="K959" s="36"/>
      <c r="L959" s="42">
        <v>0</v>
      </c>
      <c r="M959" s="514" t="s">
        <v>110</v>
      </c>
      <c r="N959" s="483"/>
      <c r="O959" s="483"/>
      <c r="P959" s="483"/>
      <c r="Q959" s="483"/>
      <c r="R959" s="484"/>
      <c r="S959" s="43">
        <v>0</v>
      </c>
    </row>
    <row r="960" spans="1:19" ht="39.75" customHeight="1" x14ac:dyDescent="0.25">
      <c r="A960" s="37">
        <f t="shared" si="9"/>
        <v>947</v>
      </c>
      <c r="B960" s="38" t="e">
        <f>#REF!</f>
        <v>#REF!</v>
      </c>
      <c r="C960" s="39" t="e">
        <f>#REF!</f>
        <v>#REF!</v>
      </c>
      <c r="D960" s="40" t="e">
        <f>#REF!</f>
        <v>#REF!</v>
      </c>
      <c r="E960" s="34"/>
      <c r="F960" s="41" t="e">
        <f t="shared" si="10"/>
        <v>#REF!</v>
      </c>
      <c r="G960" s="36" t="s">
        <v>109</v>
      </c>
      <c r="H960" s="41" t="e">
        <f t="shared" si="11"/>
        <v>#REF!</v>
      </c>
      <c r="I960" s="34"/>
      <c r="J960" s="41">
        <v>0</v>
      </c>
      <c r="K960" s="36"/>
      <c r="L960" s="42">
        <v>0</v>
      </c>
      <c r="M960" s="514" t="s">
        <v>110</v>
      </c>
      <c r="N960" s="483"/>
      <c r="O960" s="483"/>
      <c r="P960" s="483"/>
      <c r="Q960" s="483"/>
      <c r="R960" s="484"/>
      <c r="S960" s="43">
        <v>0</v>
      </c>
    </row>
    <row r="961" spans="1:19" ht="39.75" customHeight="1" x14ac:dyDescent="0.25">
      <c r="A961" s="37">
        <f t="shared" si="9"/>
        <v>948</v>
      </c>
      <c r="B961" s="38" t="e">
        <f>#REF!</f>
        <v>#REF!</v>
      </c>
      <c r="C961" s="39" t="e">
        <f>#REF!</f>
        <v>#REF!</v>
      </c>
      <c r="D961" s="40" t="e">
        <f>#REF!</f>
        <v>#REF!</v>
      </c>
      <c r="E961" s="34"/>
      <c r="F961" s="44" t="e">
        <f t="shared" si="10"/>
        <v>#REF!</v>
      </c>
      <c r="G961" s="36" t="s">
        <v>108</v>
      </c>
      <c r="H961" s="41" t="e">
        <f t="shared" si="11"/>
        <v>#REF!</v>
      </c>
      <c r="I961" s="34"/>
      <c r="J961" s="41">
        <v>0</v>
      </c>
      <c r="K961" s="36"/>
      <c r="L961" s="42">
        <v>0</v>
      </c>
      <c r="M961" s="514" t="s">
        <v>110</v>
      </c>
      <c r="N961" s="483"/>
      <c r="O961" s="483"/>
      <c r="P961" s="483"/>
      <c r="Q961" s="483"/>
      <c r="R961" s="484"/>
      <c r="S961" s="43">
        <v>0</v>
      </c>
    </row>
    <row r="962" spans="1:19" ht="39.75" customHeight="1" x14ac:dyDescent="0.25">
      <c r="A962" s="37">
        <f t="shared" si="9"/>
        <v>949</v>
      </c>
      <c r="B962" s="38" t="e">
        <f>#REF!</f>
        <v>#REF!</v>
      </c>
      <c r="C962" s="39" t="e">
        <f>#REF!</f>
        <v>#REF!</v>
      </c>
      <c r="D962" s="40" t="e">
        <f>#REF!</f>
        <v>#REF!</v>
      </c>
      <c r="E962" s="34"/>
      <c r="F962" s="41" t="e">
        <f t="shared" si="10"/>
        <v>#REF!</v>
      </c>
      <c r="G962" s="36" t="s">
        <v>109</v>
      </c>
      <c r="H962" s="41" t="e">
        <f t="shared" si="11"/>
        <v>#REF!</v>
      </c>
      <c r="I962" s="34"/>
      <c r="J962" s="41">
        <v>0</v>
      </c>
      <c r="K962" s="36"/>
      <c r="L962" s="42">
        <v>0</v>
      </c>
      <c r="M962" s="514" t="s">
        <v>110</v>
      </c>
      <c r="N962" s="483"/>
      <c r="O962" s="483"/>
      <c r="P962" s="483"/>
      <c r="Q962" s="483"/>
      <c r="R962" s="484"/>
      <c r="S962" s="43">
        <v>0</v>
      </c>
    </row>
    <row r="963" spans="1:19" ht="39.75" customHeight="1" x14ac:dyDescent="0.25">
      <c r="A963" s="37">
        <f t="shared" si="9"/>
        <v>950</v>
      </c>
      <c r="B963" s="38" t="e">
        <f>#REF!</f>
        <v>#REF!</v>
      </c>
      <c r="C963" s="39" t="e">
        <f>#REF!</f>
        <v>#REF!</v>
      </c>
      <c r="D963" s="40" t="e">
        <f>#REF!</f>
        <v>#REF!</v>
      </c>
      <c r="E963" s="34"/>
      <c r="F963" s="44" t="e">
        <f t="shared" si="10"/>
        <v>#REF!</v>
      </c>
      <c r="G963" s="36" t="s">
        <v>108</v>
      </c>
      <c r="H963" s="41" t="e">
        <f t="shared" si="11"/>
        <v>#REF!</v>
      </c>
      <c r="I963" s="34"/>
      <c r="J963" s="41">
        <v>0</v>
      </c>
      <c r="K963" s="36"/>
      <c r="L963" s="42">
        <v>0</v>
      </c>
      <c r="M963" s="514" t="s">
        <v>110</v>
      </c>
      <c r="N963" s="483"/>
      <c r="O963" s="483"/>
      <c r="P963" s="483"/>
      <c r="Q963" s="483"/>
      <c r="R963" s="484"/>
      <c r="S963" s="43">
        <v>0</v>
      </c>
    </row>
    <row r="964" spans="1:19" ht="39.75" customHeight="1" x14ac:dyDescent="0.25">
      <c r="A964" s="37">
        <f t="shared" si="9"/>
        <v>951</v>
      </c>
      <c r="B964" s="38" t="e">
        <f>#REF!</f>
        <v>#REF!</v>
      </c>
      <c r="C964" s="39" t="e">
        <f>#REF!</f>
        <v>#REF!</v>
      </c>
      <c r="D964" s="40" t="e">
        <f>#REF!</f>
        <v>#REF!</v>
      </c>
      <c r="E964" s="34"/>
      <c r="F964" s="41" t="e">
        <f t="shared" si="10"/>
        <v>#REF!</v>
      </c>
      <c r="G964" s="36" t="s">
        <v>109</v>
      </c>
      <c r="H964" s="41" t="e">
        <f t="shared" si="11"/>
        <v>#REF!</v>
      </c>
      <c r="I964" s="34"/>
      <c r="J964" s="41">
        <v>0</v>
      </c>
      <c r="K964" s="36"/>
      <c r="L964" s="42">
        <v>0</v>
      </c>
      <c r="M964" s="514" t="s">
        <v>110</v>
      </c>
      <c r="N964" s="483"/>
      <c r="O964" s="483"/>
      <c r="P964" s="483"/>
      <c r="Q964" s="483"/>
      <c r="R964" s="484"/>
      <c r="S964" s="43">
        <v>0</v>
      </c>
    </row>
    <row r="965" spans="1:19" ht="39.75" customHeight="1" x14ac:dyDescent="0.25">
      <c r="A965" s="37">
        <f t="shared" si="9"/>
        <v>952</v>
      </c>
      <c r="B965" s="38" t="e">
        <f>#REF!</f>
        <v>#REF!</v>
      </c>
      <c r="C965" s="39" t="e">
        <f>#REF!</f>
        <v>#REF!</v>
      </c>
      <c r="D965" s="40" t="e">
        <f>#REF!</f>
        <v>#REF!</v>
      </c>
      <c r="E965" s="34"/>
      <c r="F965" s="44" t="e">
        <f t="shared" si="10"/>
        <v>#REF!</v>
      </c>
      <c r="G965" s="36" t="s">
        <v>108</v>
      </c>
      <c r="H965" s="41" t="e">
        <f t="shared" si="11"/>
        <v>#REF!</v>
      </c>
      <c r="I965" s="34"/>
      <c r="J965" s="41">
        <v>0</v>
      </c>
      <c r="K965" s="36"/>
      <c r="L965" s="42">
        <v>0</v>
      </c>
      <c r="M965" s="514" t="s">
        <v>110</v>
      </c>
      <c r="N965" s="483"/>
      <c r="O965" s="483"/>
      <c r="P965" s="483"/>
      <c r="Q965" s="483"/>
      <c r="R965" s="484"/>
      <c r="S965" s="43">
        <v>0</v>
      </c>
    </row>
    <row r="966" spans="1:19" ht="39.75" customHeight="1" x14ac:dyDescent="0.25">
      <c r="A966" s="37">
        <f t="shared" si="9"/>
        <v>953</v>
      </c>
      <c r="B966" s="38" t="e">
        <f>#REF!</f>
        <v>#REF!</v>
      </c>
      <c r="C966" s="39" t="e">
        <f>#REF!</f>
        <v>#REF!</v>
      </c>
      <c r="D966" s="40" t="e">
        <f>#REF!</f>
        <v>#REF!</v>
      </c>
      <c r="E966" s="34"/>
      <c r="F966" s="41" t="e">
        <f t="shared" si="10"/>
        <v>#REF!</v>
      </c>
      <c r="G966" s="36" t="s">
        <v>109</v>
      </c>
      <c r="H966" s="41" t="e">
        <f t="shared" si="11"/>
        <v>#REF!</v>
      </c>
      <c r="I966" s="34"/>
      <c r="J966" s="41">
        <v>0</v>
      </c>
      <c r="K966" s="36"/>
      <c r="L966" s="42">
        <v>0</v>
      </c>
      <c r="M966" s="514" t="s">
        <v>110</v>
      </c>
      <c r="N966" s="483"/>
      <c r="O966" s="483"/>
      <c r="P966" s="483"/>
      <c r="Q966" s="483"/>
      <c r="R966" s="484"/>
      <c r="S966" s="43">
        <v>0</v>
      </c>
    </row>
    <row r="967" spans="1:19" ht="39.75" customHeight="1" x14ac:dyDescent="0.25">
      <c r="A967" s="37">
        <f t="shared" si="9"/>
        <v>954</v>
      </c>
      <c r="B967" s="38" t="e">
        <f>#REF!</f>
        <v>#REF!</v>
      </c>
      <c r="C967" s="39" t="e">
        <f>#REF!</f>
        <v>#REF!</v>
      </c>
      <c r="D967" s="40" t="e">
        <f>#REF!</f>
        <v>#REF!</v>
      </c>
      <c r="E967" s="34"/>
      <c r="F967" s="44" t="e">
        <f t="shared" si="10"/>
        <v>#REF!</v>
      </c>
      <c r="G967" s="36" t="s">
        <v>108</v>
      </c>
      <c r="H967" s="41" t="e">
        <f t="shared" si="11"/>
        <v>#REF!</v>
      </c>
      <c r="I967" s="34"/>
      <c r="J967" s="41">
        <v>0</v>
      </c>
      <c r="K967" s="36"/>
      <c r="L967" s="42">
        <v>0</v>
      </c>
      <c r="M967" s="514" t="s">
        <v>110</v>
      </c>
      <c r="N967" s="483"/>
      <c r="O967" s="483"/>
      <c r="P967" s="483"/>
      <c r="Q967" s="483"/>
      <c r="R967" s="484"/>
      <c r="S967" s="43">
        <v>0</v>
      </c>
    </row>
    <row r="968" spans="1:19" ht="39.75" customHeight="1" x14ac:dyDescent="0.25">
      <c r="A968" s="37">
        <f t="shared" si="9"/>
        <v>955</v>
      </c>
      <c r="B968" s="38" t="e">
        <f>#REF!</f>
        <v>#REF!</v>
      </c>
      <c r="C968" s="39" t="e">
        <f>#REF!</f>
        <v>#REF!</v>
      </c>
      <c r="D968" s="40" t="e">
        <f>#REF!</f>
        <v>#REF!</v>
      </c>
      <c r="E968" s="34"/>
      <c r="F968" s="41" t="e">
        <f t="shared" si="10"/>
        <v>#REF!</v>
      </c>
      <c r="G968" s="36" t="s">
        <v>109</v>
      </c>
      <c r="H968" s="41" t="e">
        <f t="shared" si="11"/>
        <v>#REF!</v>
      </c>
      <c r="I968" s="34"/>
      <c r="J968" s="41">
        <v>0</v>
      </c>
      <c r="K968" s="36"/>
      <c r="L968" s="42">
        <v>0</v>
      </c>
      <c r="M968" s="514" t="s">
        <v>110</v>
      </c>
      <c r="N968" s="483"/>
      <c r="O968" s="483"/>
      <c r="P968" s="483"/>
      <c r="Q968" s="483"/>
      <c r="R968" s="484"/>
      <c r="S968" s="43">
        <v>0</v>
      </c>
    </row>
    <row r="969" spans="1:19" ht="39.75" customHeight="1" x14ac:dyDescent="0.25">
      <c r="A969" s="37">
        <f t="shared" si="9"/>
        <v>956</v>
      </c>
      <c r="B969" s="38" t="e">
        <f>#REF!</f>
        <v>#REF!</v>
      </c>
      <c r="C969" s="39" t="e">
        <f>#REF!</f>
        <v>#REF!</v>
      </c>
      <c r="D969" s="40" t="e">
        <f>#REF!</f>
        <v>#REF!</v>
      </c>
      <c r="E969" s="34"/>
      <c r="F969" s="44" t="e">
        <f t="shared" si="10"/>
        <v>#REF!</v>
      </c>
      <c r="G969" s="36" t="s">
        <v>108</v>
      </c>
      <c r="H969" s="41" t="e">
        <f t="shared" si="11"/>
        <v>#REF!</v>
      </c>
      <c r="I969" s="34"/>
      <c r="J969" s="41">
        <v>0</v>
      </c>
      <c r="K969" s="36"/>
      <c r="L969" s="42">
        <v>0</v>
      </c>
      <c r="M969" s="514" t="s">
        <v>110</v>
      </c>
      <c r="N969" s="483"/>
      <c r="O969" s="483"/>
      <c r="P969" s="483"/>
      <c r="Q969" s="483"/>
      <c r="R969" s="484"/>
      <c r="S969" s="43">
        <v>0</v>
      </c>
    </row>
    <row r="970" spans="1:19" ht="39.75" customHeight="1" x14ac:dyDescent="0.25">
      <c r="A970" s="37">
        <f t="shared" si="9"/>
        <v>957</v>
      </c>
      <c r="B970" s="38" t="e">
        <f>#REF!</f>
        <v>#REF!</v>
      </c>
      <c r="C970" s="39" t="e">
        <f>#REF!</f>
        <v>#REF!</v>
      </c>
      <c r="D970" s="40" t="e">
        <f>#REF!</f>
        <v>#REF!</v>
      </c>
      <c r="E970" s="34"/>
      <c r="F970" s="41" t="e">
        <f t="shared" si="10"/>
        <v>#REF!</v>
      </c>
      <c r="G970" s="36" t="s">
        <v>109</v>
      </c>
      <c r="H970" s="41" t="e">
        <f t="shared" si="11"/>
        <v>#REF!</v>
      </c>
      <c r="I970" s="34"/>
      <c r="J970" s="41">
        <v>0</v>
      </c>
      <c r="K970" s="36"/>
      <c r="L970" s="42">
        <v>0</v>
      </c>
      <c r="M970" s="514" t="s">
        <v>110</v>
      </c>
      <c r="N970" s="483"/>
      <c r="O970" s="483"/>
      <c r="P970" s="483"/>
      <c r="Q970" s="483"/>
      <c r="R970" s="484"/>
      <c r="S970" s="43">
        <v>0</v>
      </c>
    </row>
    <row r="971" spans="1:19" ht="39.75" customHeight="1" x14ac:dyDescent="0.25">
      <c r="A971" s="37">
        <f t="shared" si="9"/>
        <v>958</v>
      </c>
      <c r="B971" s="38" t="e">
        <f>#REF!</f>
        <v>#REF!</v>
      </c>
      <c r="C971" s="39" t="e">
        <f>#REF!</f>
        <v>#REF!</v>
      </c>
      <c r="D971" s="40" t="e">
        <f>#REF!</f>
        <v>#REF!</v>
      </c>
      <c r="E971" s="34"/>
      <c r="F971" s="44" t="e">
        <f t="shared" si="10"/>
        <v>#REF!</v>
      </c>
      <c r="G971" s="36" t="s">
        <v>108</v>
      </c>
      <c r="H971" s="41" t="e">
        <f t="shared" si="11"/>
        <v>#REF!</v>
      </c>
      <c r="I971" s="34"/>
      <c r="J971" s="41">
        <v>0</v>
      </c>
      <c r="K971" s="36"/>
      <c r="L971" s="42">
        <v>0</v>
      </c>
      <c r="M971" s="514" t="s">
        <v>110</v>
      </c>
      <c r="N971" s="483"/>
      <c r="O971" s="483"/>
      <c r="P971" s="483"/>
      <c r="Q971" s="483"/>
      <c r="R971" s="484"/>
      <c r="S971" s="43">
        <v>0</v>
      </c>
    </row>
    <row r="972" spans="1:19" ht="39.75" customHeight="1" x14ac:dyDescent="0.25">
      <c r="A972" s="37">
        <f t="shared" si="9"/>
        <v>959</v>
      </c>
      <c r="B972" s="38" t="e">
        <f>#REF!</f>
        <v>#REF!</v>
      </c>
      <c r="C972" s="39" t="e">
        <f>#REF!</f>
        <v>#REF!</v>
      </c>
      <c r="D972" s="40" t="e">
        <f>#REF!</f>
        <v>#REF!</v>
      </c>
      <c r="E972" s="34"/>
      <c r="F972" s="41" t="e">
        <f t="shared" si="10"/>
        <v>#REF!</v>
      </c>
      <c r="G972" s="36" t="s">
        <v>109</v>
      </c>
      <c r="H972" s="41" t="e">
        <f t="shared" si="11"/>
        <v>#REF!</v>
      </c>
      <c r="I972" s="34"/>
      <c r="J972" s="41">
        <v>0</v>
      </c>
      <c r="K972" s="36"/>
      <c r="L972" s="42">
        <v>0</v>
      </c>
      <c r="M972" s="514" t="s">
        <v>110</v>
      </c>
      <c r="N972" s="483"/>
      <c r="O972" s="483"/>
      <c r="P972" s="483"/>
      <c r="Q972" s="483"/>
      <c r="R972" s="484"/>
      <c r="S972" s="43">
        <v>0</v>
      </c>
    </row>
    <row r="973" spans="1:19" ht="39.75" customHeight="1" x14ac:dyDescent="0.25">
      <c r="A973" s="37">
        <f t="shared" si="9"/>
        <v>960</v>
      </c>
      <c r="B973" s="38" t="e">
        <f>#REF!</f>
        <v>#REF!</v>
      </c>
      <c r="C973" s="39" t="e">
        <f>#REF!</f>
        <v>#REF!</v>
      </c>
      <c r="D973" s="40" t="e">
        <f>#REF!</f>
        <v>#REF!</v>
      </c>
      <c r="E973" s="34"/>
      <c r="F973" s="44" t="e">
        <f t="shared" si="10"/>
        <v>#REF!</v>
      </c>
      <c r="G973" s="36" t="s">
        <v>108</v>
      </c>
      <c r="H973" s="41" t="e">
        <f t="shared" si="11"/>
        <v>#REF!</v>
      </c>
      <c r="I973" s="34"/>
      <c r="J973" s="41">
        <v>0</v>
      </c>
      <c r="K973" s="36"/>
      <c r="L973" s="42">
        <v>0</v>
      </c>
      <c r="M973" s="514" t="s">
        <v>110</v>
      </c>
      <c r="N973" s="483"/>
      <c r="O973" s="483"/>
      <c r="P973" s="483"/>
      <c r="Q973" s="483"/>
      <c r="R973" s="484"/>
      <c r="S973" s="43">
        <v>0</v>
      </c>
    </row>
    <row r="974" spans="1:19" ht="39.75" customHeight="1" x14ac:dyDescent="0.25">
      <c r="A974" s="37">
        <f t="shared" si="9"/>
        <v>961</v>
      </c>
      <c r="B974" s="38" t="e">
        <f>#REF!</f>
        <v>#REF!</v>
      </c>
      <c r="C974" s="39" t="e">
        <f>#REF!</f>
        <v>#REF!</v>
      </c>
      <c r="D974" s="40" t="e">
        <f>#REF!</f>
        <v>#REF!</v>
      </c>
      <c r="E974" s="34"/>
      <c r="F974" s="41" t="e">
        <f t="shared" si="10"/>
        <v>#REF!</v>
      </c>
      <c r="G974" s="36" t="s">
        <v>109</v>
      </c>
      <c r="H974" s="41" t="e">
        <f t="shared" si="11"/>
        <v>#REF!</v>
      </c>
      <c r="I974" s="34"/>
      <c r="J974" s="41">
        <v>0</v>
      </c>
      <c r="K974" s="36"/>
      <c r="L974" s="42">
        <v>0</v>
      </c>
      <c r="M974" s="514" t="s">
        <v>110</v>
      </c>
      <c r="N974" s="483"/>
      <c r="O974" s="483"/>
      <c r="P974" s="483"/>
      <c r="Q974" s="483"/>
      <c r="R974" s="484"/>
      <c r="S974" s="43">
        <v>0</v>
      </c>
    </row>
    <row r="975" spans="1:19" ht="39.75" customHeight="1" x14ac:dyDescent="0.25">
      <c r="A975" s="37">
        <f t="shared" si="9"/>
        <v>962</v>
      </c>
      <c r="B975" s="38" t="e">
        <f>#REF!</f>
        <v>#REF!</v>
      </c>
      <c r="C975" s="39" t="e">
        <f>#REF!</f>
        <v>#REF!</v>
      </c>
      <c r="D975" s="40" t="e">
        <f>#REF!</f>
        <v>#REF!</v>
      </c>
      <c r="E975" s="34"/>
      <c r="F975" s="44" t="e">
        <f t="shared" si="10"/>
        <v>#REF!</v>
      </c>
      <c r="G975" s="36" t="s">
        <v>108</v>
      </c>
      <c r="H975" s="41" t="e">
        <f t="shared" si="11"/>
        <v>#REF!</v>
      </c>
      <c r="I975" s="34"/>
      <c r="J975" s="41">
        <v>0</v>
      </c>
      <c r="K975" s="36"/>
      <c r="L975" s="42">
        <v>0</v>
      </c>
      <c r="M975" s="514" t="s">
        <v>110</v>
      </c>
      <c r="N975" s="483"/>
      <c r="O975" s="483"/>
      <c r="P975" s="483"/>
      <c r="Q975" s="483"/>
      <c r="R975" s="484"/>
      <c r="S975" s="43">
        <v>0</v>
      </c>
    </row>
    <row r="976" spans="1:19" ht="39.75" customHeight="1" x14ac:dyDescent="0.25">
      <c r="A976" s="37">
        <f t="shared" si="9"/>
        <v>963</v>
      </c>
      <c r="B976" s="38" t="e">
        <f>#REF!</f>
        <v>#REF!</v>
      </c>
      <c r="C976" s="39" t="e">
        <f>#REF!</f>
        <v>#REF!</v>
      </c>
      <c r="D976" s="40" t="e">
        <f>#REF!</f>
        <v>#REF!</v>
      </c>
      <c r="E976" s="34"/>
      <c r="F976" s="41" t="e">
        <f t="shared" si="10"/>
        <v>#REF!</v>
      </c>
      <c r="G976" s="36" t="s">
        <v>109</v>
      </c>
      <c r="H976" s="41" t="e">
        <f t="shared" si="11"/>
        <v>#REF!</v>
      </c>
      <c r="I976" s="34"/>
      <c r="J976" s="41">
        <v>0</v>
      </c>
      <c r="K976" s="36"/>
      <c r="L976" s="42">
        <v>0</v>
      </c>
      <c r="M976" s="514" t="s">
        <v>110</v>
      </c>
      <c r="N976" s="483"/>
      <c r="O976" s="483"/>
      <c r="P976" s="483"/>
      <c r="Q976" s="483"/>
      <c r="R976" s="484"/>
      <c r="S976" s="43">
        <v>0</v>
      </c>
    </row>
    <row r="977" spans="1:19" ht="39.75" customHeight="1" x14ac:dyDescent="0.25">
      <c r="A977" s="37">
        <f t="shared" si="9"/>
        <v>964</v>
      </c>
      <c r="B977" s="38" t="e">
        <f>#REF!</f>
        <v>#REF!</v>
      </c>
      <c r="C977" s="39" t="e">
        <f>#REF!</f>
        <v>#REF!</v>
      </c>
      <c r="D977" s="40" t="e">
        <f>#REF!</f>
        <v>#REF!</v>
      </c>
      <c r="E977" s="34"/>
      <c r="F977" s="44" t="e">
        <f t="shared" si="10"/>
        <v>#REF!</v>
      </c>
      <c r="G977" s="36" t="s">
        <v>108</v>
      </c>
      <c r="H977" s="41" t="e">
        <f t="shared" si="11"/>
        <v>#REF!</v>
      </c>
      <c r="I977" s="34"/>
      <c r="J977" s="41">
        <v>0</v>
      </c>
      <c r="K977" s="36"/>
      <c r="L977" s="42">
        <v>0</v>
      </c>
      <c r="M977" s="514" t="s">
        <v>110</v>
      </c>
      <c r="N977" s="483"/>
      <c r="O977" s="483"/>
      <c r="P977" s="483"/>
      <c r="Q977" s="483"/>
      <c r="R977" s="484"/>
      <c r="S977" s="43">
        <v>0</v>
      </c>
    </row>
    <row r="978" spans="1:19" ht="39.75" customHeight="1" x14ac:dyDescent="0.25">
      <c r="A978" s="37">
        <f t="shared" si="9"/>
        <v>965</v>
      </c>
      <c r="B978" s="38" t="e">
        <f>#REF!</f>
        <v>#REF!</v>
      </c>
      <c r="C978" s="39" t="e">
        <f>#REF!</f>
        <v>#REF!</v>
      </c>
      <c r="D978" s="40" t="e">
        <f>#REF!</f>
        <v>#REF!</v>
      </c>
      <c r="E978" s="34"/>
      <c r="F978" s="41" t="e">
        <f t="shared" si="10"/>
        <v>#REF!</v>
      </c>
      <c r="G978" s="36" t="s">
        <v>109</v>
      </c>
      <c r="H978" s="41" t="e">
        <f t="shared" si="11"/>
        <v>#REF!</v>
      </c>
      <c r="I978" s="34"/>
      <c r="J978" s="41">
        <v>0</v>
      </c>
      <c r="K978" s="36"/>
      <c r="L978" s="42">
        <v>0</v>
      </c>
      <c r="M978" s="514" t="s">
        <v>110</v>
      </c>
      <c r="N978" s="483"/>
      <c r="O978" s="483"/>
      <c r="P978" s="483"/>
      <c r="Q978" s="483"/>
      <c r="R978" s="484"/>
      <c r="S978" s="43">
        <v>0</v>
      </c>
    </row>
    <row r="979" spans="1:19" ht="39.75" customHeight="1" x14ac:dyDescent="0.25">
      <c r="A979" s="37">
        <f t="shared" si="9"/>
        <v>966</v>
      </c>
      <c r="B979" s="38" t="e">
        <f>#REF!</f>
        <v>#REF!</v>
      </c>
      <c r="C979" s="39" t="e">
        <f>#REF!</f>
        <v>#REF!</v>
      </c>
      <c r="D979" s="40" t="e">
        <f>#REF!</f>
        <v>#REF!</v>
      </c>
      <c r="E979" s="34"/>
      <c r="F979" s="44" t="e">
        <f t="shared" si="10"/>
        <v>#REF!</v>
      </c>
      <c r="G979" s="36" t="s">
        <v>108</v>
      </c>
      <c r="H979" s="41" t="e">
        <f t="shared" si="11"/>
        <v>#REF!</v>
      </c>
      <c r="I979" s="34"/>
      <c r="J979" s="41">
        <v>0</v>
      </c>
      <c r="K979" s="36"/>
      <c r="L979" s="42">
        <v>0</v>
      </c>
      <c r="M979" s="514" t="s">
        <v>110</v>
      </c>
      <c r="N979" s="483"/>
      <c r="O979" s="483"/>
      <c r="P979" s="483"/>
      <c r="Q979" s="483"/>
      <c r="R979" s="484"/>
      <c r="S979" s="43">
        <v>0</v>
      </c>
    </row>
    <row r="980" spans="1:19" ht="39.75" customHeight="1" x14ac:dyDescent="0.25">
      <c r="A980" s="37">
        <f t="shared" si="9"/>
        <v>967</v>
      </c>
      <c r="B980" s="38" t="e">
        <f>#REF!</f>
        <v>#REF!</v>
      </c>
      <c r="C980" s="39" t="e">
        <f>#REF!</f>
        <v>#REF!</v>
      </c>
      <c r="D980" s="40" t="e">
        <f>#REF!</f>
        <v>#REF!</v>
      </c>
      <c r="E980" s="34"/>
      <c r="F980" s="41" t="e">
        <f t="shared" si="10"/>
        <v>#REF!</v>
      </c>
      <c r="G980" s="36" t="s">
        <v>109</v>
      </c>
      <c r="H980" s="41" t="e">
        <f t="shared" si="11"/>
        <v>#REF!</v>
      </c>
      <c r="I980" s="34"/>
      <c r="J980" s="41">
        <v>0</v>
      </c>
      <c r="K980" s="36"/>
      <c r="L980" s="42">
        <v>0</v>
      </c>
      <c r="M980" s="514" t="s">
        <v>110</v>
      </c>
      <c r="N980" s="483"/>
      <c r="O980" s="483"/>
      <c r="P980" s="483"/>
      <c r="Q980" s="483"/>
      <c r="R980" s="484"/>
      <c r="S980" s="43">
        <v>0</v>
      </c>
    </row>
    <row r="981" spans="1:19" ht="39.75" customHeight="1" x14ac:dyDescent="0.25">
      <c r="A981" s="37">
        <f t="shared" si="9"/>
        <v>968</v>
      </c>
      <c r="B981" s="38" t="e">
        <f>#REF!</f>
        <v>#REF!</v>
      </c>
      <c r="C981" s="39" t="e">
        <f>#REF!</f>
        <v>#REF!</v>
      </c>
      <c r="D981" s="40" t="e">
        <f>#REF!</f>
        <v>#REF!</v>
      </c>
      <c r="E981" s="34"/>
      <c r="F981" s="44" t="e">
        <f t="shared" si="10"/>
        <v>#REF!</v>
      </c>
      <c r="G981" s="36" t="s">
        <v>108</v>
      </c>
      <c r="H981" s="41" t="e">
        <f t="shared" si="11"/>
        <v>#REF!</v>
      </c>
      <c r="I981" s="34"/>
      <c r="J981" s="41">
        <v>0</v>
      </c>
      <c r="K981" s="36"/>
      <c r="L981" s="42">
        <v>0</v>
      </c>
      <c r="M981" s="514" t="s">
        <v>110</v>
      </c>
      <c r="N981" s="483"/>
      <c r="O981" s="483"/>
      <c r="P981" s="483"/>
      <c r="Q981" s="483"/>
      <c r="R981" s="484"/>
      <c r="S981" s="43">
        <v>0</v>
      </c>
    </row>
    <row r="982" spans="1:19" ht="39.75" customHeight="1" x14ac:dyDescent="0.25">
      <c r="A982" s="37">
        <f t="shared" si="9"/>
        <v>969</v>
      </c>
      <c r="B982" s="38" t="e">
        <f>#REF!</f>
        <v>#REF!</v>
      </c>
      <c r="C982" s="39" t="e">
        <f>#REF!</f>
        <v>#REF!</v>
      </c>
      <c r="D982" s="40" t="e">
        <f>#REF!</f>
        <v>#REF!</v>
      </c>
      <c r="E982" s="34"/>
      <c r="F982" s="41" t="e">
        <f t="shared" si="10"/>
        <v>#REF!</v>
      </c>
      <c r="G982" s="36" t="s">
        <v>109</v>
      </c>
      <c r="H982" s="41" t="e">
        <f t="shared" si="11"/>
        <v>#REF!</v>
      </c>
      <c r="I982" s="34"/>
      <c r="J982" s="41">
        <v>0</v>
      </c>
      <c r="K982" s="36"/>
      <c r="L982" s="42">
        <v>0</v>
      </c>
      <c r="M982" s="514" t="s">
        <v>110</v>
      </c>
      <c r="N982" s="483"/>
      <c r="O982" s="483"/>
      <c r="P982" s="483"/>
      <c r="Q982" s="483"/>
      <c r="R982" s="484"/>
      <c r="S982" s="43">
        <v>0</v>
      </c>
    </row>
    <row r="983" spans="1:19" ht="39.75" customHeight="1" x14ac:dyDescent="0.25">
      <c r="A983" s="37">
        <f t="shared" si="9"/>
        <v>970</v>
      </c>
      <c r="B983" s="38" t="e">
        <f>#REF!</f>
        <v>#REF!</v>
      </c>
      <c r="C983" s="39" t="e">
        <f>#REF!</f>
        <v>#REF!</v>
      </c>
      <c r="D983" s="40" t="e">
        <f>#REF!</f>
        <v>#REF!</v>
      </c>
      <c r="E983" s="34"/>
      <c r="F983" s="44" t="e">
        <f t="shared" si="10"/>
        <v>#REF!</v>
      </c>
      <c r="G983" s="36" t="s">
        <v>108</v>
      </c>
      <c r="H983" s="41" t="e">
        <f t="shared" si="11"/>
        <v>#REF!</v>
      </c>
      <c r="I983" s="34"/>
      <c r="J983" s="41">
        <v>0</v>
      </c>
      <c r="K983" s="36"/>
      <c r="L983" s="42">
        <v>0</v>
      </c>
      <c r="M983" s="514" t="s">
        <v>110</v>
      </c>
      <c r="N983" s="483"/>
      <c r="O983" s="483"/>
      <c r="P983" s="483"/>
      <c r="Q983" s="483"/>
      <c r="R983" s="484"/>
      <c r="S983" s="43">
        <v>0</v>
      </c>
    </row>
    <row r="984" spans="1:19" ht="39.75" customHeight="1" x14ac:dyDescent="0.25">
      <c r="A984" s="37">
        <f t="shared" si="9"/>
        <v>971</v>
      </c>
      <c r="B984" s="38" t="e">
        <f>#REF!</f>
        <v>#REF!</v>
      </c>
      <c r="C984" s="39" t="e">
        <f>#REF!</f>
        <v>#REF!</v>
      </c>
      <c r="D984" s="40" t="e">
        <f>#REF!</f>
        <v>#REF!</v>
      </c>
      <c r="E984" s="34"/>
      <c r="F984" s="41" t="e">
        <f t="shared" si="10"/>
        <v>#REF!</v>
      </c>
      <c r="G984" s="36" t="s">
        <v>109</v>
      </c>
      <c r="H984" s="41" t="e">
        <f t="shared" si="11"/>
        <v>#REF!</v>
      </c>
      <c r="I984" s="34"/>
      <c r="J984" s="41">
        <v>0</v>
      </c>
      <c r="K984" s="36"/>
      <c r="L984" s="42">
        <v>0</v>
      </c>
      <c r="M984" s="514" t="s">
        <v>110</v>
      </c>
      <c r="N984" s="483"/>
      <c r="O984" s="483"/>
      <c r="P984" s="483"/>
      <c r="Q984" s="483"/>
      <c r="R984" s="484"/>
      <c r="S984" s="43">
        <v>0</v>
      </c>
    </row>
    <row r="985" spans="1:19" ht="39.75" customHeight="1" x14ac:dyDescent="0.25">
      <c r="A985" s="37">
        <f t="shared" si="9"/>
        <v>972</v>
      </c>
      <c r="B985" s="38" t="e">
        <f>#REF!</f>
        <v>#REF!</v>
      </c>
      <c r="C985" s="39" t="e">
        <f>#REF!</f>
        <v>#REF!</v>
      </c>
      <c r="D985" s="40" t="e">
        <f>#REF!</f>
        <v>#REF!</v>
      </c>
      <c r="E985" s="34"/>
      <c r="F985" s="44" t="e">
        <f t="shared" si="10"/>
        <v>#REF!</v>
      </c>
      <c r="G985" s="36" t="s">
        <v>108</v>
      </c>
      <c r="H985" s="41" t="e">
        <f t="shared" si="11"/>
        <v>#REF!</v>
      </c>
      <c r="I985" s="34"/>
      <c r="J985" s="41">
        <v>0</v>
      </c>
      <c r="K985" s="36"/>
      <c r="L985" s="42">
        <v>0</v>
      </c>
      <c r="M985" s="514" t="s">
        <v>110</v>
      </c>
      <c r="N985" s="483"/>
      <c r="O985" s="483"/>
      <c r="P985" s="483"/>
      <c r="Q985" s="483"/>
      <c r="R985" s="484"/>
      <c r="S985" s="43">
        <v>0</v>
      </c>
    </row>
    <row r="986" spans="1:19" ht="39.75" customHeight="1" x14ac:dyDescent="0.25">
      <c r="A986" s="37">
        <f t="shared" si="9"/>
        <v>973</v>
      </c>
      <c r="B986" s="38" t="e">
        <f>#REF!</f>
        <v>#REF!</v>
      </c>
      <c r="C986" s="39" t="e">
        <f>#REF!</f>
        <v>#REF!</v>
      </c>
      <c r="D986" s="40" t="e">
        <f>#REF!</f>
        <v>#REF!</v>
      </c>
      <c r="E986" s="34"/>
      <c r="F986" s="41" t="e">
        <f t="shared" si="10"/>
        <v>#REF!</v>
      </c>
      <c r="G986" s="36" t="s">
        <v>109</v>
      </c>
      <c r="H986" s="41" t="e">
        <f t="shared" si="11"/>
        <v>#REF!</v>
      </c>
      <c r="I986" s="34"/>
      <c r="J986" s="41">
        <v>0</v>
      </c>
      <c r="K986" s="36"/>
      <c r="L986" s="42">
        <v>0</v>
      </c>
      <c r="M986" s="514" t="s">
        <v>110</v>
      </c>
      <c r="N986" s="483"/>
      <c r="O986" s="483"/>
      <c r="P986" s="483"/>
      <c r="Q986" s="483"/>
      <c r="R986" s="484"/>
      <c r="S986" s="43">
        <v>0</v>
      </c>
    </row>
    <row r="987" spans="1:19" ht="39.75" customHeight="1" x14ac:dyDescent="0.25">
      <c r="A987" s="37">
        <f t="shared" si="9"/>
        <v>974</v>
      </c>
      <c r="B987" s="38" t="e">
        <f>#REF!</f>
        <v>#REF!</v>
      </c>
      <c r="C987" s="39" t="e">
        <f>#REF!</f>
        <v>#REF!</v>
      </c>
      <c r="D987" s="40" t="e">
        <f>#REF!</f>
        <v>#REF!</v>
      </c>
      <c r="E987" s="34"/>
      <c r="F987" s="44" t="e">
        <f t="shared" si="10"/>
        <v>#REF!</v>
      </c>
      <c r="G987" s="36" t="s">
        <v>108</v>
      </c>
      <c r="H987" s="41" t="e">
        <f t="shared" si="11"/>
        <v>#REF!</v>
      </c>
      <c r="I987" s="34"/>
      <c r="J987" s="41">
        <v>0</v>
      </c>
      <c r="K987" s="36"/>
      <c r="L987" s="42">
        <v>0</v>
      </c>
      <c r="M987" s="514" t="s">
        <v>110</v>
      </c>
      <c r="N987" s="483"/>
      <c r="O987" s="483"/>
      <c r="P987" s="483"/>
      <c r="Q987" s="483"/>
      <c r="R987" s="484"/>
      <c r="S987" s="43">
        <v>0</v>
      </c>
    </row>
    <row r="988" spans="1:19" ht="39.75" customHeight="1" x14ac:dyDescent="0.25">
      <c r="A988" s="37">
        <f t="shared" si="9"/>
        <v>975</v>
      </c>
      <c r="B988" s="38" t="e">
        <f>#REF!</f>
        <v>#REF!</v>
      </c>
      <c r="C988" s="39" t="e">
        <f>#REF!</f>
        <v>#REF!</v>
      </c>
      <c r="D988" s="40" t="e">
        <f>#REF!</f>
        <v>#REF!</v>
      </c>
      <c r="E988" s="34"/>
      <c r="F988" s="41" t="e">
        <f t="shared" si="10"/>
        <v>#REF!</v>
      </c>
      <c r="G988" s="36" t="s">
        <v>109</v>
      </c>
      <c r="H988" s="41" t="e">
        <f t="shared" si="11"/>
        <v>#REF!</v>
      </c>
      <c r="I988" s="34"/>
      <c r="J988" s="41">
        <v>0</v>
      </c>
      <c r="K988" s="36"/>
      <c r="L988" s="42">
        <v>0</v>
      </c>
      <c r="M988" s="514" t="s">
        <v>110</v>
      </c>
      <c r="N988" s="483"/>
      <c r="O988" s="483"/>
      <c r="P988" s="483"/>
      <c r="Q988" s="483"/>
      <c r="R988" s="484"/>
      <c r="S988" s="43">
        <v>0</v>
      </c>
    </row>
    <row r="989" spans="1:19" ht="39.75" customHeight="1" x14ac:dyDescent="0.25">
      <c r="A989" s="37">
        <f t="shared" si="9"/>
        <v>976</v>
      </c>
      <c r="B989" s="38" t="e">
        <f>#REF!</f>
        <v>#REF!</v>
      </c>
      <c r="C989" s="39" t="e">
        <f>#REF!</f>
        <v>#REF!</v>
      </c>
      <c r="D989" s="40" t="e">
        <f>#REF!</f>
        <v>#REF!</v>
      </c>
      <c r="E989" s="34"/>
      <c r="F989" s="44" t="e">
        <f t="shared" si="10"/>
        <v>#REF!</v>
      </c>
      <c r="G989" s="36" t="s">
        <v>108</v>
      </c>
      <c r="H989" s="41" t="e">
        <f t="shared" si="11"/>
        <v>#REF!</v>
      </c>
      <c r="I989" s="34"/>
      <c r="J989" s="41">
        <v>0</v>
      </c>
      <c r="K989" s="36"/>
      <c r="L989" s="42">
        <v>0</v>
      </c>
      <c r="M989" s="514" t="s">
        <v>110</v>
      </c>
      <c r="N989" s="483"/>
      <c r="O989" s="483"/>
      <c r="P989" s="483"/>
      <c r="Q989" s="483"/>
      <c r="R989" s="484"/>
      <c r="S989" s="43">
        <v>0</v>
      </c>
    </row>
    <row r="990" spans="1:19" ht="39.75" customHeight="1" x14ac:dyDescent="0.25">
      <c r="A990" s="37">
        <f t="shared" si="9"/>
        <v>977</v>
      </c>
      <c r="B990" s="38" t="e">
        <f>#REF!</f>
        <v>#REF!</v>
      </c>
      <c r="C990" s="39" t="e">
        <f>#REF!</f>
        <v>#REF!</v>
      </c>
      <c r="D990" s="40" t="e">
        <f>#REF!</f>
        <v>#REF!</v>
      </c>
      <c r="E990" s="34"/>
      <c r="F990" s="41" t="e">
        <f t="shared" si="10"/>
        <v>#REF!</v>
      </c>
      <c r="G990" s="36" t="s">
        <v>109</v>
      </c>
      <c r="H990" s="41" t="e">
        <f t="shared" si="11"/>
        <v>#REF!</v>
      </c>
      <c r="I990" s="34"/>
      <c r="J990" s="41">
        <v>0</v>
      </c>
      <c r="K990" s="36"/>
      <c r="L990" s="42">
        <v>0</v>
      </c>
      <c r="M990" s="514" t="s">
        <v>110</v>
      </c>
      <c r="N990" s="483"/>
      <c r="O990" s="483"/>
      <c r="P990" s="483"/>
      <c r="Q990" s="483"/>
      <c r="R990" s="484"/>
      <c r="S990" s="43">
        <v>0</v>
      </c>
    </row>
    <row r="991" spans="1:19" ht="39.75" customHeight="1" x14ac:dyDescent="0.25">
      <c r="A991" s="37">
        <f t="shared" si="9"/>
        <v>978</v>
      </c>
      <c r="B991" s="38" t="e">
        <f>#REF!</f>
        <v>#REF!</v>
      </c>
      <c r="C991" s="39" t="e">
        <f>#REF!</f>
        <v>#REF!</v>
      </c>
      <c r="D991" s="40" t="e">
        <f>#REF!</f>
        <v>#REF!</v>
      </c>
      <c r="E991" s="34"/>
      <c r="F991" s="44" t="e">
        <f t="shared" si="10"/>
        <v>#REF!</v>
      </c>
      <c r="G991" s="36" t="s">
        <v>108</v>
      </c>
      <c r="H991" s="41" t="e">
        <f t="shared" si="11"/>
        <v>#REF!</v>
      </c>
      <c r="I991" s="34"/>
      <c r="J991" s="41">
        <v>0</v>
      </c>
      <c r="K991" s="36"/>
      <c r="L991" s="42">
        <v>0</v>
      </c>
      <c r="M991" s="514" t="s">
        <v>110</v>
      </c>
      <c r="N991" s="483"/>
      <c r="O991" s="483"/>
      <c r="P991" s="483"/>
      <c r="Q991" s="483"/>
      <c r="R991" s="484"/>
      <c r="S991" s="43">
        <v>0</v>
      </c>
    </row>
    <row r="992" spans="1:19" ht="39.75" customHeight="1" x14ac:dyDescent="0.25">
      <c r="A992" s="37">
        <f t="shared" si="9"/>
        <v>979</v>
      </c>
      <c r="B992" s="38" t="e">
        <f>#REF!</f>
        <v>#REF!</v>
      </c>
      <c r="C992" s="39" t="e">
        <f>#REF!</f>
        <v>#REF!</v>
      </c>
      <c r="D992" s="40" t="e">
        <f>#REF!</f>
        <v>#REF!</v>
      </c>
      <c r="E992" s="34"/>
      <c r="F992" s="41" t="e">
        <f t="shared" si="10"/>
        <v>#REF!</v>
      </c>
      <c r="G992" s="36" t="s">
        <v>109</v>
      </c>
      <c r="H992" s="41" t="e">
        <f t="shared" si="11"/>
        <v>#REF!</v>
      </c>
      <c r="I992" s="34"/>
      <c r="J992" s="41">
        <v>0</v>
      </c>
      <c r="K992" s="36"/>
      <c r="L992" s="42">
        <v>0</v>
      </c>
      <c r="M992" s="514" t="s">
        <v>110</v>
      </c>
      <c r="N992" s="483"/>
      <c r="O992" s="483"/>
      <c r="P992" s="483"/>
      <c r="Q992" s="483"/>
      <c r="R992" s="484"/>
      <c r="S992" s="43">
        <v>0</v>
      </c>
    </row>
    <row r="993" spans="1:19" ht="39.75" customHeight="1" x14ac:dyDescent="0.25">
      <c r="A993" s="37">
        <f t="shared" si="9"/>
        <v>980</v>
      </c>
      <c r="B993" s="38" t="e">
        <f>#REF!</f>
        <v>#REF!</v>
      </c>
      <c r="C993" s="39" t="e">
        <f>#REF!</f>
        <v>#REF!</v>
      </c>
      <c r="D993" s="40" t="e">
        <f>#REF!</f>
        <v>#REF!</v>
      </c>
      <c r="E993" s="34"/>
      <c r="F993" s="44" t="e">
        <f t="shared" si="10"/>
        <v>#REF!</v>
      </c>
      <c r="G993" s="36" t="s">
        <v>108</v>
      </c>
      <c r="H993" s="41" t="e">
        <f t="shared" si="11"/>
        <v>#REF!</v>
      </c>
      <c r="I993" s="34"/>
      <c r="J993" s="41">
        <v>0</v>
      </c>
      <c r="K993" s="36"/>
      <c r="L993" s="42">
        <v>0</v>
      </c>
      <c r="M993" s="514" t="s">
        <v>110</v>
      </c>
      <c r="N993" s="483"/>
      <c r="O993" s="483"/>
      <c r="P993" s="483"/>
      <c r="Q993" s="483"/>
      <c r="R993" s="484"/>
      <c r="S993" s="43">
        <v>0</v>
      </c>
    </row>
    <row r="994" spans="1:19" ht="39.75" customHeight="1" x14ac:dyDescent="0.25">
      <c r="A994" s="37">
        <f t="shared" si="9"/>
        <v>981</v>
      </c>
      <c r="B994" s="38" t="e">
        <f>#REF!</f>
        <v>#REF!</v>
      </c>
      <c r="C994" s="39" t="e">
        <f>#REF!</f>
        <v>#REF!</v>
      </c>
      <c r="D994" s="40" t="e">
        <f>#REF!</f>
        <v>#REF!</v>
      </c>
      <c r="E994" s="34"/>
      <c r="F994" s="41" t="e">
        <f t="shared" si="10"/>
        <v>#REF!</v>
      </c>
      <c r="G994" s="36" t="s">
        <v>109</v>
      </c>
      <c r="H994" s="41" t="e">
        <f t="shared" si="11"/>
        <v>#REF!</v>
      </c>
      <c r="I994" s="34"/>
      <c r="J994" s="41">
        <v>0</v>
      </c>
      <c r="K994" s="36"/>
      <c r="L994" s="42">
        <v>0</v>
      </c>
      <c r="M994" s="514" t="s">
        <v>110</v>
      </c>
      <c r="N994" s="483"/>
      <c r="O994" s="483"/>
      <c r="P994" s="483"/>
      <c r="Q994" s="483"/>
      <c r="R994" s="484"/>
      <c r="S994" s="43">
        <v>0</v>
      </c>
    </row>
    <row r="995" spans="1:19" ht="39.75" customHeight="1" x14ac:dyDescent="0.25">
      <c r="A995" s="37">
        <f t="shared" si="9"/>
        <v>982</v>
      </c>
      <c r="B995" s="38" t="e">
        <f>#REF!</f>
        <v>#REF!</v>
      </c>
      <c r="C995" s="39" t="e">
        <f>#REF!</f>
        <v>#REF!</v>
      </c>
      <c r="D995" s="40" t="e">
        <f>#REF!</f>
        <v>#REF!</v>
      </c>
      <c r="E995" s="34"/>
      <c r="F995" s="44" t="e">
        <f t="shared" si="10"/>
        <v>#REF!</v>
      </c>
      <c r="G995" s="36" t="s">
        <v>108</v>
      </c>
      <c r="H995" s="41" t="e">
        <f t="shared" si="11"/>
        <v>#REF!</v>
      </c>
      <c r="I995" s="34"/>
      <c r="J995" s="41">
        <v>0</v>
      </c>
      <c r="K995" s="36"/>
      <c r="L995" s="42">
        <v>0</v>
      </c>
      <c r="M995" s="514" t="s">
        <v>110</v>
      </c>
      <c r="N995" s="483"/>
      <c r="O995" s="483"/>
      <c r="P995" s="483"/>
      <c r="Q995" s="483"/>
      <c r="R995" s="484"/>
      <c r="S995" s="43">
        <v>0</v>
      </c>
    </row>
    <row r="996" spans="1:19" ht="39.75" customHeight="1" x14ac:dyDescent="0.25">
      <c r="A996" s="37">
        <f t="shared" si="9"/>
        <v>983</v>
      </c>
      <c r="B996" s="38" t="e">
        <f>#REF!</f>
        <v>#REF!</v>
      </c>
      <c r="C996" s="39" t="e">
        <f>#REF!</f>
        <v>#REF!</v>
      </c>
      <c r="D996" s="40" t="e">
        <f>#REF!</f>
        <v>#REF!</v>
      </c>
      <c r="E996" s="34"/>
      <c r="F996" s="41" t="e">
        <f t="shared" si="10"/>
        <v>#REF!</v>
      </c>
      <c r="G996" s="36" t="s">
        <v>109</v>
      </c>
      <c r="H996" s="41" t="e">
        <f t="shared" si="11"/>
        <v>#REF!</v>
      </c>
      <c r="I996" s="34"/>
      <c r="J996" s="41">
        <v>0</v>
      </c>
      <c r="K996" s="36"/>
      <c r="L996" s="42">
        <v>0</v>
      </c>
      <c r="M996" s="514" t="s">
        <v>110</v>
      </c>
      <c r="N996" s="483"/>
      <c r="O996" s="483"/>
      <c r="P996" s="483"/>
      <c r="Q996" s="483"/>
      <c r="R996" s="484"/>
      <c r="S996" s="43">
        <v>0</v>
      </c>
    </row>
    <row r="997" spans="1:19" ht="39.75" customHeight="1" x14ac:dyDescent="0.25">
      <c r="A997" s="37">
        <f t="shared" si="9"/>
        <v>984</v>
      </c>
      <c r="B997" s="38" t="e">
        <f>#REF!</f>
        <v>#REF!</v>
      </c>
      <c r="C997" s="39" t="e">
        <f>#REF!</f>
        <v>#REF!</v>
      </c>
      <c r="D997" s="40" t="e">
        <f>#REF!</f>
        <v>#REF!</v>
      </c>
      <c r="E997" s="34"/>
      <c r="F997" s="44" t="e">
        <f t="shared" si="10"/>
        <v>#REF!</v>
      </c>
      <c r="G997" s="36" t="s">
        <v>108</v>
      </c>
      <c r="H997" s="41" t="e">
        <f t="shared" si="11"/>
        <v>#REF!</v>
      </c>
      <c r="I997" s="34"/>
      <c r="J997" s="41">
        <v>0</v>
      </c>
      <c r="K997" s="36"/>
      <c r="L997" s="42">
        <v>0</v>
      </c>
      <c r="M997" s="514" t="s">
        <v>110</v>
      </c>
      <c r="N997" s="483"/>
      <c r="O997" s="483"/>
      <c r="P997" s="483"/>
      <c r="Q997" s="483"/>
      <c r="R997" s="484"/>
      <c r="S997" s="43">
        <v>0</v>
      </c>
    </row>
    <row r="998" spans="1:19" ht="39.75" customHeight="1" x14ac:dyDescent="0.25">
      <c r="A998" s="37">
        <f t="shared" si="9"/>
        <v>985</v>
      </c>
      <c r="B998" s="38" t="e">
        <f>#REF!</f>
        <v>#REF!</v>
      </c>
      <c r="C998" s="39" t="e">
        <f>#REF!</f>
        <v>#REF!</v>
      </c>
      <c r="D998" s="40" t="e">
        <f>#REF!</f>
        <v>#REF!</v>
      </c>
      <c r="E998" s="34"/>
      <c r="F998" s="41" t="e">
        <f t="shared" si="10"/>
        <v>#REF!</v>
      </c>
      <c r="G998" s="36" t="s">
        <v>109</v>
      </c>
      <c r="H998" s="41" t="e">
        <f t="shared" si="11"/>
        <v>#REF!</v>
      </c>
      <c r="I998" s="34"/>
      <c r="J998" s="41">
        <v>0</v>
      </c>
      <c r="K998" s="36"/>
      <c r="L998" s="42">
        <v>0</v>
      </c>
      <c r="M998" s="514" t="s">
        <v>110</v>
      </c>
      <c r="N998" s="483"/>
      <c r="O998" s="483"/>
      <c r="P998" s="483"/>
      <c r="Q998" s="483"/>
      <c r="R998" s="484"/>
      <c r="S998" s="43">
        <v>0</v>
      </c>
    </row>
    <row r="999" spans="1:19" ht="39.75" customHeight="1" x14ac:dyDescent="0.25">
      <c r="A999" s="37">
        <f t="shared" si="9"/>
        <v>986</v>
      </c>
      <c r="B999" s="38" t="e">
        <f>#REF!</f>
        <v>#REF!</v>
      </c>
      <c r="C999" s="39" t="e">
        <f>#REF!</f>
        <v>#REF!</v>
      </c>
      <c r="D999" s="40" t="e">
        <f>#REF!</f>
        <v>#REF!</v>
      </c>
      <c r="E999" s="34"/>
      <c r="F999" s="44" t="e">
        <f t="shared" si="10"/>
        <v>#REF!</v>
      </c>
      <c r="G999" s="36" t="s">
        <v>108</v>
      </c>
      <c r="H999" s="41" t="e">
        <f t="shared" si="11"/>
        <v>#REF!</v>
      </c>
      <c r="I999" s="34"/>
      <c r="J999" s="41">
        <v>0</v>
      </c>
      <c r="K999" s="36"/>
      <c r="L999" s="42">
        <v>0</v>
      </c>
      <c r="M999" s="514" t="s">
        <v>110</v>
      </c>
      <c r="N999" s="483"/>
      <c r="O999" s="483"/>
      <c r="P999" s="483"/>
      <c r="Q999" s="483"/>
      <c r="R999" s="484"/>
      <c r="S999" s="43">
        <v>0</v>
      </c>
    </row>
    <row r="1000" spans="1:19" ht="39.75" customHeight="1" x14ac:dyDescent="0.25">
      <c r="A1000" s="37">
        <f t="shared" si="9"/>
        <v>987</v>
      </c>
      <c r="B1000" s="38" t="e">
        <f>#REF!</f>
        <v>#REF!</v>
      </c>
      <c r="C1000" s="39" t="e">
        <f>#REF!</f>
        <v>#REF!</v>
      </c>
      <c r="D1000" s="40" t="e">
        <f>#REF!</f>
        <v>#REF!</v>
      </c>
      <c r="E1000" s="34"/>
      <c r="F1000" s="41" t="e">
        <f t="shared" si="10"/>
        <v>#REF!</v>
      </c>
      <c r="G1000" s="36" t="s">
        <v>109</v>
      </c>
      <c r="H1000" s="41" t="e">
        <f t="shared" si="11"/>
        <v>#REF!</v>
      </c>
      <c r="I1000" s="34"/>
      <c r="J1000" s="41">
        <v>0</v>
      </c>
      <c r="K1000" s="36"/>
      <c r="L1000" s="42">
        <v>0</v>
      </c>
      <c r="M1000" s="514" t="s">
        <v>110</v>
      </c>
      <c r="N1000" s="483"/>
      <c r="O1000" s="483"/>
      <c r="P1000" s="483"/>
      <c r="Q1000" s="483"/>
      <c r="R1000" s="484"/>
      <c r="S1000" s="43">
        <v>0</v>
      </c>
    </row>
    <row r="1001" spans="1:19" ht="39.75" customHeight="1" x14ac:dyDescent="0.25">
      <c r="A1001" s="37">
        <f t="shared" si="9"/>
        <v>988</v>
      </c>
      <c r="B1001" s="38" t="e">
        <f>#REF!</f>
        <v>#REF!</v>
      </c>
      <c r="C1001" s="39" t="e">
        <f>#REF!</f>
        <v>#REF!</v>
      </c>
      <c r="D1001" s="40" t="e">
        <f>#REF!</f>
        <v>#REF!</v>
      </c>
      <c r="E1001" s="34"/>
      <c r="F1001" s="44" t="e">
        <f t="shared" si="10"/>
        <v>#REF!</v>
      </c>
      <c r="G1001" s="36" t="s">
        <v>108</v>
      </c>
      <c r="H1001" s="41" t="e">
        <f t="shared" si="11"/>
        <v>#REF!</v>
      </c>
      <c r="I1001" s="34"/>
      <c r="J1001" s="41">
        <v>0</v>
      </c>
      <c r="K1001" s="36"/>
      <c r="L1001" s="42">
        <v>0</v>
      </c>
      <c r="M1001" s="514" t="s">
        <v>110</v>
      </c>
      <c r="N1001" s="483"/>
      <c r="O1001" s="483"/>
      <c r="P1001" s="483"/>
      <c r="Q1001" s="483"/>
      <c r="R1001" s="484"/>
      <c r="S1001" s="43">
        <v>0</v>
      </c>
    </row>
    <row r="1002" spans="1:19" ht="39.75" customHeight="1" x14ac:dyDescent="0.25">
      <c r="A1002" s="37">
        <f t="shared" si="9"/>
        <v>989</v>
      </c>
      <c r="B1002" s="38" t="e">
        <f>#REF!</f>
        <v>#REF!</v>
      </c>
      <c r="C1002" s="39" t="e">
        <f>#REF!</f>
        <v>#REF!</v>
      </c>
      <c r="D1002" s="40" t="e">
        <f>#REF!</f>
        <v>#REF!</v>
      </c>
      <c r="E1002" s="34"/>
      <c r="F1002" s="41" t="e">
        <f t="shared" si="10"/>
        <v>#REF!</v>
      </c>
      <c r="G1002" s="36" t="s">
        <v>109</v>
      </c>
      <c r="H1002" s="41" t="e">
        <f t="shared" si="11"/>
        <v>#REF!</v>
      </c>
      <c r="I1002" s="34"/>
      <c r="J1002" s="41">
        <v>0</v>
      </c>
      <c r="K1002" s="36"/>
      <c r="L1002" s="42">
        <v>0</v>
      </c>
      <c r="M1002" s="514" t="s">
        <v>110</v>
      </c>
      <c r="N1002" s="483"/>
      <c r="O1002" s="483"/>
      <c r="P1002" s="483"/>
      <c r="Q1002" s="483"/>
      <c r="R1002" s="484"/>
      <c r="S1002" s="43">
        <v>0</v>
      </c>
    </row>
    <row r="1003" spans="1:19" ht="39.75" customHeight="1" x14ac:dyDescent="0.25">
      <c r="A1003" s="37">
        <f t="shared" si="9"/>
        <v>990</v>
      </c>
      <c r="B1003" s="38" t="e">
        <f>#REF!</f>
        <v>#REF!</v>
      </c>
      <c r="C1003" s="39" t="e">
        <f>#REF!</f>
        <v>#REF!</v>
      </c>
      <c r="D1003" s="40" t="e">
        <f>#REF!</f>
        <v>#REF!</v>
      </c>
      <c r="E1003" s="34"/>
      <c r="F1003" s="44" t="e">
        <f t="shared" si="10"/>
        <v>#REF!</v>
      </c>
      <c r="G1003" s="36" t="s">
        <v>108</v>
      </c>
      <c r="H1003" s="41" t="e">
        <f t="shared" si="11"/>
        <v>#REF!</v>
      </c>
      <c r="I1003" s="34"/>
      <c r="J1003" s="41">
        <v>0</v>
      </c>
      <c r="K1003" s="36"/>
      <c r="L1003" s="42">
        <v>0</v>
      </c>
      <c r="M1003" s="514" t="s">
        <v>110</v>
      </c>
      <c r="N1003" s="483"/>
      <c r="O1003" s="483"/>
      <c r="P1003" s="483"/>
      <c r="Q1003" s="483"/>
      <c r="R1003" s="484"/>
      <c r="S1003" s="43">
        <v>0</v>
      </c>
    </row>
    <row r="1004" spans="1:19" ht="39.75" customHeight="1" x14ac:dyDescent="0.25">
      <c r="A1004" s="37">
        <f t="shared" si="9"/>
        <v>991</v>
      </c>
      <c r="B1004" s="38" t="e">
        <f>#REF!</f>
        <v>#REF!</v>
      </c>
      <c r="C1004" s="39" t="e">
        <f>#REF!</f>
        <v>#REF!</v>
      </c>
      <c r="D1004" s="40" t="e">
        <f>#REF!</f>
        <v>#REF!</v>
      </c>
      <c r="E1004" s="34"/>
      <c r="F1004" s="41" t="e">
        <f t="shared" si="10"/>
        <v>#REF!</v>
      </c>
      <c r="G1004" s="36" t="s">
        <v>109</v>
      </c>
      <c r="H1004" s="41" t="e">
        <f t="shared" si="11"/>
        <v>#REF!</v>
      </c>
      <c r="I1004" s="34"/>
      <c r="J1004" s="41">
        <v>0</v>
      </c>
      <c r="K1004" s="36"/>
      <c r="L1004" s="42">
        <v>0</v>
      </c>
      <c r="M1004" s="514" t="s">
        <v>110</v>
      </c>
      <c r="N1004" s="483"/>
      <c r="O1004" s="483"/>
      <c r="P1004" s="483"/>
      <c r="Q1004" s="483"/>
      <c r="R1004" s="484"/>
      <c r="S1004" s="43">
        <v>0</v>
      </c>
    </row>
    <row r="1005" spans="1:19" ht="39.75" customHeight="1" x14ac:dyDescent="0.25">
      <c r="A1005" s="37">
        <f t="shared" si="9"/>
        <v>992</v>
      </c>
      <c r="B1005" s="38" t="e">
        <f>#REF!</f>
        <v>#REF!</v>
      </c>
      <c r="C1005" s="39" t="e">
        <f>#REF!</f>
        <v>#REF!</v>
      </c>
      <c r="D1005" s="40" t="e">
        <f>#REF!</f>
        <v>#REF!</v>
      </c>
      <c r="E1005" s="34"/>
      <c r="F1005" s="44" t="e">
        <f t="shared" si="10"/>
        <v>#REF!</v>
      </c>
      <c r="G1005" s="36" t="s">
        <v>108</v>
      </c>
      <c r="H1005" s="41" t="e">
        <f t="shared" si="11"/>
        <v>#REF!</v>
      </c>
      <c r="I1005" s="34"/>
      <c r="J1005" s="41">
        <v>0</v>
      </c>
      <c r="K1005" s="36"/>
      <c r="L1005" s="42">
        <v>0</v>
      </c>
      <c r="M1005" s="514" t="s">
        <v>110</v>
      </c>
      <c r="N1005" s="483"/>
      <c r="O1005" s="483"/>
      <c r="P1005" s="483"/>
      <c r="Q1005" s="483"/>
      <c r="R1005" s="484"/>
      <c r="S1005" s="43">
        <v>0</v>
      </c>
    </row>
    <row r="1006" spans="1:19" ht="39.75" customHeight="1" x14ac:dyDescent="0.25">
      <c r="A1006" s="37">
        <f t="shared" si="9"/>
        <v>993</v>
      </c>
      <c r="B1006" s="38" t="e">
        <f>#REF!</f>
        <v>#REF!</v>
      </c>
      <c r="C1006" s="39" t="e">
        <f>#REF!</f>
        <v>#REF!</v>
      </c>
      <c r="D1006" s="40" t="e">
        <f>#REF!</f>
        <v>#REF!</v>
      </c>
      <c r="E1006" s="34"/>
      <c r="F1006" s="41" t="e">
        <f t="shared" si="10"/>
        <v>#REF!</v>
      </c>
      <c r="G1006" s="36" t="s">
        <v>109</v>
      </c>
      <c r="H1006" s="41" t="e">
        <f t="shared" si="11"/>
        <v>#REF!</v>
      </c>
      <c r="I1006" s="34"/>
      <c r="J1006" s="41">
        <v>0</v>
      </c>
      <c r="K1006" s="36"/>
      <c r="L1006" s="42">
        <v>0</v>
      </c>
      <c r="M1006" s="514" t="s">
        <v>110</v>
      </c>
      <c r="N1006" s="483"/>
      <c r="O1006" s="483"/>
      <c r="P1006" s="483"/>
      <c r="Q1006" s="483"/>
      <c r="R1006" s="484"/>
      <c r="S1006" s="43">
        <v>0</v>
      </c>
    </row>
    <row r="1007" spans="1:19" ht="39.75" customHeight="1" x14ac:dyDescent="0.25">
      <c r="A1007" s="37">
        <f t="shared" si="9"/>
        <v>994</v>
      </c>
      <c r="B1007" s="38" t="e">
        <f>#REF!</f>
        <v>#REF!</v>
      </c>
      <c r="C1007" s="39" t="e">
        <f>#REF!</f>
        <v>#REF!</v>
      </c>
      <c r="D1007" s="40" t="e">
        <f>#REF!</f>
        <v>#REF!</v>
      </c>
      <c r="E1007" s="34"/>
      <c r="F1007" s="44" t="e">
        <f t="shared" si="10"/>
        <v>#REF!</v>
      </c>
      <c r="G1007" s="36" t="s">
        <v>108</v>
      </c>
      <c r="H1007" s="41" t="e">
        <f t="shared" si="11"/>
        <v>#REF!</v>
      </c>
      <c r="I1007" s="34"/>
      <c r="J1007" s="41">
        <v>0</v>
      </c>
      <c r="K1007" s="36"/>
      <c r="L1007" s="42">
        <v>0</v>
      </c>
      <c r="M1007" s="514" t="s">
        <v>110</v>
      </c>
      <c r="N1007" s="483"/>
      <c r="O1007" s="483"/>
      <c r="P1007" s="483"/>
      <c r="Q1007" s="483"/>
      <c r="R1007" s="484"/>
      <c r="S1007" s="43">
        <v>0</v>
      </c>
    </row>
    <row r="1008" spans="1:19" ht="39.75" customHeight="1" x14ac:dyDescent="0.25">
      <c r="A1008" s="37">
        <f t="shared" si="9"/>
        <v>995</v>
      </c>
      <c r="B1008" s="38" t="e">
        <f>#REF!</f>
        <v>#REF!</v>
      </c>
      <c r="C1008" s="39" t="e">
        <f>#REF!</f>
        <v>#REF!</v>
      </c>
      <c r="D1008" s="40" t="e">
        <f>#REF!</f>
        <v>#REF!</v>
      </c>
      <c r="E1008" s="34"/>
      <c r="F1008" s="41" t="e">
        <f t="shared" si="10"/>
        <v>#REF!</v>
      </c>
      <c r="G1008" s="36" t="s">
        <v>109</v>
      </c>
      <c r="H1008" s="41" t="e">
        <f t="shared" si="11"/>
        <v>#REF!</v>
      </c>
      <c r="I1008" s="34"/>
      <c r="J1008" s="41">
        <v>0</v>
      </c>
      <c r="K1008" s="36"/>
      <c r="L1008" s="42">
        <v>0</v>
      </c>
      <c r="M1008" s="514" t="s">
        <v>110</v>
      </c>
      <c r="N1008" s="483"/>
      <c r="O1008" s="483"/>
      <c r="P1008" s="483"/>
      <c r="Q1008" s="483"/>
      <c r="R1008" s="484"/>
      <c r="S1008" s="43">
        <v>0</v>
      </c>
    </row>
    <row r="1009" spans="1:19" ht="39.75" customHeight="1" x14ac:dyDescent="0.25">
      <c r="A1009" s="37">
        <f t="shared" si="9"/>
        <v>996</v>
      </c>
      <c r="B1009" s="38" t="e">
        <f>#REF!</f>
        <v>#REF!</v>
      </c>
      <c r="C1009" s="39" t="e">
        <f>#REF!</f>
        <v>#REF!</v>
      </c>
      <c r="D1009" s="40" t="e">
        <f>#REF!</f>
        <v>#REF!</v>
      </c>
      <c r="E1009" s="34"/>
      <c r="F1009" s="44" t="e">
        <f t="shared" si="10"/>
        <v>#REF!</v>
      </c>
      <c r="G1009" s="36" t="s">
        <v>108</v>
      </c>
      <c r="H1009" s="41" t="e">
        <f t="shared" si="11"/>
        <v>#REF!</v>
      </c>
      <c r="I1009" s="34"/>
      <c r="J1009" s="41">
        <v>0</v>
      </c>
      <c r="K1009" s="36"/>
      <c r="L1009" s="42">
        <v>0</v>
      </c>
      <c r="M1009" s="514" t="s">
        <v>110</v>
      </c>
      <c r="N1009" s="483"/>
      <c r="O1009" s="483"/>
      <c r="P1009" s="483"/>
      <c r="Q1009" s="483"/>
      <c r="R1009" s="484"/>
      <c r="S1009" s="43">
        <v>0</v>
      </c>
    </row>
    <row r="1010" spans="1:19" ht="39.75" customHeight="1" x14ac:dyDescent="0.25">
      <c r="A1010" s="37">
        <f t="shared" si="9"/>
        <v>997</v>
      </c>
      <c r="B1010" s="38" t="e">
        <f>#REF!</f>
        <v>#REF!</v>
      </c>
      <c r="C1010" s="39" t="e">
        <f>#REF!</f>
        <v>#REF!</v>
      </c>
      <c r="D1010" s="40" t="e">
        <f>#REF!</f>
        <v>#REF!</v>
      </c>
      <c r="E1010" s="34"/>
      <c r="F1010" s="41" t="e">
        <f t="shared" si="10"/>
        <v>#REF!</v>
      </c>
      <c r="G1010" s="36" t="s">
        <v>109</v>
      </c>
      <c r="H1010" s="41" t="e">
        <f t="shared" si="11"/>
        <v>#REF!</v>
      </c>
      <c r="I1010" s="34"/>
      <c r="J1010" s="41">
        <v>0</v>
      </c>
      <c r="K1010" s="36"/>
      <c r="L1010" s="42">
        <v>0</v>
      </c>
      <c r="M1010" s="514" t="s">
        <v>110</v>
      </c>
      <c r="N1010" s="483"/>
      <c r="O1010" s="483"/>
      <c r="P1010" s="483"/>
      <c r="Q1010" s="483"/>
      <c r="R1010" s="484"/>
      <c r="S1010" s="43">
        <v>0</v>
      </c>
    </row>
    <row r="1011" spans="1:19" ht="39.75" customHeight="1" x14ac:dyDescent="0.25">
      <c r="A1011" s="37">
        <f t="shared" si="9"/>
        <v>998</v>
      </c>
      <c r="B1011" s="38" t="e">
        <f>#REF!</f>
        <v>#REF!</v>
      </c>
      <c r="C1011" s="39" t="e">
        <f>#REF!</f>
        <v>#REF!</v>
      </c>
      <c r="D1011" s="40" t="e">
        <f>#REF!</f>
        <v>#REF!</v>
      </c>
      <c r="E1011" s="34"/>
      <c r="F1011" s="44" t="e">
        <f t="shared" si="10"/>
        <v>#REF!</v>
      </c>
      <c r="G1011" s="36" t="s">
        <v>108</v>
      </c>
      <c r="H1011" s="41" t="e">
        <f t="shared" si="11"/>
        <v>#REF!</v>
      </c>
      <c r="I1011" s="34"/>
      <c r="J1011" s="41">
        <v>0</v>
      </c>
      <c r="K1011" s="36"/>
      <c r="L1011" s="42">
        <v>0</v>
      </c>
      <c r="M1011" s="514" t="s">
        <v>110</v>
      </c>
      <c r="N1011" s="483"/>
      <c r="O1011" s="483"/>
      <c r="P1011" s="483"/>
      <c r="Q1011" s="483"/>
      <c r="R1011" s="484"/>
      <c r="S1011" s="43">
        <v>0</v>
      </c>
    </row>
    <row r="1012" spans="1:19" ht="39.75" customHeight="1" x14ac:dyDescent="0.25">
      <c r="A1012" s="37">
        <f t="shared" si="9"/>
        <v>999</v>
      </c>
      <c r="B1012" s="38" t="e">
        <f>#REF!</f>
        <v>#REF!</v>
      </c>
      <c r="C1012" s="39" t="e">
        <f>#REF!</f>
        <v>#REF!</v>
      </c>
      <c r="D1012" s="40" t="e">
        <f>#REF!</f>
        <v>#REF!</v>
      </c>
      <c r="E1012" s="34"/>
      <c r="F1012" s="41" t="e">
        <f t="shared" si="10"/>
        <v>#REF!</v>
      </c>
      <c r="G1012" s="36" t="s">
        <v>109</v>
      </c>
      <c r="H1012" s="41" t="e">
        <f t="shared" si="11"/>
        <v>#REF!</v>
      </c>
      <c r="I1012" s="34"/>
      <c r="J1012" s="41">
        <v>0</v>
      </c>
      <c r="K1012" s="36"/>
      <c r="L1012" s="42">
        <v>0</v>
      </c>
      <c r="M1012" s="514" t="s">
        <v>110</v>
      </c>
      <c r="N1012" s="483"/>
      <c r="O1012" s="483"/>
      <c r="P1012" s="483"/>
      <c r="Q1012" s="483"/>
      <c r="R1012" s="484"/>
      <c r="S1012" s="43">
        <v>0</v>
      </c>
    </row>
    <row r="1013" spans="1:19" ht="39.75" customHeight="1" x14ac:dyDescent="0.25">
      <c r="A1013" s="37">
        <f t="shared" si="9"/>
        <v>1000</v>
      </c>
      <c r="B1013" s="38" t="e">
        <f>#REF!</f>
        <v>#REF!</v>
      </c>
      <c r="C1013" s="39" t="e">
        <f>#REF!</f>
        <v>#REF!</v>
      </c>
      <c r="D1013" s="40" t="e">
        <f>#REF!</f>
        <v>#REF!</v>
      </c>
      <c r="E1013" s="34"/>
      <c r="F1013" s="44" t="e">
        <f t="shared" si="10"/>
        <v>#REF!</v>
      </c>
      <c r="G1013" s="36" t="s">
        <v>108</v>
      </c>
      <c r="H1013" s="41" t="e">
        <f t="shared" si="11"/>
        <v>#REF!</v>
      </c>
      <c r="I1013" s="34"/>
      <c r="J1013" s="41">
        <v>0</v>
      </c>
      <c r="K1013" s="36"/>
      <c r="L1013" s="42">
        <v>0</v>
      </c>
      <c r="M1013" s="514" t="s">
        <v>110</v>
      </c>
      <c r="N1013" s="483"/>
      <c r="O1013" s="483"/>
      <c r="P1013" s="483"/>
      <c r="Q1013" s="483"/>
      <c r="R1013" s="484"/>
      <c r="S1013" s="43">
        <v>0</v>
      </c>
    </row>
  </sheetData>
  <mergeCells count="1029">
    <mergeCell ref="K6:N6"/>
    <mergeCell ref="O6:S6"/>
    <mergeCell ref="M1:R1"/>
    <mergeCell ref="A2:S2"/>
    <mergeCell ref="A3:S3"/>
    <mergeCell ref="A4:S4"/>
    <mergeCell ref="A5:S5"/>
    <mergeCell ref="A6:D6"/>
    <mergeCell ref="E6:J6"/>
    <mergeCell ref="K8:N8"/>
    <mergeCell ref="K9:N9"/>
    <mergeCell ref="K10:N10"/>
    <mergeCell ref="O10:S10"/>
    <mergeCell ref="A8:D9"/>
    <mergeCell ref="A10:D10"/>
    <mergeCell ref="E10:H10"/>
    <mergeCell ref="I10:J10"/>
    <mergeCell ref="A7:D7"/>
    <mergeCell ref="E7:J7"/>
    <mergeCell ref="K7:N7"/>
    <mergeCell ref="O7:S7"/>
    <mergeCell ref="E8:J9"/>
    <mergeCell ref="O8:S8"/>
    <mergeCell ref="O9:S9"/>
    <mergeCell ref="A11:S11"/>
    <mergeCell ref="B12:C12"/>
    <mergeCell ref="D12:K12"/>
    <mergeCell ref="M12:R12"/>
    <mergeCell ref="M13:R13"/>
    <mergeCell ref="M14:R14"/>
    <mergeCell ref="M15:R15"/>
    <mergeCell ref="M16:R16"/>
    <mergeCell ref="M17:R17"/>
    <mergeCell ref="M18:R18"/>
    <mergeCell ref="M19:R19"/>
    <mergeCell ref="M20:R20"/>
    <mergeCell ref="M21:R21"/>
    <mergeCell ref="M22:R22"/>
    <mergeCell ref="M23:R23"/>
    <mergeCell ref="M24:R24"/>
    <mergeCell ref="M25:R25"/>
    <mergeCell ref="M26:R26"/>
    <mergeCell ref="M27:R27"/>
    <mergeCell ref="M28:R28"/>
    <mergeCell ref="M29:R29"/>
    <mergeCell ref="M30:R30"/>
    <mergeCell ref="M31:R31"/>
    <mergeCell ref="M32:R32"/>
    <mergeCell ref="M33:R33"/>
    <mergeCell ref="M34:R34"/>
    <mergeCell ref="M35:R35"/>
    <mergeCell ref="M36:R36"/>
    <mergeCell ref="M37:R37"/>
    <mergeCell ref="M38:R38"/>
    <mergeCell ref="M39:R39"/>
    <mergeCell ref="M40:R40"/>
    <mergeCell ref="M41:R41"/>
    <mergeCell ref="M42:R42"/>
    <mergeCell ref="M43:R43"/>
    <mergeCell ref="M44:R44"/>
    <mergeCell ref="M45:R45"/>
    <mergeCell ref="M46:R46"/>
    <mergeCell ref="M47:R47"/>
    <mergeCell ref="M48:R48"/>
    <mergeCell ref="M49:R49"/>
    <mergeCell ref="M50:R50"/>
    <mergeCell ref="M51:R51"/>
    <mergeCell ref="M52:R52"/>
    <mergeCell ref="M53:R53"/>
    <mergeCell ref="M54:R54"/>
    <mergeCell ref="M55:R55"/>
    <mergeCell ref="M56:R56"/>
    <mergeCell ref="M57:R57"/>
    <mergeCell ref="M58:R58"/>
    <mergeCell ref="M59:R59"/>
    <mergeCell ref="M60:R60"/>
    <mergeCell ref="M61:R61"/>
    <mergeCell ref="M62:R62"/>
    <mergeCell ref="M63:R63"/>
    <mergeCell ref="M64:R64"/>
    <mergeCell ref="M65:R65"/>
    <mergeCell ref="M66:R66"/>
    <mergeCell ref="M67:R67"/>
    <mergeCell ref="M68:R68"/>
    <mergeCell ref="M69:R69"/>
    <mergeCell ref="M70:R70"/>
    <mergeCell ref="M71:R71"/>
    <mergeCell ref="M72:R72"/>
    <mergeCell ref="M73:R73"/>
    <mergeCell ref="M74:R74"/>
    <mergeCell ref="M75:R75"/>
    <mergeCell ref="M76:R76"/>
    <mergeCell ref="M77:R77"/>
    <mergeCell ref="M78:R78"/>
    <mergeCell ref="M79:R79"/>
    <mergeCell ref="M80:R80"/>
    <mergeCell ref="M81:R81"/>
    <mergeCell ref="M82:R82"/>
    <mergeCell ref="M83:R83"/>
    <mergeCell ref="M84:R84"/>
    <mergeCell ref="M85:R85"/>
    <mergeCell ref="M86:R86"/>
    <mergeCell ref="M87:R87"/>
    <mergeCell ref="M88:R88"/>
    <mergeCell ref="M89:R89"/>
    <mergeCell ref="M90:R90"/>
    <mergeCell ref="M91:R91"/>
    <mergeCell ref="M92:R92"/>
    <mergeCell ref="M93:R93"/>
    <mergeCell ref="M94:R94"/>
    <mergeCell ref="M95:R95"/>
    <mergeCell ref="M96:R96"/>
    <mergeCell ref="M97:R97"/>
    <mergeCell ref="M98:R98"/>
    <mergeCell ref="M99:R99"/>
    <mergeCell ref="M100:R100"/>
    <mergeCell ref="M101:R101"/>
    <mergeCell ref="M102:R102"/>
    <mergeCell ref="M103:R103"/>
    <mergeCell ref="M104:R104"/>
    <mergeCell ref="M105:R105"/>
    <mergeCell ref="M106:R106"/>
    <mergeCell ref="M107:R107"/>
    <mergeCell ref="M108:R108"/>
    <mergeCell ref="M109:R109"/>
    <mergeCell ref="M110:R110"/>
    <mergeCell ref="M111:R111"/>
    <mergeCell ref="M112:R112"/>
    <mergeCell ref="M113:R113"/>
    <mergeCell ref="M114:R114"/>
    <mergeCell ref="M115:R115"/>
    <mergeCell ref="M116:R116"/>
    <mergeCell ref="M117:R117"/>
    <mergeCell ref="M118:R118"/>
    <mergeCell ref="M119:R119"/>
    <mergeCell ref="M120:R120"/>
    <mergeCell ref="M121:R121"/>
    <mergeCell ref="M122:R122"/>
    <mergeCell ref="M123:R123"/>
    <mergeCell ref="M124:R124"/>
    <mergeCell ref="M125:R125"/>
    <mergeCell ref="M126:R126"/>
    <mergeCell ref="M127:R127"/>
    <mergeCell ref="M128:R128"/>
    <mergeCell ref="M129:R129"/>
    <mergeCell ref="M130:R130"/>
    <mergeCell ref="M131:R131"/>
    <mergeCell ref="M132:R132"/>
    <mergeCell ref="M133:R133"/>
    <mergeCell ref="M134:R134"/>
    <mergeCell ref="M135:R135"/>
    <mergeCell ref="M136:R136"/>
    <mergeCell ref="M137:R137"/>
    <mergeCell ref="M138:R138"/>
    <mergeCell ref="M139:R139"/>
    <mergeCell ref="M140:R140"/>
    <mergeCell ref="M141:R141"/>
    <mergeCell ref="M142:R142"/>
    <mergeCell ref="M143:R143"/>
    <mergeCell ref="M144:R144"/>
    <mergeCell ref="M145:R145"/>
    <mergeCell ref="M146:R146"/>
    <mergeCell ref="M147:R147"/>
    <mergeCell ref="M148:R148"/>
    <mergeCell ref="M149:R149"/>
    <mergeCell ref="M150:R150"/>
    <mergeCell ref="M151:R151"/>
    <mergeCell ref="M152:R152"/>
    <mergeCell ref="M153:R153"/>
    <mergeCell ref="M154:R154"/>
    <mergeCell ref="M155:R155"/>
    <mergeCell ref="M156:R156"/>
    <mergeCell ref="M157:R157"/>
    <mergeCell ref="M158:R158"/>
    <mergeCell ref="M159:R159"/>
    <mergeCell ref="M160:R160"/>
    <mergeCell ref="M161:R161"/>
    <mergeCell ref="M162:R162"/>
    <mergeCell ref="M163:R163"/>
    <mergeCell ref="M164:R164"/>
    <mergeCell ref="M165:R165"/>
    <mergeCell ref="M166:R166"/>
    <mergeCell ref="M167:R167"/>
    <mergeCell ref="M168:R168"/>
    <mergeCell ref="M169:R169"/>
    <mergeCell ref="M170:R170"/>
    <mergeCell ref="M171:R171"/>
    <mergeCell ref="M172:R172"/>
    <mergeCell ref="M173:R173"/>
    <mergeCell ref="M174:R174"/>
    <mergeCell ref="M175:R175"/>
    <mergeCell ref="M176:R176"/>
    <mergeCell ref="M177:R177"/>
    <mergeCell ref="M178:R178"/>
    <mergeCell ref="M179:R179"/>
    <mergeCell ref="M180:R180"/>
    <mergeCell ref="M181:R181"/>
    <mergeCell ref="M182:R182"/>
    <mergeCell ref="M183:R183"/>
    <mergeCell ref="M184:R184"/>
    <mergeCell ref="M185:R185"/>
    <mergeCell ref="M186:R186"/>
    <mergeCell ref="M187:R187"/>
    <mergeCell ref="M188:R188"/>
    <mergeCell ref="M189:R189"/>
    <mergeCell ref="M190:R190"/>
    <mergeCell ref="M191:R191"/>
    <mergeCell ref="M192:R192"/>
    <mergeCell ref="M193:R193"/>
    <mergeCell ref="M194:R194"/>
    <mergeCell ref="M195:R195"/>
    <mergeCell ref="M196:R196"/>
    <mergeCell ref="M197:R197"/>
    <mergeCell ref="M198:R198"/>
    <mergeCell ref="M199:R199"/>
    <mergeCell ref="M200:R200"/>
    <mergeCell ref="M201:R201"/>
    <mergeCell ref="M202:R202"/>
    <mergeCell ref="M203:R203"/>
    <mergeCell ref="M204:R204"/>
    <mergeCell ref="M205:R205"/>
    <mergeCell ref="M206:R206"/>
    <mergeCell ref="M207:R207"/>
    <mergeCell ref="M208:R208"/>
    <mergeCell ref="M209:R209"/>
    <mergeCell ref="M210:R210"/>
    <mergeCell ref="M211:R211"/>
    <mergeCell ref="M212:R212"/>
    <mergeCell ref="M213:R213"/>
    <mergeCell ref="M214:R214"/>
    <mergeCell ref="M215:R215"/>
    <mergeCell ref="M216:R216"/>
    <mergeCell ref="M217:R217"/>
    <mergeCell ref="M218:R218"/>
    <mergeCell ref="M219:R219"/>
    <mergeCell ref="M220:R220"/>
    <mergeCell ref="M221:R221"/>
    <mergeCell ref="M222:R222"/>
    <mergeCell ref="M223:R223"/>
    <mergeCell ref="M224:R224"/>
    <mergeCell ref="M225:R225"/>
    <mergeCell ref="M226:R226"/>
    <mergeCell ref="M227:R227"/>
    <mergeCell ref="M228:R228"/>
    <mergeCell ref="M229:R229"/>
    <mergeCell ref="M230:R230"/>
    <mergeCell ref="M231:R231"/>
    <mergeCell ref="M232:R232"/>
    <mergeCell ref="M233:R233"/>
    <mergeCell ref="M234:R234"/>
    <mergeCell ref="M235:R235"/>
    <mergeCell ref="M236:R236"/>
    <mergeCell ref="M237:R237"/>
    <mergeCell ref="M238:R238"/>
    <mergeCell ref="M239:R239"/>
    <mergeCell ref="M240:R240"/>
    <mergeCell ref="M241:R241"/>
    <mergeCell ref="M242:R242"/>
    <mergeCell ref="M243:R243"/>
    <mergeCell ref="M244:R244"/>
    <mergeCell ref="M245:R245"/>
    <mergeCell ref="M246:R246"/>
    <mergeCell ref="M247:R247"/>
    <mergeCell ref="M248:R248"/>
    <mergeCell ref="M249:R249"/>
    <mergeCell ref="M250:R250"/>
    <mergeCell ref="M251:R251"/>
    <mergeCell ref="M252:R252"/>
    <mergeCell ref="M253:R253"/>
    <mergeCell ref="M254:R254"/>
    <mergeCell ref="M255:R255"/>
    <mergeCell ref="M256:R256"/>
    <mergeCell ref="M257:R257"/>
    <mergeCell ref="M258:R258"/>
    <mergeCell ref="M259:R259"/>
    <mergeCell ref="M260:R260"/>
    <mergeCell ref="M261:R261"/>
    <mergeCell ref="M262:R262"/>
    <mergeCell ref="M263:R263"/>
    <mergeCell ref="M264:R264"/>
    <mergeCell ref="M265:R265"/>
    <mergeCell ref="M266:R266"/>
    <mergeCell ref="M267:R267"/>
    <mergeCell ref="M268:R268"/>
    <mergeCell ref="M269:R269"/>
    <mergeCell ref="M270:R270"/>
    <mergeCell ref="M271:R271"/>
    <mergeCell ref="M272:R272"/>
    <mergeCell ref="M273:R273"/>
    <mergeCell ref="M274:R274"/>
    <mergeCell ref="M275:R275"/>
    <mergeCell ref="M276:R276"/>
    <mergeCell ref="M277:R277"/>
    <mergeCell ref="M278:R278"/>
    <mergeCell ref="M279:R279"/>
    <mergeCell ref="M280:R280"/>
    <mergeCell ref="M281:R281"/>
    <mergeCell ref="M282:R282"/>
    <mergeCell ref="M283:R283"/>
    <mergeCell ref="M284:R284"/>
    <mergeCell ref="M285:R285"/>
    <mergeCell ref="M286:R286"/>
    <mergeCell ref="M287:R287"/>
    <mergeCell ref="M288:R288"/>
    <mergeCell ref="M289:R289"/>
    <mergeCell ref="M290:R290"/>
    <mergeCell ref="M291:R291"/>
    <mergeCell ref="M292:R292"/>
    <mergeCell ref="M293:R293"/>
    <mergeCell ref="M294:R294"/>
    <mergeCell ref="M295:R295"/>
    <mergeCell ref="M296:R296"/>
    <mergeCell ref="M297:R297"/>
    <mergeCell ref="M298:R298"/>
    <mergeCell ref="M299:R299"/>
    <mergeCell ref="M300:R300"/>
    <mergeCell ref="M301:R301"/>
    <mergeCell ref="M302:R302"/>
    <mergeCell ref="M303:R303"/>
    <mergeCell ref="M304:R304"/>
    <mergeCell ref="M305:R305"/>
    <mergeCell ref="M306:R306"/>
    <mergeCell ref="M307:R307"/>
    <mergeCell ref="M308:R308"/>
    <mergeCell ref="M309:R309"/>
    <mergeCell ref="M310:R310"/>
    <mergeCell ref="M311:R311"/>
    <mergeCell ref="M312:R312"/>
    <mergeCell ref="M313:R313"/>
    <mergeCell ref="M314:R314"/>
    <mergeCell ref="M315:R315"/>
    <mergeCell ref="M316:R316"/>
    <mergeCell ref="M660:R660"/>
    <mergeCell ref="M661:R661"/>
    <mergeCell ref="M662:R662"/>
    <mergeCell ref="M663:R663"/>
    <mergeCell ref="M664:R664"/>
    <mergeCell ref="M665:R665"/>
    <mergeCell ref="M666:R666"/>
    <mergeCell ref="M667:R667"/>
    <mergeCell ref="M668:R668"/>
    <mergeCell ref="M669:R669"/>
    <mergeCell ref="M670:R670"/>
    <mergeCell ref="M671:R671"/>
    <mergeCell ref="M672:R672"/>
    <mergeCell ref="M673:R673"/>
    <mergeCell ref="M674:R674"/>
    <mergeCell ref="M348:R348"/>
    <mergeCell ref="M349:R349"/>
    <mergeCell ref="M350:R350"/>
    <mergeCell ref="M351:R351"/>
    <mergeCell ref="M352:R352"/>
    <mergeCell ref="M353:R353"/>
    <mergeCell ref="M354:R354"/>
    <mergeCell ref="M355:R355"/>
    <mergeCell ref="M356:R356"/>
    <mergeCell ref="M357:R357"/>
    <mergeCell ref="M358:R358"/>
    <mergeCell ref="M359:R359"/>
    <mergeCell ref="M360:R360"/>
    <mergeCell ref="M361:R361"/>
    <mergeCell ref="M362:R362"/>
    <mergeCell ref="M675:R675"/>
    <mergeCell ref="M676:R676"/>
    <mergeCell ref="M677:R677"/>
    <mergeCell ref="M678:R678"/>
    <mergeCell ref="M679:R679"/>
    <mergeCell ref="M680:R680"/>
    <mergeCell ref="M681:R681"/>
    <mergeCell ref="M682:R682"/>
    <mergeCell ref="M683:R683"/>
    <mergeCell ref="M684:R684"/>
    <mergeCell ref="M685:R685"/>
    <mergeCell ref="M686:R686"/>
    <mergeCell ref="M687:R687"/>
    <mergeCell ref="M688:R688"/>
    <mergeCell ref="M689:R689"/>
    <mergeCell ref="M690:R690"/>
    <mergeCell ref="M691:R691"/>
    <mergeCell ref="M692:R692"/>
    <mergeCell ref="M693:R693"/>
    <mergeCell ref="M694:R694"/>
    <mergeCell ref="M695:R695"/>
    <mergeCell ref="M696:R696"/>
    <mergeCell ref="M697:R697"/>
    <mergeCell ref="M698:R698"/>
    <mergeCell ref="M699:R699"/>
    <mergeCell ref="M700:R700"/>
    <mergeCell ref="M701:R701"/>
    <mergeCell ref="M702:R702"/>
    <mergeCell ref="M703:R703"/>
    <mergeCell ref="M704:R704"/>
    <mergeCell ref="M705:R705"/>
    <mergeCell ref="M706:R706"/>
    <mergeCell ref="M707:R707"/>
    <mergeCell ref="M708:R708"/>
    <mergeCell ref="M709:R709"/>
    <mergeCell ref="M710:R710"/>
    <mergeCell ref="M711:R711"/>
    <mergeCell ref="M712:R712"/>
    <mergeCell ref="M713:R713"/>
    <mergeCell ref="M714:R714"/>
    <mergeCell ref="M715:R715"/>
    <mergeCell ref="M716:R716"/>
    <mergeCell ref="M717:R717"/>
    <mergeCell ref="M718:R718"/>
    <mergeCell ref="M719:R719"/>
    <mergeCell ref="M720:R720"/>
    <mergeCell ref="M721:R721"/>
    <mergeCell ref="M722:R722"/>
    <mergeCell ref="M723:R723"/>
    <mergeCell ref="M724:R724"/>
    <mergeCell ref="M725:R725"/>
    <mergeCell ref="M726:R726"/>
    <mergeCell ref="M727:R727"/>
    <mergeCell ref="M728:R728"/>
    <mergeCell ref="M729:R729"/>
    <mergeCell ref="M730:R730"/>
    <mergeCell ref="M731:R731"/>
    <mergeCell ref="M732:R732"/>
    <mergeCell ref="M733:R733"/>
    <mergeCell ref="M734:R734"/>
    <mergeCell ref="M735:R735"/>
    <mergeCell ref="M736:R736"/>
    <mergeCell ref="M737:R737"/>
    <mergeCell ref="M738:R738"/>
    <mergeCell ref="M739:R739"/>
    <mergeCell ref="M740:R740"/>
    <mergeCell ref="M741:R741"/>
    <mergeCell ref="M742:R742"/>
    <mergeCell ref="M743:R743"/>
    <mergeCell ref="M744:R744"/>
    <mergeCell ref="M745:R745"/>
    <mergeCell ref="M746:R746"/>
    <mergeCell ref="M747:R747"/>
    <mergeCell ref="M748:R748"/>
    <mergeCell ref="M749:R749"/>
    <mergeCell ref="M750:R750"/>
    <mergeCell ref="M751:R751"/>
    <mergeCell ref="M752:R752"/>
    <mergeCell ref="M753:R753"/>
    <mergeCell ref="M754:R754"/>
    <mergeCell ref="M755:R755"/>
    <mergeCell ref="M756:R756"/>
    <mergeCell ref="M757:R757"/>
    <mergeCell ref="M758:R758"/>
    <mergeCell ref="M759:R759"/>
    <mergeCell ref="M760:R760"/>
    <mergeCell ref="M761:R761"/>
    <mergeCell ref="M762:R762"/>
    <mergeCell ref="M763:R763"/>
    <mergeCell ref="M764:R764"/>
    <mergeCell ref="M765:R765"/>
    <mergeCell ref="M766:R766"/>
    <mergeCell ref="M767:R767"/>
    <mergeCell ref="M768:R768"/>
    <mergeCell ref="M769:R769"/>
    <mergeCell ref="M770:R770"/>
    <mergeCell ref="M771:R771"/>
    <mergeCell ref="M772:R772"/>
    <mergeCell ref="M773:R773"/>
    <mergeCell ref="M774:R774"/>
    <mergeCell ref="M775:R775"/>
    <mergeCell ref="M776:R776"/>
    <mergeCell ref="M777:R777"/>
    <mergeCell ref="M778:R778"/>
    <mergeCell ref="M779:R779"/>
    <mergeCell ref="M780:R780"/>
    <mergeCell ref="M781:R781"/>
    <mergeCell ref="M782:R782"/>
    <mergeCell ref="M783:R783"/>
    <mergeCell ref="M784:R784"/>
    <mergeCell ref="M785:R785"/>
    <mergeCell ref="M786:R786"/>
    <mergeCell ref="M787:R787"/>
    <mergeCell ref="M788:R788"/>
    <mergeCell ref="M789:R789"/>
    <mergeCell ref="M790:R790"/>
    <mergeCell ref="M791:R791"/>
    <mergeCell ref="M792:R792"/>
    <mergeCell ref="M793:R793"/>
    <mergeCell ref="M794:R794"/>
    <mergeCell ref="M795:R795"/>
    <mergeCell ref="M796:R796"/>
    <mergeCell ref="M797:R797"/>
    <mergeCell ref="M798:R798"/>
    <mergeCell ref="M799:R799"/>
    <mergeCell ref="M800:R800"/>
    <mergeCell ref="M801:R801"/>
    <mergeCell ref="M802:R802"/>
    <mergeCell ref="M803:R803"/>
    <mergeCell ref="M804:R804"/>
    <mergeCell ref="M805:R805"/>
    <mergeCell ref="M806:R806"/>
    <mergeCell ref="M807:R807"/>
    <mergeCell ref="M808:R808"/>
    <mergeCell ref="M809:R809"/>
    <mergeCell ref="M810:R810"/>
    <mergeCell ref="M811:R811"/>
    <mergeCell ref="M812:R812"/>
    <mergeCell ref="M813:R813"/>
    <mergeCell ref="M814:R814"/>
    <mergeCell ref="M815:R815"/>
    <mergeCell ref="M816:R816"/>
    <mergeCell ref="M817:R817"/>
    <mergeCell ref="M818:R818"/>
    <mergeCell ref="M819:R819"/>
    <mergeCell ref="M820:R820"/>
    <mergeCell ref="M821:R821"/>
    <mergeCell ref="M822:R822"/>
    <mergeCell ref="M823:R823"/>
    <mergeCell ref="M824:R824"/>
    <mergeCell ref="M825:R825"/>
    <mergeCell ref="M826:R826"/>
    <mergeCell ref="M827:R827"/>
    <mergeCell ref="M828:R828"/>
    <mergeCell ref="M829:R829"/>
    <mergeCell ref="M830:R830"/>
    <mergeCell ref="M831:R831"/>
    <mergeCell ref="M832:R832"/>
    <mergeCell ref="M833:R833"/>
    <mergeCell ref="M834:R834"/>
    <mergeCell ref="M835:R835"/>
    <mergeCell ref="M836:R836"/>
    <mergeCell ref="M837:R837"/>
    <mergeCell ref="M838:R838"/>
    <mergeCell ref="M839:R839"/>
    <mergeCell ref="M840:R840"/>
    <mergeCell ref="M841:R841"/>
    <mergeCell ref="M842:R842"/>
    <mergeCell ref="M843:R843"/>
    <mergeCell ref="M844:R844"/>
    <mergeCell ref="M845:R845"/>
    <mergeCell ref="M846:R846"/>
    <mergeCell ref="M847:R847"/>
    <mergeCell ref="M848:R848"/>
    <mergeCell ref="M849:R849"/>
    <mergeCell ref="M850:R850"/>
    <mergeCell ref="M851:R851"/>
    <mergeCell ref="M852:R852"/>
    <mergeCell ref="M853:R853"/>
    <mergeCell ref="M854:R854"/>
    <mergeCell ref="M855:R855"/>
    <mergeCell ref="M856:R856"/>
    <mergeCell ref="M857:R857"/>
    <mergeCell ref="M858:R858"/>
    <mergeCell ref="M859:R859"/>
    <mergeCell ref="M860:R860"/>
    <mergeCell ref="M861:R861"/>
    <mergeCell ref="M862:R862"/>
    <mergeCell ref="M863:R863"/>
    <mergeCell ref="M864:R864"/>
    <mergeCell ref="M865:R865"/>
    <mergeCell ref="M866:R866"/>
    <mergeCell ref="M867:R867"/>
    <mergeCell ref="M868:R868"/>
    <mergeCell ref="M869:R869"/>
    <mergeCell ref="M870:R870"/>
    <mergeCell ref="M871:R871"/>
    <mergeCell ref="M872:R872"/>
    <mergeCell ref="M873:R873"/>
    <mergeCell ref="M874:R874"/>
    <mergeCell ref="M875:R875"/>
    <mergeCell ref="M876:R876"/>
    <mergeCell ref="M877:R877"/>
    <mergeCell ref="M878:R878"/>
    <mergeCell ref="M879:R879"/>
    <mergeCell ref="M880:R880"/>
    <mergeCell ref="M881:R881"/>
    <mergeCell ref="M882:R882"/>
    <mergeCell ref="M883:R883"/>
    <mergeCell ref="M884:R884"/>
    <mergeCell ref="M885:R885"/>
    <mergeCell ref="M886:R886"/>
    <mergeCell ref="M887:R887"/>
    <mergeCell ref="M888:R888"/>
    <mergeCell ref="M889:R889"/>
    <mergeCell ref="M890:R890"/>
    <mergeCell ref="M891:R891"/>
    <mergeCell ref="M892:R892"/>
    <mergeCell ref="M893:R893"/>
    <mergeCell ref="M894:R894"/>
    <mergeCell ref="M895:R895"/>
    <mergeCell ref="M896:R896"/>
    <mergeCell ref="M897:R897"/>
    <mergeCell ref="M898:R898"/>
    <mergeCell ref="M899:R899"/>
    <mergeCell ref="M900:R900"/>
    <mergeCell ref="M901:R901"/>
    <mergeCell ref="M902:R902"/>
    <mergeCell ref="M903:R903"/>
    <mergeCell ref="M904:R904"/>
    <mergeCell ref="M905:R905"/>
    <mergeCell ref="M906:R906"/>
    <mergeCell ref="M907:R907"/>
    <mergeCell ref="M908:R908"/>
    <mergeCell ref="M909:R909"/>
    <mergeCell ref="M910:R910"/>
    <mergeCell ref="M911:R911"/>
    <mergeCell ref="M912:R912"/>
    <mergeCell ref="M913:R913"/>
    <mergeCell ref="M914:R914"/>
    <mergeCell ref="M915:R915"/>
    <mergeCell ref="M916:R916"/>
    <mergeCell ref="M917:R917"/>
    <mergeCell ref="M918:R918"/>
    <mergeCell ref="M919:R919"/>
    <mergeCell ref="M920:R920"/>
    <mergeCell ref="M921:R921"/>
    <mergeCell ref="M922:R922"/>
    <mergeCell ref="M923:R923"/>
    <mergeCell ref="M924:R924"/>
    <mergeCell ref="M925:R925"/>
    <mergeCell ref="M926:R926"/>
    <mergeCell ref="M927:R927"/>
    <mergeCell ref="M928:R928"/>
    <mergeCell ref="M929:R929"/>
    <mergeCell ref="M930:R930"/>
    <mergeCell ref="M931:R931"/>
    <mergeCell ref="M932:R932"/>
    <mergeCell ref="M933:R933"/>
    <mergeCell ref="M934:R934"/>
    <mergeCell ref="M935:R935"/>
    <mergeCell ref="M936:R936"/>
    <mergeCell ref="M937:R937"/>
    <mergeCell ref="M938:R938"/>
    <mergeCell ref="M939:R939"/>
    <mergeCell ref="M940:R940"/>
    <mergeCell ref="M941:R941"/>
    <mergeCell ref="M942:R942"/>
    <mergeCell ref="M943:R943"/>
    <mergeCell ref="M944:R944"/>
    <mergeCell ref="M945:R945"/>
    <mergeCell ref="M946:R946"/>
    <mergeCell ref="M947:R947"/>
    <mergeCell ref="M948:R948"/>
    <mergeCell ref="M949:R949"/>
    <mergeCell ref="M950:R950"/>
    <mergeCell ref="M951:R951"/>
    <mergeCell ref="M952:R952"/>
    <mergeCell ref="M953:R953"/>
    <mergeCell ref="M1010:R1010"/>
    <mergeCell ref="M1011:R1011"/>
    <mergeCell ref="M1012:R1012"/>
    <mergeCell ref="M1013:R1013"/>
    <mergeCell ref="M1003:R1003"/>
    <mergeCell ref="M1004:R1004"/>
    <mergeCell ref="M1005:R1005"/>
    <mergeCell ref="M1006:R1006"/>
    <mergeCell ref="M1007:R1007"/>
    <mergeCell ref="M1008:R1008"/>
    <mergeCell ref="M1009:R1009"/>
    <mergeCell ref="M954:R954"/>
    <mergeCell ref="M955:R955"/>
    <mergeCell ref="M956:R956"/>
    <mergeCell ref="M957:R957"/>
    <mergeCell ref="M958:R958"/>
    <mergeCell ref="M959:R959"/>
    <mergeCell ref="M960:R960"/>
    <mergeCell ref="M961:R961"/>
    <mergeCell ref="M962:R962"/>
    <mergeCell ref="M963:R963"/>
    <mergeCell ref="M964:R964"/>
    <mergeCell ref="M965:R965"/>
    <mergeCell ref="M966:R966"/>
    <mergeCell ref="M967:R967"/>
    <mergeCell ref="M968:R968"/>
    <mergeCell ref="M969:R969"/>
    <mergeCell ref="M970:R970"/>
    <mergeCell ref="M971:R971"/>
    <mergeCell ref="M972:R972"/>
    <mergeCell ref="M973:R973"/>
    <mergeCell ref="M974:R974"/>
    <mergeCell ref="M975:R975"/>
    <mergeCell ref="M976:R976"/>
    <mergeCell ref="M977:R977"/>
    <mergeCell ref="M978:R978"/>
    <mergeCell ref="M979:R979"/>
    <mergeCell ref="M980:R980"/>
    <mergeCell ref="M981:R981"/>
    <mergeCell ref="M982:R982"/>
    <mergeCell ref="M983:R983"/>
    <mergeCell ref="M984:R984"/>
    <mergeCell ref="M985:R985"/>
    <mergeCell ref="M986:R986"/>
    <mergeCell ref="M987:R987"/>
    <mergeCell ref="M988:R988"/>
    <mergeCell ref="M989:R989"/>
    <mergeCell ref="M990:R990"/>
    <mergeCell ref="M991:R991"/>
    <mergeCell ref="M992:R992"/>
    <mergeCell ref="M993:R993"/>
    <mergeCell ref="M994:R994"/>
    <mergeCell ref="M995:R995"/>
    <mergeCell ref="M996:R996"/>
    <mergeCell ref="M997:R997"/>
    <mergeCell ref="M998:R998"/>
    <mergeCell ref="M999:R999"/>
    <mergeCell ref="M1000:R1000"/>
    <mergeCell ref="M1001:R1001"/>
    <mergeCell ref="M1002:R1002"/>
    <mergeCell ref="M317:R317"/>
    <mergeCell ref="M318:R318"/>
    <mergeCell ref="M319:R319"/>
    <mergeCell ref="M320:R320"/>
    <mergeCell ref="M321:R321"/>
    <mergeCell ref="M322:R322"/>
    <mergeCell ref="M323:R323"/>
    <mergeCell ref="M324:R324"/>
    <mergeCell ref="M325:R325"/>
    <mergeCell ref="M326:R326"/>
    <mergeCell ref="M327:R327"/>
    <mergeCell ref="M328:R328"/>
    <mergeCell ref="M329:R329"/>
    <mergeCell ref="M330:R330"/>
    <mergeCell ref="M331:R331"/>
    <mergeCell ref="M332:R332"/>
    <mergeCell ref="M333:R333"/>
    <mergeCell ref="M334:R334"/>
    <mergeCell ref="M335:R335"/>
    <mergeCell ref="M336:R336"/>
    <mergeCell ref="M337:R337"/>
    <mergeCell ref="M338:R338"/>
    <mergeCell ref="M339:R339"/>
    <mergeCell ref="M340:R340"/>
    <mergeCell ref="M341:R341"/>
    <mergeCell ref="M342:R342"/>
    <mergeCell ref="M343:R343"/>
    <mergeCell ref="M344:R344"/>
    <mergeCell ref="M345:R345"/>
    <mergeCell ref="M346:R346"/>
    <mergeCell ref="M347:R347"/>
    <mergeCell ref="M363:R363"/>
    <mergeCell ref="M364:R364"/>
    <mergeCell ref="M365:R365"/>
    <mergeCell ref="M366:R366"/>
    <mergeCell ref="M367:R367"/>
    <mergeCell ref="M368:R368"/>
    <mergeCell ref="M369:R369"/>
    <mergeCell ref="M370:R370"/>
    <mergeCell ref="M371:R371"/>
    <mergeCell ref="M372:R372"/>
    <mergeCell ref="M373:R373"/>
    <mergeCell ref="M374:R374"/>
    <mergeCell ref="M375:R375"/>
    <mergeCell ref="M376:R376"/>
    <mergeCell ref="M377:R377"/>
    <mergeCell ref="M378:R378"/>
    <mergeCell ref="M379:R379"/>
    <mergeCell ref="M380:R380"/>
    <mergeCell ref="M381:R381"/>
    <mergeCell ref="M382:R382"/>
    <mergeCell ref="M383:R383"/>
    <mergeCell ref="M384:R384"/>
    <mergeCell ref="M385:R385"/>
    <mergeCell ref="M386:R386"/>
    <mergeCell ref="M387:R387"/>
    <mergeCell ref="M388:R388"/>
    <mergeCell ref="M389:R389"/>
    <mergeCell ref="M390:R390"/>
    <mergeCell ref="M391:R391"/>
    <mergeCell ref="M392:R392"/>
    <mergeCell ref="M393:R393"/>
    <mergeCell ref="M394:R394"/>
    <mergeCell ref="M395:R395"/>
    <mergeCell ref="M396:R396"/>
    <mergeCell ref="M397:R397"/>
    <mergeCell ref="M398:R398"/>
    <mergeCell ref="M399:R399"/>
    <mergeCell ref="M400:R400"/>
    <mergeCell ref="M401:R401"/>
    <mergeCell ref="M402:R402"/>
    <mergeCell ref="M403:R403"/>
    <mergeCell ref="M404:R404"/>
    <mergeCell ref="M405:R405"/>
    <mergeCell ref="M406:R406"/>
    <mergeCell ref="M407:R407"/>
    <mergeCell ref="M408:R408"/>
    <mergeCell ref="M409:R409"/>
    <mergeCell ref="M410:R410"/>
    <mergeCell ref="M411:R411"/>
    <mergeCell ref="M412:R412"/>
    <mergeCell ref="M413:R413"/>
    <mergeCell ref="M414:R414"/>
    <mergeCell ref="M415:R415"/>
    <mergeCell ref="M416:R416"/>
    <mergeCell ref="M417:R417"/>
    <mergeCell ref="M418:R418"/>
    <mergeCell ref="M419:R419"/>
    <mergeCell ref="M420:R420"/>
    <mergeCell ref="M421:R421"/>
    <mergeCell ref="M422:R422"/>
    <mergeCell ref="M423:R423"/>
    <mergeCell ref="M424:R424"/>
    <mergeCell ref="M425:R425"/>
    <mergeCell ref="M426:R426"/>
    <mergeCell ref="M427:R427"/>
    <mergeCell ref="M428:R428"/>
    <mergeCell ref="M429:R429"/>
    <mergeCell ref="M430:R430"/>
    <mergeCell ref="M431:R431"/>
    <mergeCell ref="M432:R432"/>
    <mergeCell ref="M433:R433"/>
    <mergeCell ref="M434:R434"/>
    <mergeCell ref="M435:R435"/>
    <mergeCell ref="M436:R436"/>
    <mergeCell ref="M437:R437"/>
    <mergeCell ref="M438:R438"/>
    <mergeCell ref="M439:R439"/>
    <mergeCell ref="M440:R440"/>
    <mergeCell ref="M441:R441"/>
    <mergeCell ref="M442:R442"/>
    <mergeCell ref="M443:R443"/>
    <mergeCell ref="M444:R444"/>
    <mergeCell ref="M445:R445"/>
    <mergeCell ref="M446:R446"/>
    <mergeCell ref="M447:R447"/>
    <mergeCell ref="M448:R448"/>
    <mergeCell ref="M449:R449"/>
    <mergeCell ref="M450:R450"/>
    <mergeCell ref="M451:R451"/>
    <mergeCell ref="M452:R452"/>
    <mergeCell ref="M453:R453"/>
    <mergeCell ref="M454:R454"/>
    <mergeCell ref="M455:R455"/>
    <mergeCell ref="M456:R456"/>
    <mergeCell ref="M457:R457"/>
    <mergeCell ref="M458:R458"/>
    <mergeCell ref="M459:R459"/>
    <mergeCell ref="M460:R460"/>
    <mergeCell ref="M461:R461"/>
    <mergeCell ref="M462:R462"/>
    <mergeCell ref="M463:R463"/>
    <mergeCell ref="M464:R464"/>
    <mergeCell ref="M465:R465"/>
    <mergeCell ref="M466:R466"/>
    <mergeCell ref="M467:R467"/>
    <mergeCell ref="M468:R468"/>
    <mergeCell ref="M469:R469"/>
    <mergeCell ref="M470:R470"/>
    <mergeCell ref="M471:R471"/>
    <mergeCell ref="M472:R472"/>
    <mergeCell ref="M473:R473"/>
    <mergeCell ref="M474:R474"/>
    <mergeCell ref="M475:R475"/>
    <mergeCell ref="M476:R476"/>
    <mergeCell ref="M477:R477"/>
    <mergeCell ref="M478:R478"/>
    <mergeCell ref="M479:R479"/>
    <mergeCell ref="M480:R480"/>
    <mergeCell ref="M481:R481"/>
    <mergeCell ref="M482:R482"/>
    <mergeCell ref="M483:R483"/>
    <mergeCell ref="M484:R484"/>
    <mergeCell ref="M485:R485"/>
    <mergeCell ref="M486:R486"/>
    <mergeCell ref="M487:R487"/>
    <mergeCell ref="M488:R488"/>
    <mergeCell ref="M489:R489"/>
    <mergeCell ref="M490:R490"/>
    <mergeCell ref="M491:R491"/>
    <mergeCell ref="M492:R492"/>
    <mergeCell ref="M493:R493"/>
    <mergeCell ref="M494:R494"/>
    <mergeCell ref="M495:R495"/>
    <mergeCell ref="M496:R496"/>
    <mergeCell ref="M497:R497"/>
    <mergeCell ref="M498:R498"/>
    <mergeCell ref="M499:R499"/>
    <mergeCell ref="M500:R500"/>
    <mergeCell ref="M501:R501"/>
    <mergeCell ref="M502:R502"/>
    <mergeCell ref="M503:R503"/>
    <mergeCell ref="M504:R504"/>
    <mergeCell ref="M505:R505"/>
    <mergeCell ref="M506:R506"/>
    <mergeCell ref="M507:R507"/>
    <mergeCell ref="M508:R508"/>
    <mergeCell ref="M509:R509"/>
    <mergeCell ref="M510:R510"/>
    <mergeCell ref="M511:R511"/>
    <mergeCell ref="M512:R512"/>
    <mergeCell ref="M513:R513"/>
    <mergeCell ref="M514:R514"/>
    <mergeCell ref="M515:R515"/>
    <mergeCell ref="M516:R516"/>
    <mergeCell ref="M517:R517"/>
    <mergeCell ref="M518:R518"/>
    <mergeCell ref="M519:R519"/>
    <mergeCell ref="M520:R520"/>
    <mergeCell ref="M521:R521"/>
    <mergeCell ref="M522:R522"/>
    <mergeCell ref="M523:R523"/>
    <mergeCell ref="M524:R524"/>
    <mergeCell ref="M525:R525"/>
    <mergeCell ref="M526:R526"/>
    <mergeCell ref="M527:R527"/>
    <mergeCell ref="M528:R528"/>
    <mergeCell ref="M529:R529"/>
    <mergeCell ref="M530:R530"/>
    <mergeCell ref="M531:R531"/>
    <mergeCell ref="M532:R532"/>
    <mergeCell ref="M533:R533"/>
    <mergeCell ref="M534:R534"/>
    <mergeCell ref="M535:R535"/>
    <mergeCell ref="M536:R536"/>
    <mergeCell ref="M537:R537"/>
    <mergeCell ref="M538:R538"/>
    <mergeCell ref="M539:R539"/>
    <mergeCell ref="M540:R540"/>
    <mergeCell ref="M541:R541"/>
    <mergeCell ref="M542:R542"/>
    <mergeCell ref="M543:R543"/>
    <mergeCell ref="M544:R544"/>
    <mergeCell ref="M545:R545"/>
    <mergeCell ref="M546:R546"/>
    <mergeCell ref="M547:R547"/>
    <mergeCell ref="M548:R548"/>
    <mergeCell ref="M549:R549"/>
    <mergeCell ref="M550:R550"/>
    <mergeCell ref="M551:R551"/>
    <mergeCell ref="M552:R552"/>
    <mergeCell ref="M553:R553"/>
    <mergeCell ref="M554:R554"/>
    <mergeCell ref="M555:R555"/>
    <mergeCell ref="M556:R556"/>
    <mergeCell ref="M557:R557"/>
    <mergeCell ref="M558:R558"/>
    <mergeCell ref="M559:R559"/>
    <mergeCell ref="M560:R560"/>
    <mergeCell ref="M561:R561"/>
    <mergeCell ref="M562:R562"/>
    <mergeCell ref="M563:R563"/>
    <mergeCell ref="M564:R564"/>
    <mergeCell ref="M565:R565"/>
    <mergeCell ref="M566:R566"/>
    <mergeCell ref="M567:R567"/>
    <mergeCell ref="M568:R568"/>
    <mergeCell ref="M569:R569"/>
    <mergeCell ref="M570:R570"/>
    <mergeCell ref="M571:R571"/>
    <mergeCell ref="M572:R572"/>
    <mergeCell ref="M573:R573"/>
    <mergeCell ref="M574:R574"/>
    <mergeCell ref="M575:R575"/>
    <mergeCell ref="M576:R576"/>
    <mergeCell ref="M577:R577"/>
    <mergeCell ref="M578:R578"/>
    <mergeCell ref="M579:R579"/>
    <mergeCell ref="M580:R580"/>
    <mergeCell ref="M581:R581"/>
    <mergeCell ref="M582:R582"/>
    <mergeCell ref="M583:R583"/>
    <mergeCell ref="M584:R584"/>
    <mergeCell ref="M585:R585"/>
    <mergeCell ref="M586:R586"/>
    <mergeCell ref="M587:R587"/>
    <mergeCell ref="M588:R588"/>
    <mergeCell ref="M589:R589"/>
    <mergeCell ref="M590:R590"/>
    <mergeCell ref="M591:R591"/>
    <mergeCell ref="M592:R592"/>
    <mergeCell ref="M593:R593"/>
    <mergeCell ref="M594:R594"/>
    <mergeCell ref="M595:R595"/>
    <mergeCell ref="M596:R596"/>
    <mergeCell ref="M597:R597"/>
    <mergeCell ref="M598:R598"/>
    <mergeCell ref="M599:R599"/>
    <mergeCell ref="M600:R600"/>
    <mergeCell ref="M601:R601"/>
    <mergeCell ref="M602:R602"/>
    <mergeCell ref="M603:R603"/>
    <mergeCell ref="M604:R604"/>
    <mergeCell ref="M605:R605"/>
    <mergeCell ref="M606:R606"/>
    <mergeCell ref="M607:R607"/>
    <mergeCell ref="M608:R608"/>
    <mergeCell ref="M609:R609"/>
    <mergeCell ref="M610:R610"/>
    <mergeCell ref="M611:R611"/>
    <mergeCell ref="M612:R612"/>
    <mergeCell ref="M613:R613"/>
    <mergeCell ref="M614:R614"/>
    <mergeCell ref="M615:R615"/>
    <mergeCell ref="M616:R616"/>
    <mergeCell ref="M617:R617"/>
    <mergeCell ref="M618:R618"/>
    <mergeCell ref="M619:R619"/>
    <mergeCell ref="M620:R620"/>
    <mergeCell ref="M621:R621"/>
    <mergeCell ref="M622:R622"/>
    <mergeCell ref="M623:R623"/>
    <mergeCell ref="M624:R624"/>
    <mergeCell ref="M625:R625"/>
    <mergeCell ref="M626:R626"/>
    <mergeCell ref="M627:R627"/>
    <mergeCell ref="M628:R628"/>
    <mergeCell ref="M629:R629"/>
    <mergeCell ref="M630:R630"/>
    <mergeCell ref="M631:R631"/>
    <mergeCell ref="M632:R632"/>
    <mergeCell ref="M633:R633"/>
    <mergeCell ref="M634:R634"/>
    <mergeCell ref="M652:R652"/>
    <mergeCell ref="M653:R653"/>
    <mergeCell ref="M654:R654"/>
    <mergeCell ref="M655:R655"/>
    <mergeCell ref="M656:R656"/>
    <mergeCell ref="M657:R657"/>
    <mergeCell ref="M658:R658"/>
    <mergeCell ref="M659:R659"/>
    <mergeCell ref="M635:R635"/>
    <mergeCell ref="M636:R636"/>
    <mergeCell ref="M637:R637"/>
    <mergeCell ref="M638:R638"/>
    <mergeCell ref="M639:R639"/>
    <mergeCell ref="M640:R640"/>
    <mergeCell ref="M641:R641"/>
    <mergeCell ref="M642:R642"/>
    <mergeCell ref="M643:R643"/>
    <mergeCell ref="M644:R644"/>
    <mergeCell ref="M645:R645"/>
    <mergeCell ref="M646:R646"/>
    <mergeCell ref="M647:R647"/>
    <mergeCell ref="M648:R648"/>
    <mergeCell ref="M649:R649"/>
    <mergeCell ref="M650:R650"/>
    <mergeCell ref="M651:R651"/>
  </mergeCells>
  <conditionalFormatting sqref="A14:S1013">
    <cfRule type="expression" dxfId="17" priority="1">
      <formula>$S14&gt;=6/1/2020</formula>
    </cfRule>
  </conditionalFormatting>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T1013"/>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6.85546875" customWidth="1"/>
    <col min="2" max="3" width="12.7109375" customWidth="1"/>
    <col min="4" max="4" width="14.7109375" customWidth="1"/>
    <col min="5" max="6" width="12.140625" customWidth="1"/>
    <col min="7" max="8" width="12.140625" hidden="1" customWidth="1"/>
    <col min="9" max="12" width="12.140625" customWidth="1"/>
    <col min="13" max="13" width="12.5703125" hidden="1" customWidth="1"/>
    <col min="14" max="14" width="12.7109375" customWidth="1"/>
    <col min="15" max="26" width="8.7109375" customWidth="1"/>
  </cols>
  <sheetData>
    <row r="1" spans="1:20" ht="60" customHeight="1" x14ac:dyDescent="0.25">
      <c r="A1" s="25" t="s">
        <v>34</v>
      </c>
      <c r="B1" s="45" t="s">
        <v>111</v>
      </c>
      <c r="C1" s="45" t="s">
        <v>112</v>
      </c>
      <c r="D1" s="26" t="s">
        <v>113</v>
      </c>
      <c r="E1" s="27" t="s">
        <v>88</v>
      </c>
      <c r="F1" s="28" t="s">
        <v>89</v>
      </c>
      <c r="G1" s="27" t="s">
        <v>90</v>
      </c>
      <c r="H1" s="28" t="s">
        <v>91</v>
      </c>
      <c r="I1" s="27" t="s">
        <v>92</v>
      </c>
      <c r="J1" s="28" t="s">
        <v>93</v>
      </c>
      <c r="K1" s="27" t="s">
        <v>94</v>
      </c>
      <c r="L1" s="28" t="s">
        <v>95</v>
      </c>
      <c r="N1" s="518" t="s">
        <v>96</v>
      </c>
      <c r="O1" s="483"/>
      <c r="P1" s="483"/>
      <c r="Q1" s="483"/>
      <c r="R1" s="483"/>
      <c r="S1" s="484"/>
    </row>
    <row r="2" spans="1:20" ht="15.75" x14ac:dyDescent="0.25">
      <c r="A2" s="520" t="str">
        <f>'1 BASE GRANTEE INFO &amp; UPDATES'!A1</f>
        <v>WV Bureau for Behavioral Health - SOR - PRSS DOCR Coordinator</v>
      </c>
      <c r="B2" s="472"/>
      <c r="C2" s="472"/>
      <c r="D2" s="472"/>
      <c r="E2" s="472"/>
      <c r="F2" s="472"/>
      <c r="G2" s="472"/>
      <c r="H2" s="472"/>
      <c r="I2" s="472"/>
      <c r="J2" s="472"/>
      <c r="K2" s="472"/>
      <c r="L2" s="472"/>
      <c r="M2" s="472"/>
      <c r="N2" s="472"/>
      <c r="O2" s="472"/>
      <c r="P2" s="472"/>
      <c r="Q2" s="472"/>
      <c r="R2" s="472"/>
      <c r="S2" s="473"/>
    </row>
    <row r="3" spans="1:20" ht="15.75" x14ac:dyDescent="0.25">
      <c r="A3" s="521">
        <f>'1 BASE GRANTEE INFO &amp; UPDATES'!A3</f>
        <v>0</v>
      </c>
      <c r="B3" s="488"/>
      <c r="C3" s="488"/>
      <c r="D3" s="488"/>
      <c r="E3" s="488"/>
      <c r="F3" s="488"/>
      <c r="G3" s="488"/>
      <c r="H3" s="488"/>
      <c r="I3" s="488"/>
      <c r="J3" s="488"/>
      <c r="K3" s="488"/>
      <c r="L3" s="488"/>
      <c r="M3" s="488"/>
      <c r="N3" s="488"/>
      <c r="O3" s="488"/>
      <c r="P3" s="488"/>
      <c r="Q3" s="488"/>
      <c r="R3" s="488"/>
      <c r="S3" s="522"/>
    </row>
    <row r="4" spans="1:20" ht="15.75" x14ac:dyDescent="0.25">
      <c r="A4" s="523" t="str">
        <f>'1 BASE GRANTEE INFO &amp; UPDATES'!A2</f>
        <v xml:space="preserve">Program reports need to be submitted electronically, via e-mail to bbhreporting@wv.gov within 25 calendar days of the end of each month </v>
      </c>
      <c r="B4" s="468"/>
      <c r="C4" s="468"/>
      <c r="D4" s="468"/>
      <c r="E4" s="468"/>
      <c r="F4" s="468"/>
      <c r="G4" s="468"/>
      <c r="H4" s="468"/>
      <c r="I4" s="468"/>
      <c r="J4" s="468"/>
      <c r="K4" s="468"/>
      <c r="L4" s="468"/>
      <c r="M4" s="468"/>
      <c r="N4" s="468"/>
      <c r="O4" s="468"/>
      <c r="P4" s="468"/>
      <c r="Q4" s="468"/>
      <c r="R4" s="468"/>
      <c r="S4" s="493"/>
    </row>
    <row r="5" spans="1:20" ht="18.75" customHeight="1" x14ac:dyDescent="0.25">
      <c r="A5" s="515" t="s">
        <v>100</v>
      </c>
      <c r="B5" s="483"/>
      <c r="C5" s="483"/>
      <c r="D5" s="483"/>
      <c r="E5" s="483"/>
      <c r="F5" s="483"/>
      <c r="G5" s="483"/>
      <c r="H5" s="483"/>
      <c r="I5" s="483"/>
      <c r="J5" s="483"/>
      <c r="K5" s="483"/>
      <c r="L5" s="483"/>
      <c r="M5" s="483"/>
      <c r="N5" s="483"/>
      <c r="O5" s="483"/>
      <c r="P5" s="483"/>
      <c r="Q5" s="483"/>
      <c r="R5" s="483"/>
      <c r="S5" s="484"/>
    </row>
    <row r="6" spans="1:20" x14ac:dyDescent="0.25">
      <c r="A6" s="524" t="s">
        <v>114</v>
      </c>
      <c r="B6" s="483"/>
      <c r="C6" s="483"/>
      <c r="D6" s="484"/>
      <c r="E6" s="491" t="str">
        <f>'1 BASE GRANTEE INFO &amp; UPDATES'!E5</f>
        <v>PRSS DOCR Coordinator</v>
      </c>
      <c r="F6" s="483"/>
      <c r="G6" s="483"/>
      <c r="H6" s="483"/>
      <c r="I6" s="483"/>
      <c r="J6" s="484"/>
      <c r="K6" s="519" t="s">
        <v>0</v>
      </c>
      <c r="L6" s="483"/>
      <c r="M6" s="483"/>
      <c r="N6" s="484"/>
      <c r="O6" s="491" t="str">
        <f>'1 BASE GRANTEE INFO &amp; UPDATES'!O5</f>
        <v>Legal Name of Agency</v>
      </c>
      <c r="P6" s="483"/>
      <c r="Q6" s="483"/>
      <c r="R6" s="483"/>
      <c r="S6" s="484"/>
    </row>
    <row r="7" spans="1:20" x14ac:dyDescent="0.25">
      <c r="A7" s="525" t="s">
        <v>115</v>
      </c>
      <c r="B7" s="483"/>
      <c r="C7" s="483"/>
      <c r="D7" s="484"/>
      <c r="E7" s="499" t="e">
        <f>'1 BASE GRANTEE INFO &amp; UPDATES'!#REF!</f>
        <v>#REF!</v>
      </c>
      <c r="F7" s="483"/>
      <c r="G7" s="483"/>
      <c r="H7" s="483"/>
      <c r="I7" s="483"/>
      <c r="J7" s="484"/>
      <c r="K7" s="529" t="s">
        <v>51</v>
      </c>
      <c r="L7" s="483"/>
      <c r="M7" s="483"/>
      <c r="N7" s="484"/>
      <c r="O7" s="530" t="e">
        <f>'1 BASE GRANTEE INFO &amp; UPDATES'!#REF!</f>
        <v>#REF!</v>
      </c>
      <c r="P7" s="483"/>
      <c r="Q7" s="483"/>
      <c r="R7" s="483"/>
      <c r="S7" s="484"/>
    </row>
    <row r="8" spans="1:20" ht="15" customHeight="1" x14ac:dyDescent="0.25">
      <c r="A8" s="526" t="s">
        <v>61</v>
      </c>
      <c r="B8" s="507"/>
      <c r="C8" s="507"/>
      <c r="D8" s="508"/>
      <c r="E8" s="506" t="e">
        <f>'1 BASE GRANTEE INFO &amp; UPDATES'!#REF!</f>
        <v>#REF!</v>
      </c>
      <c r="F8" s="507"/>
      <c r="G8" s="507"/>
      <c r="H8" s="507"/>
      <c r="I8" s="507"/>
      <c r="J8" s="508"/>
      <c r="K8" s="525" t="s">
        <v>52</v>
      </c>
      <c r="L8" s="483"/>
      <c r="M8" s="483"/>
      <c r="N8" s="484"/>
      <c r="O8" s="499" t="e">
        <f>'1 BASE GRANTEE INFO &amp; UPDATES'!#REF!</f>
        <v>#REF!</v>
      </c>
      <c r="P8" s="483"/>
      <c r="Q8" s="483"/>
      <c r="R8" s="483"/>
      <c r="S8" s="484"/>
    </row>
    <row r="9" spans="1:20" x14ac:dyDescent="0.25">
      <c r="A9" s="509"/>
      <c r="B9" s="510"/>
      <c r="C9" s="510"/>
      <c r="D9" s="511"/>
      <c r="E9" s="509"/>
      <c r="F9" s="510"/>
      <c r="G9" s="510"/>
      <c r="H9" s="510"/>
      <c r="I9" s="510"/>
      <c r="J9" s="511"/>
      <c r="K9" s="525" t="s">
        <v>53</v>
      </c>
      <c r="L9" s="483"/>
      <c r="M9" s="483"/>
      <c r="N9" s="484"/>
      <c r="O9" s="503" t="e">
        <f>'1 BASE GRANTEE INFO &amp; UPDATES'!#REF!</f>
        <v>#REF!</v>
      </c>
      <c r="P9" s="483"/>
      <c r="Q9" s="483"/>
      <c r="R9" s="483"/>
      <c r="S9" s="484"/>
    </row>
    <row r="10" spans="1:20" x14ac:dyDescent="0.25">
      <c r="A10" s="46" t="s">
        <v>116</v>
      </c>
      <c r="B10" s="46"/>
      <c r="C10" s="46"/>
      <c r="D10" s="46"/>
      <c r="E10" s="527" t="str">
        <f>'1 BASE GRANTEE INFO &amp; UPDATES'!E9</f>
        <v>October 1 - 31</v>
      </c>
      <c r="F10" s="484"/>
      <c r="G10" s="47"/>
      <c r="H10" s="47"/>
      <c r="I10" s="528">
        <f>'1 BASE GRANTEE INFO &amp; UPDATES'!I9</f>
        <v>2025</v>
      </c>
      <c r="J10" s="484"/>
      <c r="K10" s="525" t="s">
        <v>53</v>
      </c>
      <c r="L10" s="483"/>
      <c r="M10" s="483"/>
      <c r="N10" s="484"/>
      <c r="O10" s="532" t="e">
        <f>'1 BASE GRANTEE INFO &amp; UPDATES'!#REF!</f>
        <v>#REF!</v>
      </c>
      <c r="P10" s="483"/>
      <c r="Q10" s="483"/>
      <c r="R10" s="483"/>
      <c r="S10" s="484"/>
    </row>
    <row r="11" spans="1:20" ht="39.75" customHeight="1" x14ac:dyDescent="0.25">
      <c r="A11" s="515" t="s">
        <v>104</v>
      </c>
      <c r="B11" s="483"/>
      <c r="C11" s="483"/>
      <c r="D11" s="483"/>
      <c r="E11" s="483"/>
      <c r="F11" s="483"/>
      <c r="G11" s="483"/>
      <c r="H11" s="483"/>
      <c r="I11" s="483"/>
      <c r="J11" s="483"/>
      <c r="K11" s="483"/>
      <c r="L11" s="483"/>
      <c r="M11" s="483"/>
      <c r="N11" s="483"/>
      <c r="O11" s="483"/>
      <c r="P11" s="483"/>
      <c r="Q11" s="483"/>
      <c r="R11" s="483"/>
      <c r="S11" s="484"/>
    </row>
    <row r="12" spans="1:20" ht="49.5" customHeight="1" x14ac:dyDescent="0.25">
      <c r="A12" s="30" t="s">
        <v>34</v>
      </c>
      <c r="B12" s="531" t="s">
        <v>117</v>
      </c>
      <c r="C12" s="483"/>
      <c r="D12" s="500"/>
      <c r="E12" s="517" t="s">
        <v>105</v>
      </c>
      <c r="F12" s="483"/>
      <c r="G12" s="483"/>
      <c r="H12" s="483"/>
      <c r="I12" s="483"/>
      <c r="J12" s="483"/>
      <c r="K12" s="483"/>
      <c r="L12" s="500"/>
      <c r="N12" s="518" t="s">
        <v>96</v>
      </c>
      <c r="O12" s="483"/>
      <c r="P12" s="483"/>
      <c r="Q12" s="483"/>
      <c r="R12" s="483"/>
      <c r="S12" s="484"/>
    </row>
    <row r="13" spans="1:20" ht="60" customHeight="1" x14ac:dyDescent="0.25">
      <c r="A13" s="31" t="s">
        <v>34</v>
      </c>
      <c r="B13" s="48" t="s">
        <v>118</v>
      </c>
      <c r="C13" s="49" t="s">
        <v>119</v>
      </c>
      <c r="D13" s="32" t="s">
        <v>120</v>
      </c>
      <c r="E13" s="33" t="s">
        <v>121</v>
      </c>
      <c r="F13" s="34" t="s">
        <v>89</v>
      </c>
      <c r="G13" s="35" t="s">
        <v>90</v>
      </c>
      <c r="H13" s="36" t="s">
        <v>91</v>
      </c>
      <c r="I13" s="35" t="s">
        <v>92</v>
      </c>
      <c r="J13" s="34" t="s">
        <v>93</v>
      </c>
      <c r="K13" s="35" t="s">
        <v>94</v>
      </c>
      <c r="L13" s="36" t="s">
        <v>95</v>
      </c>
      <c r="N13" s="514" t="s">
        <v>110</v>
      </c>
      <c r="O13" s="483"/>
      <c r="P13" s="483"/>
      <c r="Q13" s="483"/>
      <c r="R13" s="483"/>
      <c r="S13" s="484"/>
    </row>
    <row r="14" spans="1:20" ht="39.75" customHeight="1" x14ac:dyDescent="0.25">
      <c r="A14" s="37">
        <f t="shared" ref="A14:A268" si="0">ROW(A1)</f>
        <v>1</v>
      </c>
      <c r="B14" s="50" t="e">
        <f>#REF!</f>
        <v>#REF!</v>
      </c>
      <c r="C14" s="38" t="e">
        <f>#REF!</f>
        <v>#REF!</v>
      </c>
      <c r="D14" s="39" t="e">
        <f>#REF!</f>
        <v>#REF!</v>
      </c>
      <c r="E14" s="40" t="e">
        <f t="shared" ref="E14:E268" si="1">D14</f>
        <v>#REF!</v>
      </c>
      <c r="F14" s="34" t="s">
        <v>109</v>
      </c>
      <c r="G14" s="41" t="e">
        <f t="shared" ref="G14:G268" si="2">D14+30</f>
        <v>#REF!</v>
      </c>
      <c r="H14" s="36" t="s">
        <v>109</v>
      </c>
      <c r="I14" s="41" t="e">
        <f t="shared" ref="I14:I268" si="3">E14+180</f>
        <v>#REF!</v>
      </c>
      <c r="J14" s="34" t="s">
        <v>109</v>
      </c>
      <c r="K14" s="41" t="e">
        <f>#REF!</f>
        <v>#REF!</v>
      </c>
      <c r="L14" s="36" t="s">
        <v>109</v>
      </c>
      <c r="M14" s="42" t="e">
        <f>#REF!</f>
        <v>#REF!</v>
      </c>
      <c r="N14" s="514" t="s">
        <v>110</v>
      </c>
      <c r="O14" s="483"/>
      <c r="P14" s="483"/>
      <c r="Q14" s="483"/>
      <c r="R14" s="483"/>
      <c r="S14" s="484"/>
      <c r="T14" s="24"/>
    </row>
    <row r="15" spans="1:20" ht="39.75" customHeight="1" x14ac:dyDescent="0.25">
      <c r="A15" s="37">
        <f t="shared" si="0"/>
        <v>2</v>
      </c>
      <c r="B15" s="50" t="e">
        <f>#REF!</f>
        <v>#REF!</v>
      </c>
      <c r="C15" s="51" t="e">
        <f>#REF!</f>
        <v>#REF!</v>
      </c>
      <c r="D15" s="39" t="e">
        <f>#REF!</f>
        <v>#REF!</v>
      </c>
      <c r="E15" s="40" t="e">
        <f t="shared" si="1"/>
        <v>#REF!</v>
      </c>
      <c r="F15" s="34"/>
      <c r="G15" s="44" t="e">
        <f t="shared" si="2"/>
        <v>#REF!</v>
      </c>
      <c r="H15" s="36" t="s">
        <v>108</v>
      </c>
      <c r="I15" s="41" t="e">
        <f t="shared" si="3"/>
        <v>#REF!</v>
      </c>
      <c r="J15" s="34"/>
      <c r="K15" s="41" t="e">
        <f>#REF!</f>
        <v>#REF!</v>
      </c>
      <c r="L15" s="36"/>
      <c r="M15" s="42" t="e">
        <f>#REF!</f>
        <v>#REF!</v>
      </c>
      <c r="N15" s="514" t="s">
        <v>110</v>
      </c>
      <c r="O15" s="483"/>
      <c r="P15" s="483"/>
      <c r="Q15" s="483"/>
      <c r="R15" s="483"/>
      <c r="S15" s="484"/>
      <c r="T15" s="24"/>
    </row>
    <row r="16" spans="1:20" ht="39.75" customHeight="1" x14ac:dyDescent="0.25">
      <c r="A16" s="37">
        <f t="shared" si="0"/>
        <v>3</v>
      </c>
      <c r="B16" s="50" t="e">
        <f>#REF!</f>
        <v>#REF!</v>
      </c>
      <c r="C16" s="38" t="e">
        <f>#REF!</f>
        <v>#REF!</v>
      </c>
      <c r="D16" s="39" t="e">
        <f>#REF!</f>
        <v>#REF!</v>
      </c>
      <c r="E16" s="40" t="e">
        <f t="shared" si="1"/>
        <v>#REF!</v>
      </c>
      <c r="F16" s="34"/>
      <c r="G16" s="41" t="e">
        <f t="shared" si="2"/>
        <v>#REF!</v>
      </c>
      <c r="H16" s="36" t="s">
        <v>109</v>
      </c>
      <c r="I16" s="41" t="e">
        <f t="shared" si="3"/>
        <v>#REF!</v>
      </c>
      <c r="J16" s="34"/>
      <c r="K16" s="41" t="e">
        <f>#REF!</f>
        <v>#REF!</v>
      </c>
      <c r="L16" s="36"/>
      <c r="M16" s="42" t="e">
        <f>#REF!</f>
        <v>#REF!</v>
      </c>
      <c r="N16" s="514" t="s">
        <v>110</v>
      </c>
      <c r="O16" s="483"/>
      <c r="P16" s="483"/>
      <c r="Q16" s="483"/>
      <c r="R16" s="483"/>
      <c r="S16" s="484"/>
      <c r="T16" s="24"/>
    </row>
    <row r="17" spans="1:20" ht="39.75" customHeight="1" x14ac:dyDescent="0.25">
      <c r="A17" s="37">
        <f t="shared" si="0"/>
        <v>4</v>
      </c>
      <c r="B17" s="50" t="e">
        <f>#REF!</f>
        <v>#REF!</v>
      </c>
      <c r="C17" s="51" t="e">
        <f>#REF!</f>
        <v>#REF!</v>
      </c>
      <c r="D17" s="39" t="e">
        <f>#REF!</f>
        <v>#REF!</v>
      </c>
      <c r="E17" s="40" t="e">
        <f t="shared" si="1"/>
        <v>#REF!</v>
      </c>
      <c r="F17" s="34"/>
      <c r="G17" s="44" t="e">
        <f t="shared" si="2"/>
        <v>#REF!</v>
      </c>
      <c r="H17" s="36" t="s">
        <v>108</v>
      </c>
      <c r="I17" s="41" t="e">
        <f t="shared" si="3"/>
        <v>#REF!</v>
      </c>
      <c r="J17" s="34"/>
      <c r="K17" s="41" t="e">
        <f>#REF!</f>
        <v>#REF!</v>
      </c>
      <c r="L17" s="36"/>
      <c r="M17" s="42" t="e">
        <f>#REF!</f>
        <v>#REF!</v>
      </c>
      <c r="N17" s="514" t="s">
        <v>110</v>
      </c>
      <c r="O17" s="483"/>
      <c r="P17" s="483"/>
      <c r="Q17" s="483"/>
      <c r="R17" s="483"/>
      <c r="S17" s="484"/>
      <c r="T17" s="24"/>
    </row>
    <row r="18" spans="1:20" ht="39.75" customHeight="1" x14ac:dyDescent="0.25">
      <c r="A18" s="37">
        <f t="shared" si="0"/>
        <v>5</v>
      </c>
      <c r="B18" s="50" t="e">
        <f>#REF!</f>
        <v>#REF!</v>
      </c>
      <c r="C18" s="38" t="e">
        <f>#REF!</f>
        <v>#REF!</v>
      </c>
      <c r="D18" s="39" t="e">
        <f>#REF!</f>
        <v>#REF!</v>
      </c>
      <c r="E18" s="40" t="e">
        <f t="shared" si="1"/>
        <v>#REF!</v>
      </c>
      <c r="F18" s="34"/>
      <c r="G18" s="41" t="e">
        <f t="shared" si="2"/>
        <v>#REF!</v>
      </c>
      <c r="H18" s="36" t="s">
        <v>109</v>
      </c>
      <c r="I18" s="41" t="e">
        <f t="shared" si="3"/>
        <v>#REF!</v>
      </c>
      <c r="J18" s="34"/>
      <c r="K18" s="41" t="e">
        <f>#REF!</f>
        <v>#REF!</v>
      </c>
      <c r="L18" s="36"/>
      <c r="M18" s="42" t="e">
        <f>#REF!</f>
        <v>#REF!</v>
      </c>
      <c r="N18" s="514" t="s">
        <v>110</v>
      </c>
      <c r="O18" s="483"/>
      <c r="P18" s="483"/>
      <c r="Q18" s="483"/>
      <c r="R18" s="483"/>
      <c r="S18" s="484"/>
      <c r="T18" s="24" t="e">
        <f>#REF!</f>
        <v>#REF!</v>
      </c>
    </row>
    <row r="19" spans="1:20" ht="39.75" customHeight="1" x14ac:dyDescent="0.25">
      <c r="A19" s="37">
        <f t="shared" si="0"/>
        <v>6</v>
      </c>
      <c r="B19" s="50" t="e">
        <f>#REF!</f>
        <v>#REF!</v>
      </c>
      <c r="C19" s="51" t="e">
        <f>#REF!</f>
        <v>#REF!</v>
      </c>
      <c r="D19" s="39" t="e">
        <f>#REF!</f>
        <v>#REF!</v>
      </c>
      <c r="E19" s="40" t="e">
        <f t="shared" si="1"/>
        <v>#REF!</v>
      </c>
      <c r="F19" s="34"/>
      <c r="G19" s="44" t="e">
        <f t="shared" si="2"/>
        <v>#REF!</v>
      </c>
      <c r="H19" s="36" t="s">
        <v>108</v>
      </c>
      <c r="I19" s="41" t="e">
        <f t="shared" si="3"/>
        <v>#REF!</v>
      </c>
      <c r="J19" s="34"/>
      <c r="K19" s="41" t="e">
        <f>#REF!</f>
        <v>#REF!</v>
      </c>
      <c r="L19" s="36"/>
      <c r="M19" s="42" t="e">
        <f>#REF!</f>
        <v>#REF!</v>
      </c>
      <c r="N19" s="514" t="s">
        <v>110</v>
      </c>
      <c r="O19" s="483"/>
      <c r="P19" s="483"/>
      <c r="Q19" s="483"/>
      <c r="R19" s="483"/>
      <c r="S19" s="484"/>
      <c r="T19" s="24" t="e">
        <f>#REF!</f>
        <v>#REF!</v>
      </c>
    </row>
    <row r="20" spans="1:20" ht="39.75" customHeight="1" x14ac:dyDescent="0.25">
      <c r="A20" s="37">
        <f t="shared" si="0"/>
        <v>7</v>
      </c>
      <c r="B20" s="50" t="e">
        <f>#REF!</f>
        <v>#REF!</v>
      </c>
      <c r="C20" s="38" t="e">
        <f>#REF!</f>
        <v>#REF!</v>
      </c>
      <c r="D20" s="39" t="e">
        <f>#REF!</f>
        <v>#REF!</v>
      </c>
      <c r="E20" s="40" t="e">
        <f t="shared" si="1"/>
        <v>#REF!</v>
      </c>
      <c r="F20" s="34"/>
      <c r="G20" s="41" t="e">
        <f t="shared" si="2"/>
        <v>#REF!</v>
      </c>
      <c r="H20" s="36" t="s">
        <v>109</v>
      </c>
      <c r="I20" s="41" t="e">
        <f t="shared" si="3"/>
        <v>#REF!</v>
      </c>
      <c r="J20" s="34"/>
      <c r="K20" s="41" t="e">
        <f>#REF!</f>
        <v>#REF!</v>
      </c>
      <c r="L20" s="36"/>
      <c r="M20" s="42" t="e">
        <f>#REF!</f>
        <v>#REF!</v>
      </c>
      <c r="N20" s="514" t="s">
        <v>110</v>
      </c>
      <c r="O20" s="483"/>
      <c r="P20" s="483"/>
      <c r="Q20" s="483"/>
      <c r="R20" s="483"/>
      <c r="S20" s="484"/>
      <c r="T20" s="24" t="e">
        <f>#REF!</f>
        <v>#REF!</v>
      </c>
    </row>
    <row r="21" spans="1:20" ht="39.75" customHeight="1" x14ac:dyDescent="0.25">
      <c r="A21" s="37">
        <f t="shared" si="0"/>
        <v>8</v>
      </c>
      <c r="B21" s="50" t="e">
        <f>#REF!</f>
        <v>#REF!</v>
      </c>
      <c r="C21" s="51" t="e">
        <f>#REF!</f>
        <v>#REF!</v>
      </c>
      <c r="D21" s="39" t="e">
        <f>#REF!</f>
        <v>#REF!</v>
      </c>
      <c r="E21" s="40" t="e">
        <f t="shared" si="1"/>
        <v>#REF!</v>
      </c>
      <c r="F21" s="34"/>
      <c r="G21" s="44" t="e">
        <f t="shared" si="2"/>
        <v>#REF!</v>
      </c>
      <c r="H21" s="36" t="s">
        <v>108</v>
      </c>
      <c r="I21" s="41" t="e">
        <f t="shared" si="3"/>
        <v>#REF!</v>
      </c>
      <c r="J21" s="34"/>
      <c r="K21" s="41" t="e">
        <f>#REF!</f>
        <v>#REF!</v>
      </c>
      <c r="L21" s="36"/>
      <c r="M21" s="42" t="e">
        <f>#REF!</f>
        <v>#REF!</v>
      </c>
      <c r="N21" s="514" t="s">
        <v>110</v>
      </c>
      <c r="O21" s="483"/>
      <c r="P21" s="483"/>
      <c r="Q21" s="483"/>
      <c r="R21" s="483"/>
      <c r="S21" s="484"/>
      <c r="T21" s="24" t="e">
        <f>#REF!</f>
        <v>#REF!</v>
      </c>
    </row>
    <row r="22" spans="1:20" ht="39.75" customHeight="1" x14ac:dyDescent="0.25">
      <c r="A22" s="37">
        <f t="shared" si="0"/>
        <v>9</v>
      </c>
      <c r="B22" s="50" t="e">
        <f>#REF!</f>
        <v>#REF!</v>
      </c>
      <c r="C22" s="38" t="e">
        <f>#REF!</f>
        <v>#REF!</v>
      </c>
      <c r="D22" s="39" t="e">
        <f>#REF!</f>
        <v>#REF!</v>
      </c>
      <c r="E22" s="40" t="e">
        <f t="shared" si="1"/>
        <v>#REF!</v>
      </c>
      <c r="F22" s="34"/>
      <c r="G22" s="41" t="e">
        <f t="shared" si="2"/>
        <v>#REF!</v>
      </c>
      <c r="H22" s="36" t="s">
        <v>109</v>
      </c>
      <c r="I22" s="41" t="e">
        <f t="shared" si="3"/>
        <v>#REF!</v>
      </c>
      <c r="J22" s="34"/>
      <c r="K22" s="41" t="e">
        <f>#REF!</f>
        <v>#REF!</v>
      </c>
      <c r="L22" s="36"/>
      <c r="M22" s="42" t="e">
        <f>#REF!</f>
        <v>#REF!</v>
      </c>
      <c r="N22" s="514" t="s">
        <v>110</v>
      </c>
      <c r="O22" s="483"/>
      <c r="P22" s="483"/>
      <c r="Q22" s="483"/>
      <c r="R22" s="483"/>
      <c r="S22" s="484"/>
      <c r="T22" s="24" t="e">
        <f>#REF!</f>
        <v>#REF!</v>
      </c>
    </row>
    <row r="23" spans="1:20" ht="39.75" customHeight="1" x14ac:dyDescent="0.25">
      <c r="A23" s="37">
        <f t="shared" si="0"/>
        <v>10</v>
      </c>
      <c r="B23" s="50" t="e">
        <f>#REF!</f>
        <v>#REF!</v>
      </c>
      <c r="C23" s="51" t="e">
        <f>#REF!</f>
        <v>#REF!</v>
      </c>
      <c r="D23" s="39" t="e">
        <f>#REF!</f>
        <v>#REF!</v>
      </c>
      <c r="E23" s="40" t="e">
        <f t="shared" si="1"/>
        <v>#REF!</v>
      </c>
      <c r="F23" s="34"/>
      <c r="G23" s="44" t="e">
        <f t="shared" si="2"/>
        <v>#REF!</v>
      </c>
      <c r="H23" s="36" t="s">
        <v>108</v>
      </c>
      <c r="I23" s="41" t="e">
        <f t="shared" si="3"/>
        <v>#REF!</v>
      </c>
      <c r="J23" s="34"/>
      <c r="K23" s="41" t="e">
        <f>#REF!</f>
        <v>#REF!</v>
      </c>
      <c r="L23" s="36"/>
      <c r="M23" s="42" t="e">
        <f>#REF!</f>
        <v>#REF!</v>
      </c>
      <c r="N23" s="514" t="s">
        <v>110</v>
      </c>
      <c r="O23" s="483"/>
      <c r="P23" s="483"/>
      <c r="Q23" s="483"/>
      <c r="R23" s="483"/>
      <c r="S23" s="484"/>
      <c r="T23" s="24" t="e">
        <f>#REF!</f>
        <v>#REF!</v>
      </c>
    </row>
    <row r="24" spans="1:20" ht="39.75" customHeight="1" x14ac:dyDescent="0.25">
      <c r="A24" s="37">
        <f t="shared" si="0"/>
        <v>11</v>
      </c>
      <c r="B24" s="50" t="e">
        <f>#REF!</f>
        <v>#REF!</v>
      </c>
      <c r="C24" s="38" t="e">
        <f>#REF!</f>
        <v>#REF!</v>
      </c>
      <c r="D24" s="39" t="e">
        <f>#REF!</f>
        <v>#REF!</v>
      </c>
      <c r="E24" s="40" t="e">
        <f t="shared" si="1"/>
        <v>#REF!</v>
      </c>
      <c r="F24" s="34"/>
      <c r="G24" s="41" t="e">
        <f t="shared" si="2"/>
        <v>#REF!</v>
      </c>
      <c r="H24" s="36" t="s">
        <v>109</v>
      </c>
      <c r="I24" s="41" t="e">
        <f t="shared" si="3"/>
        <v>#REF!</v>
      </c>
      <c r="J24" s="34"/>
      <c r="K24" s="41" t="e">
        <f>#REF!</f>
        <v>#REF!</v>
      </c>
      <c r="L24" s="36"/>
      <c r="M24" s="42" t="e">
        <f>#REF!</f>
        <v>#REF!</v>
      </c>
      <c r="N24" s="514" t="s">
        <v>110</v>
      </c>
      <c r="O24" s="483"/>
      <c r="P24" s="483"/>
      <c r="Q24" s="483"/>
      <c r="R24" s="483"/>
      <c r="S24" s="484"/>
      <c r="T24" s="24" t="e">
        <f>#REF!</f>
        <v>#REF!</v>
      </c>
    </row>
    <row r="25" spans="1:20" ht="39.75" customHeight="1" x14ac:dyDescent="0.25">
      <c r="A25" s="37">
        <f t="shared" si="0"/>
        <v>12</v>
      </c>
      <c r="B25" s="50" t="e">
        <f>#REF!</f>
        <v>#REF!</v>
      </c>
      <c r="C25" s="51" t="e">
        <f>#REF!</f>
        <v>#REF!</v>
      </c>
      <c r="D25" s="39" t="e">
        <f>#REF!</f>
        <v>#REF!</v>
      </c>
      <c r="E25" s="40" t="e">
        <f t="shared" si="1"/>
        <v>#REF!</v>
      </c>
      <c r="F25" s="34"/>
      <c r="G25" s="44" t="e">
        <f t="shared" si="2"/>
        <v>#REF!</v>
      </c>
      <c r="H25" s="36" t="s">
        <v>108</v>
      </c>
      <c r="I25" s="41" t="e">
        <f t="shared" si="3"/>
        <v>#REF!</v>
      </c>
      <c r="J25" s="34"/>
      <c r="K25" s="41" t="e">
        <f>#REF!</f>
        <v>#REF!</v>
      </c>
      <c r="L25" s="36"/>
      <c r="M25" s="42" t="e">
        <f>#REF!</f>
        <v>#REF!</v>
      </c>
      <c r="N25" s="514" t="s">
        <v>110</v>
      </c>
      <c r="O25" s="483"/>
      <c r="P25" s="483"/>
      <c r="Q25" s="483"/>
      <c r="R25" s="483"/>
      <c r="S25" s="484"/>
      <c r="T25" s="24" t="e">
        <f>#REF!</f>
        <v>#REF!</v>
      </c>
    </row>
    <row r="26" spans="1:20" ht="39.75" customHeight="1" x14ac:dyDescent="0.25">
      <c r="A26" s="37">
        <f t="shared" si="0"/>
        <v>13</v>
      </c>
      <c r="B26" s="50" t="e">
        <f>#REF!</f>
        <v>#REF!</v>
      </c>
      <c r="C26" s="38" t="e">
        <f>#REF!</f>
        <v>#REF!</v>
      </c>
      <c r="D26" s="39" t="e">
        <f>#REF!</f>
        <v>#REF!</v>
      </c>
      <c r="E26" s="40" t="e">
        <f t="shared" si="1"/>
        <v>#REF!</v>
      </c>
      <c r="F26" s="34"/>
      <c r="G26" s="41" t="e">
        <f t="shared" si="2"/>
        <v>#REF!</v>
      </c>
      <c r="H26" s="36" t="s">
        <v>109</v>
      </c>
      <c r="I26" s="41" t="e">
        <f t="shared" si="3"/>
        <v>#REF!</v>
      </c>
      <c r="J26" s="34"/>
      <c r="K26" s="41" t="e">
        <f>#REF!</f>
        <v>#REF!</v>
      </c>
      <c r="L26" s="36"/>
      <c r="M26" s="42" t="e">
        <f>#REF!</f>
        <v>#REF!</v>
      </c>
      <c r="N26" s="514" t="s">
        <v>110</v>
      </c>
      <c r="O26" s="483"/>
      <c r="P26" s="483"/>
      <c r="Q26" s="483"/>
      <c r="R26" s="483"/>
      <c r="S26" s="484"/>
      <c r="T26" s="24" t="e">
        <f>#REF!</f>
        <v>#REF!</v>
      </c>
    </row>
    <row r="27" spans="1:20" ht="39.75" customHeight="1" x14ac:dyDescent="0.25">
      <c r="A27" s="37">
        <f t="shared" si="0"/>
        <v>14</v>
      </c>
      <c r="B27" s="50" t="e">
        <f>#REF!</f>
        <v>#REF!</v>
      </c>
      <c r="C27" s="51" t="e">
        <f>#REF!</f>
        <v>#REF!</v>
      </c>
      <c r="D27" s="39" t="e">
        <f>#REF!</f>
        <v>#REF!</v>
      </c>
      <c r="E27" s="40" t="e">
        <f t="shared" si="1"/>
        <v>#REF!</v>
      </c>
      <c r="F27" s="34"/>
      <c r="G27" s="44" t="e">
        <f t="shared" si="2"/>
        <v>#REF!</v>
      </c>
      <c r="H27" s="36" t="s">
        <v>108</v>
      </c>
      <c r="I27" s="41" t="e">
        <f t="shared" si="3"/>
        <v>#REF!</v>
      </c>
      <c r="J27" s="34"/>
      <c r="K27" s="41" t="e">
        <f>#REF!</f>
        <v>#REF!</v>
      </c>
      <c r="L27" s="36"/>
      <c r="M27" s="42" t="e">
        <f>#REF!</f>
        <v>#REF!</v>
      </c>
      <c r="N27" s="514" t="s">
        <v>110</v>
      </c>
      <c r="O27" s="483"/>
      <c r="P27" s="483"/>
      <c r="Q27" s="483"/>
      <c r="R27" s="483"/>
      <c r="S27" s="484"/>
      <c r="T27" s="24" t="e">
        <f>#REF!</f>
        <v>#REF!</v>
      </c>
    </row>
    <row r="28" spans="1:20" ht="39.75" customHeight="1" x14ac:dyDescent="0.25">
      <c r="A28" s="37">
        <f t="shared" si="0"/>
        <v>15</v>
      </c>
      <c r="B28" s="50" t="e">
        <f>#REF!</f>
        <v>#REF!</v>
      </c>
      <c r="C28" s="38" t="e">
        <f>#REF!</f>
        <v>#REF!</v>
      </c>
      <c r="D28" s="39" t="e">
        <f>#REF!</f>
        <v>#REF!</v>
      </c>
      <c r="E28" s="40" t="e">
        <f t="shared" si="1"/>
        <v>#REF!</v>
      </c>
      <c r="F28" s="34"/>
      <c r="G28" s="41" t="e">
        <f t="shared" si="2"/>
        <v>#REF!</v>
      </c>
      <c r="H28" s="36" t="s">
        <v>109</v>
      </c>
      <c r="I28" s="41" t="e">
        <f t="shared" si="3"/>
        <v>#REF!</v>
      </c>
      <c r="J28" s="34"/>
      <c r="K28" s="41" t="e">
        <f>#REF!</f>
        <v>#REF!</v>
      </c>
      <c r="L28" s="36"/>
      <c r="M28" s="42" t="e">
        <f>#REF!</f>
        <v>#REF!</v>
      </c>
      <c r="N28" s="514" t="s">
        <v>110</v>
      </c>
      <c r="O28" s="483"/>
      <c r="P28" s="483"/>
      <c r="Q28" s="483"/>
      <c r="R28" s="483"/>
      <c r="S28" s="484"/>
      <c r="T28" s="24" t="e">
        <f>#REF!</f>
        <v>#REF!</v>
      </c>
    </row>
    <row r="29" spans="1:20" ht="39.75" customHeight="1" x14ac:dyDescent="0.25">
      <c r="A29" s="37">
        <f t="shared" si="0"/>
        <v>16</v>
      </c>
      <c r="B29" s="50" t="e">
        <f>#REF!</f>
        <v>#REF!</v>
      </c>
      <c r="C29" s="51" t="e">
        <f>#REF!</f>
        <v>#REF!</v>
      </c>
      <c r="D29" s="39" t="e">
        <f>#REF!</f>
        <v>#REF!</v>
      </c>
      <c r="E29" s="40" t="e">
        <f t="shared" si="1"/>
        <v>#REF!</v>
      </c>
      <c r="F29" s="34"/>
      <c r="G29" s="44" t="e">
        <f t="shared" si="2"/>
        <v>#REF!</v>
      </c>
      <c r="H29" s="36" t="s">
        <v>108</v>
      </c>
      <c r="I29" s="41" t="e">
        <f t="shared" si="3"/>
        <v>#REF!</v>
      </c>
      <c r="J29" s="34"/>
      <c r="K29" s="41" t="e">
        <f>#REF!</f>
        <v>#REF!</v>
      </c>
      <c r="L29" s="36"/>
      <c r="M29" s="42" t="e">
        <f>#REF!</f>
        <v>#REF!</v>
      </c>
      <c r="N29" s="514" t="s">
        <v>110</v>
      </c>
      <c r="O29" s="483"/>
      <c r="P29" s="483"/>
      <c r="Q29" s="483"/>
      <c r="R29" s="483"/>
      <c r="S29" s="484"/>
      <c r="T29" s="24" t="e">
        <f>#REF!</f>
        <v>#REF!</v>
      </c>
    </row>
    <row r="30" spans="1:20" ht="39.75" customHeight="1" x14ac:dyDescent="0.25">
      <c r="A30" s="37">
        <f t="shared" si="0"/>
        <v>17</v>
      </c>
      <c r="B30" s="50" t="e">
        <f>#REF!</f>
        <v>#REF!</v>
      </c>
      <c r="C30" s="38" t="e">
        <f>#REF!</f>
        <v>#REF!</v>
      </c>
      <c r="D30" s="39" t="e">
        <f>#REF!</f>
        <v>#REF!</v>
      </c>
      <c r="E30" s="40" t="e">
        <f t="shared" si="1"/>
        <v>#REF!</v>
      </c>
      <c r="F30" s="34"/>
      <c r="G30" s="41" t="e">
        <f t="shared" si="2"/>
        <v>#REF!</v>
      </c>
      <c r="H30" s="36" t="s">
        <v>109</v>
      </c>
      <c r="I30" s="41" t="e">
        <f t="shared" si="3"/>
        <v>#REF!</v>
      </c>
      <c r="J30" s="34"/>
      <c r="K30" s="41" t="e">
        <f>#REF!</f>
        <v>#REF!</v>
      </c>
      <c r="L30" s="36"/>
      <c r="M30" s="42" t="e">
        <f>#REF!</f>
        <v>#REF!</v>
      </c>
      <c r="N30" s="514" t="s">
        <v>110</v>
      </c>
      <c r="O30" s="483"/>
      <c r="P30" s="483"/>
      <c r="Q30" s="483"/>
      <c r="R30" s="483"/>
      <c r="S30" s="484"/>
      <c r="T30" s="24" t="e">
        <f>#REF!</f>
        <v>#REF!</v>
      </c>
    </row>
    <row r="31" spans="1:20" ht="39.75" customHeight="1" x14ac:dyDescent="0.25">
      <c r="A31" s="37">
        <f t="shared" si="0"/>
        <v>18</v>
      </c>
      <c r="B31" s="50" t="e">
        <f>#REF!</f>
        <v>#REF!</v>
      </c>
      <c r="C31" s="51" t="e">
        <f>#REF!</f>
        <v>#REF!</v>
      </c>
      <c r="D31" s="39" t="e">
        <f>#REF!</f>
        <v>#REF!</v>
      </c>
      <c r="E31" s="40" t="e">
        <f t="shared" si="1"/>
        <v>#REF!</v>
      </c>
      <c r="F31" s="34"/>
      <c r="G31" s="44" t="e">
        <f t="shared" si="2"/>
        <v>#REF!</v>
      </c>
      <c r="H31" s="36" t="s">
        <v>108</v>
      </c>
      <c r="I31" s="41" t="e">
        <f t="shared" si="3"/>
        <v>#REF!</v>
      </c>
      <c r="J31" s="34"/>
      <c r="K31" s="41" t="e">
        <f>#REF!</f>
        <v>#REF!</v>
      </c>
      <c r="L31" s="36"/>
      <c r="M31" s="42" t="e">
        <f>#REF!</f>
        <v>#REF!</v>
      </c>
      <c r="N31" s="514" t="s">
        <v>110</v>
      </c>
      <c r="O31" s="483"/>
      <c r="P31" s="483"/>
      <c r="Q31" s="483"/>
      <c r="R31" s="483"/>
      <c r="S31" s="484"/>
      <c r="T31" s="24" t="e">
        <f>#REF!</f>
        <v>#REF!</v>
      </c>
    </row>
    <row r="32" spans="1:20" ht="39.75" customHeight="1" x14ac:dyDescent="0.25">
      <c r="A32" s="37">
        <f t="shared" si="0"/>
        <v>19</v>
      </c>
      <c r="B32" s="50" t="e">
        <f>#REF!</f>
        <v>#REF!</v>
      </c>
      <c r="C32" s="38" t="e">
        <f>#REF!</f>
        <v>#REF!</v>
      </c>
      <c r="D32" s="39" t="e">
        <f>#REF!</f>
        <v>#REF!</v>
      </c>
      <c r="E32" s="40" t="e">
        <f t="shared" si="1"/>
        <v>#REF!</v>
      </c>
      <c r="F32" s="34"/>
      <c r="G32" s="41" t="e">
        <f t="shared" si="2"/>
        <v>#REF!</v>
      </c>
      <c r="H32" s="36" t="s">
        <v>109</v>
      </c>
      <c r="I32" s="41" t="e">
        <f t="shared" si="3"/>
        <v>#REF!</v>
      </c>
      <c r="J32" s="34"/>
      <c r="K32" s="41" t="e">
        <f>#REF!</f>
        <v>#REF!</v>
      </c>
      <c r="L32" s="36"/>
      <c r="M32" s="42" t="e">
        <f>#REF!</f>
        <v>#REF!</v>
      </c>
      <c r="N32" s="514" t="s">
        <v>110</v>
      </c>
      <c r="O32" s="483"/>
      <c r="P32" s="483"/>
      <c r="Q32" s="483"/>
      <c r="R32" s="483"/>
      <c r="S32" s="484"/>
      <c r="T32" s="24" t="e">
        <f>#REF!</f>
        <v>#REF!</v>
      </c>
    </row>
    <row r="33" spans="1:20" ht="39.75" customHeight="1" x14ac:dyDescent="0.25">
      <c r="A33" s="37">
        <f t="shared" si="0"/>
        <v>20</v>
      </c>
      <c r="B33" s="50" t="e">
        <f>#REF!</f>
        <v>#REF!</v>
      </c>
      <c r="C33" s="51" t="e">
        <f>#REF!</f>
        <v>#REF!</v>
      </c>
      <c r="D33" s="39" t="e">
        <f>#REF!</f>
        <v>#REF!</v>
      </c>
      <c r="E33" s="40" t="e">
        <f t="shared" si="1"/>
        <v>#REF!</v>
      </c>
      <c r="F33" s="34"/>
      <c r="G33" s="44" t="e">
        <f t="shared" si="2"/>
        <v>#REF!</v>
      </c>
      <c r="H33" s="36" t="s">
        <v>108</v>
      </c>
      <c r="I33" s="41" t="e">
        <f t="shared" si="3"/>
        <v>#REF!</v>
      </c>
      <c r="J33" s="34"/>
      <c r="K33" s="41" t="e">
        <f>#REF!</f>
        <v>#REF!</v>
      </c>
      <c r="L33" s="36"/>
      <c r="M33" s="42" t="e">
        <f>#REF!</f>
        <v>#REF!</v>
      </c>
      <c r="N33" s="514" t="s">
        <v>110</v>
      </c>
      <c r="O33" s="483"/>
      <c r="P33" s="483"/>
      <c r="Q33" s="483"/>
      <c r="R33" s="483"/>
      <c r="S33" s="484"/>
      <c r="T33" s="24" t="e">
        <f>#REF!</f>
        <v>#REF!</v>
      </c>
    </row>
    <row r="34" spans="1:20" ht="39.75" customHeight="1" x14ac:dyDescent="0.25">
      <c r="A34" s="37">
        <f t="shared" si="0"/>
        <v>21</v>
      </c>
      <c r="B34" s="50" t="e">
        <f>#REF!</f>
        <v>#REF!</v>
      </c>
      <c r="C34" s="38" t="e">
        <f>#REF!</f>
        <v>#REF!</v>
      </c>
      <c r="D34" s="39" t="e">
        <f>#REF!</f>
        <v>#REF!</v>
      </c>
      <c r="E34" s="40" t="e">
        <f t="shared" si="1"/>
        <v>#REF!</v>
      </c>
      <c r="F34" s="34"/>
      <c r="G34" s="41" t="e">
        <f t="shared" si="2"/>
        <v>#REF!</v>
      </c>
      <c r="H34" s="36" t="s">
        <v>109</v>
      </c>
      <c r="I34" s="41" t="e">
        <f t="shared" si="3"/>
        <v>#REF!</v>
      </c>
      <c r="J34" s="34"/>
      <c r="K34" s="41" t="e">
        <f>#REF!</f>
        <v>#REF!</v>
      </c>
      <c r="L34" s="36"/>
      <c r="M34" s="42" t="e">
        <f>#REF!</f>
        <v>#REF!</v>
      </c>
      <c r="N34" s="514" t="s">
        <v>110</v>
      </c>
      <c r="O34" s="483"/>
      <c r="P34" s="483"/>
      <c r="Q34" s="483"/>
      <c r="R34" s="483"/>
      <c r="S34" s="484"/>
      <c r="T34" s="24" t="e">
        <f>#REF!</f>
        <v>#REF!</v>
      </c>
    </row>
    <row r="35" spans="1:20" ht="39.75" customHeight="1" x14ac:dyDescent="0.25">
      <c r="A35" s="37">
        <f t="shared" si="0"/>
        <v>22</v>
      </c>
      <c r="B35" s="50" t="e">
        <f>#REF!</f>
        <v>#REF!</v>
      </c>
      <c r="C35" s="51" t="e">
        <f>#REF!</f>
        <v>#REF!</v>
      </c>
      <c r="D35" s="39" t="e">
        <f>#REF!</f>
        <v>#REF!</v>
      </c>
      <c r="E35" s="40" t="e">
        <f t="shared" si="1"/>
        <v>#REF!</v>
      </c>
      <c r="F35" s="34"/>
      <c r="G35" s="44" t="e">
        <f t="shared" si="2"/>
        <v>#REF!</v>
      </c>
      <c r="H35" s="36" t="s">
        <v>108</v>
      </c>
      <c r="I35" s="41" t="e">
        <f t="shared" si="3"/>
        <v>#REF!</v>
      </c>
      <c r="J35" s="34"/>
      <c r="K35" s="41" t="e">
        <f>#REF!</f>
        <v>#REF!</v>
      </c>
      <c r="L35" s="36"/>
      <c r="M35" s="42" t="e">
        <f>#REF!</f>
        <v>#REF!</v>
      </c>
      <c r="N35" s="514" t="s">
        <v>110</v>
      </c>
      <c r="O35" s="483"/>
      <c r="P35" s="483"/>
      <c r="Q35" s="483"/>
      <c r="R35" s="483"/>
      <c r="S35" s="484"/>
      <c r="T35" s="24" t="e">
        <f>#REF!</f>
        <v>#REF!</v>
      </c>
    </row>
    <row r="36" spans="1:20" ht="39.75" customHeight="1" x14ac:dyDescent="0.25">
      <c r="A36" s="37">
        <f t="shared" si="0"/>
        <v>23</v>
      </c>
      <c r="B36" s="50" t="e">
        <f>#REF!</f>
        <v>#REF!</v>
      </c>
      <c r="C36" s="38" t="e">
        <f>#REF!</f>
        <v>#REF!</v>
      </c>
      <c r="D36" s="39" t="e">
        <f>#REF!</f>
        <v>#REF!</v>
      </c>
      <c r="E36" s="40" t="e">
        <f t="shared" si="1"/>
        <v>#REF!</v>
      </c>
      <c r="F36" s="34"/>
      <c r="G36" s="41" t="e">
        <f t="shared" si="2"/>
        <v>#REF!</v>
      </c>
      <c r="H36" s="36" t="s">
        <v>109</v>
      </c>
      <c r="I36" s="41" t="e">
        <f t="shared" si="3"/>
        <v>#REF!</v>
      </c>
      <c r="J36" s="34"/>
      <c r="K36" s="41" t="e">
        <f>#REF!</f>
        <v>#REF!</v>
      </c>
      <c r="L36" s="36"/>
      <c r="M36" s="42" t="e">
        <f>#REF!</f>
        <v>#REF!</v>
      </c>
      <c r="N36" s="514" t="s">
        <v>110</v>
      </c>
      <c r="O36" s="483"/>
      <c r="P36" s="483"/>
      <c r="Q36" s="483"/>
      <c r="R36" s="483"/>
      <c r="S36" s="484"/>
      <c r="T36" s="24" t="e">
        <f>#REF!</f>
        <v>#REF!</v>
      </c>
    </row>
    <row r="37" spans="1:20" ht="39.75" customHeight="1" x14ac:dyDescent="0.25">
      <c r="A37" s="37">
        <f t="shared" si="0"/>
        <v>24</v>
      </c>
      <c r="B37" s="50" t="e">
        <f>#REF!</f>
        <v>#REF!</v>
      </c>
      <c r="C37" s="51" t="e">
        <f>#REF!</f>
        <v>#REF!</v>
      </c>
      <c r="D37" s="39" t="e">
        <f>#REF!</f>
        <v>#REF!</v>
      </c>
      <c r="E37" s="40" t="e">
        <f t="shared" si="1"/>
        <v>#REF!</v>
      </c>
      <c r="F37" s="34"/>
      <c r="G37" s="44" t="e">
        <f t="shared" si="2"/>
        <v>#REF!</v>
      </c>
      <c r="H37" s="36" t="s">
        <v>108</v>
      </c>
      <c r="I37" s="41" t="e">
        <f t="shared" si="3"/>
        <v>#REF!</v>
      </c>
      <c r="J37" s="34"/>
      <c r="K37" s="41" t="e">
        <f>#REF!</f>
        <v>#REF!</v>
      </c>
      <c r="L37" s="36"/>
      <c r="M37" s="42" t="e">
        <f>#REF!</f>
        <v>#REF!</v>
      </c>
      <c r="N37" s="514" t="s">
        <v>110</v>
      </c>
      <c r="O37" s="483"/>
      <c r="P37" s="483"/>
      <c r="Q37" s="483"/>
      <c r="R37" s="483"/>
      <c r="S37" s="484"/>
      <c r="T37" s="24" t="e">
        <f>#REF!</f>
        <v>#REF!</v>
      </c>
    </row>
    <row r="38" spans="1:20" ht="39.75" customHeight="1" x14ac:dyDescent="0.25">
      <c r="A38" s="37">
        <f t="shared" si="0"/>
        <v>25</v>
      </c>
      <c r="B38" s="50" t="e">
        <f>#REF!</f>
        <v>#REF!</v>
      </c>
      <c r="C38" s="38" t="e">
        <f>#REF!</f>
        <v>#REF!</v>
      </c>
      <c r="D38" s="39" t="e">
        <f>#REF!</f>
        <v>#REF!</v>
      </c>
      <c r="E38" s="40" t="e">
        <f t="shared" si="1"/>
        <v>#REF!</v>
      </c>
      <c r="F38" s="34"/>
      <c r="G38" s="41" t="e">
        <f t="shared" si="2"/>
        <v>#REF!</v>
      </c>
      <c r="H38" s="36" t="s">
        <v>109</v>
      </c>
      <c r="I38" s="41" t="e">
        <f t="shared" si="3"/>
        <v>#REF!</v>
      </c>
      <c r="J38" s="34"/>
      <c r="K38" s="41" t="e">
        <f>#REF!</f>
        <v>#REF!</v>
      </c>
      <c r="L38" s="36"/>
      <c r="M38" s="42" t="e">
        <f>#REF!</f>
        <v>#REF!</v>
      </c>
      <c r="N38" s="514" t="s">
        <v>110</v>
      </c>
      <c r="O38" s="483"/>
      <c r="P38" s="483"/>
      <c r="Q38" s="483"/>
      <c r="R38" s="483"/>
      <c r="S38" s="484"/>
      <c r="T38" s="24" t="e">
        <f>#REF!</f>
        <v>#REF!</v>
      </c>
    </row>
    <row r="39" spans="1:20" ht="39.75" customHeight="1" x14ac:dyDescent="0.25">
      <c r="A39" s="37">
        <f t="shared" si="0"/>
        <v>26</v>
      </c>
      <c r="B39" s="50" t="e">
        <f>#REF!</f>
        <v>#REF!</v>
      </c>
      <c r="C39" s="51" t="e">
        <f>#REF!</f>
        <v>#REF!</v>
      </c>
      <c r="D39" s="39" t="e">
        <f>#REF!</f>
        <v>#REF!</v>
      </c>
      <c r="E39" s="40" t="e">
        <f t="shared" si="1"/>
        <v>#REF!</v>
      </c>
      <c r="F39" s="34"/>
      <c r="G39" s="44" t="e">
        <f t="shared" si="2"/>
        <v>#REF!</v>
      </c>
      <c r="H39" s="36" t="s">
        <v>108</v>
      </c>
      <c r="I39" s="41" t="e">
        <f t="shared" si="3"/>
        <v>#REF!</v>
      </c>
      <c r="J39" s="34"/>
      <c r="K39" s="41" t="e">
        <f>#REF!</f>
        <v>#REF!</v>
      </c>
      <c r="L39" s="36"/>
      <c r="M39" s="42" t="e">
        <f>#REF!</f>
        <v>#REF!</v>
      </c>
      <c r="N39" s="514" t="s">
        <v>110</v>
      </c>
      <c r="O39" s="483"/>
      <c r="P39" s="483"/>
      <c r="Q39" s="483"/>
      <c r="R39" s="483"/>
      <c r="S39" s="484"/>
      <c r="T39" s="24" t="e">
        <f>#REF!</f>
        <v>#REF!</v>
      </c>
    </row>
    <row r="40" spans="1:20" ht="39.75" customHeight="1" x14ac:dyDescent="0.25">
      <c r="A40" s="37">
        <f t="shared" si="0"/>
        <v>27</v>
      </c>
      <c r="B40" s="50" t="e">
        <f>#REF!</f>
        <v>#REF!</v>
      </c>
      <c r="C40" s="38" t="e">
        <f>#REF!</f>
        <v>#REF!</v>
      </c>
      <c r="D40" s="39" t="e">
        <f>#REF!</f>
        <v>#REF!</v>
      </c>
      <c r="E40" s="40" t="e">
        <f t="shared" si="1"/>
        <v>#REF!</v>
      </c>
      <c r="F40" s="34"/>
      <c r="G40" s="41" t="e">
        <f t="shared" si="2"/>
        <v>#REF!</v>
      </c>
      <c r="H40" s="36" t="s">
        <v>109</v>
      </c>
      <c r="I40" s="41" t="e">
        <f t="shared" si="3"/>
        <v>#REF!</v>
      </c>
      <c r="J40" s="34"/>
      <c r="K40" s="41" t="e">
        <f>#REF!</f>
        <v>#REF!</v>
      </c>
      <c r="L40" s="36"/>
      <c r="M40" s="42" t="e">
        <f>#REF!</f>
        <v>#REF!</v>
      </c>
      <c r="N40" s="514" t="s">
        <v>110</v>
      </c>
      <c r="O40" s="483"/>
      <c r="P40" s="483"/>
      <c r="Q40" s="483"/>
      <c r="R40" s="483"/>
      <c r="S40" s="484"/>
      <c r="T40" s="24" t="e">
        <f>#REF!</f>
        <v>#REF!</v>
      </c>
    </row>
    <row r="41" spans="1:20" ht="39.75" customHeight="1" x14ac:dyDescent="0.25">
      <c r="A41" s="37">
        <f t="shared" si="0"/>
        <v>28</v>
      </c>
      <c r="B41" s="50" t="e">
        <f>#REF!</f>
        <v>#REF!</v>
      </c>
      <c r="C41" s="51" t="e">
        <f>#REF!</f>
        <v>#REF!</v>
      </c>
      <c r="D41" s="39" t="e">
        <f>#REF!</f>
        <v>#REF!</v>
      </c>
      <c r="E41" s="40" t="e">
        <f t="shared" si="1"/>
        <v>#REF!</v>
      </c>
      <c r="F41" s="34"/>
      <c r="G41" s="44" t="e">
        <f t="shared" si="2"/>
        <v>#REF!</v>
      </c>
      <c r="H41" s="36" t="s">
        <v>108</v>
      </c>
      <c r="I41" s="41" t="e">
        <f t="shared" si="3"/>
        <v>#REF!</v>
      </c>
      <c r="J41" s="34"/>
      <c r="K41" s="41" t="e">
        <f>#REF!</f>
        <v>#REF!</v>
      </c>
      <c r="L41" s="36"/>
      <c r="M41" s="42" t="e">
        <f>#REF!</f>
        <v>#REF!</v>
      </c>
      <c r="N41" s="514" t="s">
        <v>110</v>
      </c>
      <c r="O41" s="483"/>
      <c r="P41" s="483"/>
      <c r="Q41" s="483"/>
      <c r="R41" s="483"/>
      <c r="S41" s="484"/>
      <c r="T41" s="24" t="e">
        <f>#REF!</f>
        <v>#REF!</v>
      </c>
    </row>
    <row r="42" spans="1:20" ht="39.75" customHeight="1" x14ac:dyDescent="0.25">
      <c r="A42" s="37">
        <f t="shared" si="0"/>
        <v>29</v>
      </c>
      <c r="B42" s="50" t="e">
        <f>#REF!</f>
        <v>#REF!</v>
      </c>
      <c r="C42" s="38" t="e">
        <f>#REF!</f>
        <v>#REF!</v>
      </c>
      <c r="D42" s="39" t="e">
        <f>#REF!</f>
        <v>#REF!</v>
      </c>
      <c r="E42" s="40" t="e">
        <f t="shared" si="1"/>
        <v>#REF!</v>
      </c>
      <c r="F42" s="34"/>
      <c r="G42" s="41" t="e">
        <f t="shared" si="2"/>
        <v>#REF!</v>
      </c>
      <c r="H42" s="36" t="s">
        <v>109</v>
      </c>
      <c r="I42" s="41" t="e">
        <f t="shared" si="3"/>
        <v>#REF!</v>
      </c>
      <c r="J42" s="34"/>
      <c r="K42" s="41" t="e">
        <f>#REF!</f>
        <v>#REF!</v>
      </c>
      <c r="L42" s="36"/>
      <c r="M42" s="42" t="e">
        <f>#REF!</f>
        <v>#REF!</v>
      </c>
      <c r="N42" s="514" t="s">
        <v>110</v>
      </c>
      <c r="O42" s="483"/>
      <c r="P42" s="483"/>
      <c r="Q42" s="483"/>
      <c r="R42" s="483"/>
      <c r="S42" s="484"/>
      <c r="T42" s="24" t="e">
        <f>#REF!</f>
        <v>#REF!</v>
      </c>
    </row>
    <row r="43" spans="1:20" ht="39.75" customHeight="1" x14ac:dyDescent="0.25">
      <c r="A43" s="37">
        <f t="shared" si="0"/>
        <v>30</v>
      </c>
      <c r="B43" s="50" t="e">
        <f>#REF!</f>
        <v>#REF!</v>
      </c>
      <c r="C43" s="51" t="e">
        <f>#REF!</f>
        <v>#REF!</v>
      </c>
      <c r="D43" s="39" t="e">
        <f>#REF!</f>
        <v>#REF!</v>
      </c>
      <c r="E43" s="40" t="e">
        <f t="shared" si="1"/>
        <v>#REF!</v>
      </c>
      <c r="F43" s="34"/>
      <c r="G43" s="44" t="e">
        <f t="shared" si="2"/>
        <v>#REF!</v>
      </c>
      <c r="H43" s="36" t="s">
        <v>108</v>
      </c>
      <c r="I43" s="41" t="e">
        <f t="shared" si="3"/>
        <v>#REF!</v>
      </c>
      <c r="J43" s="34"/>
      <c r="K43" s="41" t="e">
        <f>#REF!</f>
        <v>#REF!</v>
      </c>
      <c r="L43" s="36"/>
      <c r="M43" s="42" t="e">
        <f>#REF!</f>
        <v>#REF!</v>
      </c>
      <c r="N43" s="514" t="s">
        <v>110</v>
      </c>
      <c r="O43" s="483"/>
      <c r="P43" s="483"/>
      <c r="Q43" s="483"/>
      <c r="R43" s="483"/>
      <c r="S43" s="484"/>
      <c r="T43" s="24" t="e">
        <f>#REF!</f>
        <v>#REF!</v>
      </c>
    </row>
    <row r="44" spans="1:20" ht="39.75" customHeight="1" x14ac:dyDescent="0.25">
      <c r="A44" s="37">
        <f t="shared" si="0"/>
        <v>31</v>
      </c>
      <c r="B44" s="50" t="e">
        <f>#REF!</f>
        <v>#REF!</v>
      </c>
      <c r="C44" s="38" t="e">
        <f>#REF!</f>
        <v>#REF!</v>
      </c>
      <c r="D44" s="39" t="e">
        <f>#REF!</f>
        <v>#REF!</v>
      </c>
      <c r="E44" s="40" t="e">
        <f t="shared" si="1"/>
        <v>#REF!</v>
      </c>
      <c r="F44" s="34"/>
      <c r="G44" s="41" t="e">
        <f t="shared" si="2"/>
        <v>#REF!</v>
      </c>
      <c r="H44" s="36" t="s">
        <v>109</v>
      </c>
      <c r="I44" s="41" t="e">
        <f t="shared" si="3"/>
        <v>#REF!</v>
      </c>
      <c r="J44" s="34"/>
      <c r="K44" s="41" t="e">
        <f>#REF!</f>
        <v>#REF!</v>
      </c>
      <c r="L44" s="36"/>
      <c r="M44" s="42" t="e">
        <f>#REF!</f>
        <v>#REF!</v>
      </c>
      <c r="N44" s="514" t="s">
        <v>110</v>
      </c>
      <c r="O44" s="483"/>
      <c r="P44" s="483"/>
      <c r="Q44" s="483"/>
      <c r="R44" s="483"/>
      <c r="S44" s="484"/>
      <c r="T44" s="24" t="e">
        <f>#REF!</f>
        <v>#REF!</v>
      </c>
    </row>
    <row r="45" spans="1:20" ht="39.75" customHeight="1" x14ac:dyDescent="0.25">
      <c r="A45" s="37">
        <f t="shared" si="0"/>
        <v>32</v>
      </c>
      <c r="B45" s="50" t="e">
        <f>#REF!</f>
        <v>#REF!</v>
      </c>
      <c r="C45" s="51" t="e">
        <f>#REF!</f>
        <v>#REF!</v>
      </c>
      <c r="D45" s="39" t="e">
        <f>#REF!</f>
        <v>#REF!</v>
      </c>
      <c r="E45" s="40" t="e">
        <f t="shared" si="1"/>
        <v>#REF!</v>
      </c>
      <c r="F45" s="34"/>
      <c r="G45" s="44" t="e">
        <f t="shared" si="2"/>
        <v>#REF!</v>
      </c>
      <c r="H45" s="36" t="s">
        <v>108</v>
      </c>
      <c r="I45" s="41" t="e">
        <f t="shared" si="3"/>
        <v>#REF!</v>
      </c>
      <c r="J45" s="34"/>
      <c r="K45" s="41" t="e">
        <f>#REF!</f>
        <v>#REF!</v>
      </c>
      <c r="L45" s="36"/>
      <c r="M45" s="42" t="e">
        <f>#REF!</f>
        <v>#REF!</v>
      </c>
      <c r="N45" s="514" t="s">
        <v>110</v>
      </c>
      <c r="O45" s="483"/>
      <c r="P45" s="483"/>
      <c r="Q45" s="483"/>
      <c r="R45" s="483"/>
      <c r="S45" s="484"/>
      <c r="T45" s="24" t="e">
        <f>#REF!</f>
        <v>#REF!</v>
      </c>
    </row>
    <row r="46" spans="1:20" ht="39.75" customHeight="1" x14ac:dyDescent="0.25">
      <c r="A46" s="37">
        <f t="shared" si="0"/>
        <v>33</v>
      </c>
      <c r="B46" s="50" t="e">
        <f>#REF!</f>
        <v>#REF!</v>
      </c>
      <c r="C46" s="38" t="e">
        <f>#REF!</f>
        <v>#REF!</v>
      </c>
      <c r="D46" s="39" t="e">
        <f>#REF!</f>
        <v>#REF!</v>
      </c>
      <c r="E46" s="40" t="e">
        <f t="shared" si="1"/>
        <v>#REF!</v>
      </c>
      <c r="F46" s="34"/>
      <c r="G46" s="41" t="e">
        <f t="shared" si="2"/>
        <v>#REF!</v>
      </c>
      <c r="H46" s="36" t="s">
        <v>109</v>
      </c>
      <c r="I46" s="41" t="e">
        <f t="shared" si="3"/>
        <v>#REF!</v>
      </c>
      <c r="J46" s="34"/>
      <c r="K46" s="41" t="e">
        <f>#REF!</f>
        <v>#REF!</v>
      </c>
      <c r="L46" s="36"/>
      <c r="M46" s="42" t="e">
        <f>#REF!</f>
        <v>#REF!</v>
      </c>
      <c r="N46" s="514" t="s">
        <v>110</v>
      </c>
      <c r="O46" s="483"/>
      <c r="P46" s="483"/>
      <c r="Q46" s="483"/>
      <c r="R46" s="483"/>
      <c r="S46" s="484"/>
      <c r="T46" s="24" t="e">
        <f>#REF!</f>
        <v>#REF!</v>
      </c>
    </row>
    <row r="47" spans="1:20" ht="39.75" customHeight="1" x14ac:dyDescent="0.25">
      <c r="A47" s="37">
        <f t="shared" si="0"/>
        <v>34</v>
      </c>
      <c r="B47" s="50" t="e">
        <f>#REF!</f>
        <v>#REF!</v>
      </c>
      <c r="C47" s="51" t="e">
        <f>#REF!</f>
        <v>#REF!</v>
      </c>
      <c r="D47" s="39" t="e">
        <f>#REF!</f>
        <v>#REF!</v>
      </c>
      <c r="E47" s="40" t="e">
        <f t="shared" si="1"/>
        <v>#REF!</v>
      </c>
      <c r="F47" s="34"/>
      <c r="G47" s="44" t="e">
        <f t="shared" si="2"/>
        <v>#REF!</v>
      </c>
      <c r="H47" s="36" t="s">
        <v>108</v>
      </c>
      <c r="I47" s="41" t="e">
        <f t="shared" si="3"/>
        <v>#REF!</v>
      </c>
      <c r="J47" s="34"/>
      <c r="K47" s="41" t="e">
        <f>#REF!</f>
        <v>#REF!</v>
      </c>
      <c r="L47" s="36"/>
      <c r="M47" s="42" t="e">
        <f>#REF!</f>
        <v>#REF!</v>
      </c>
      <c r="N47" s="514" t="s">
        <v>110</v>
      </c>
      <c r="O47" s="483"/>
      <c r="P47" s="483"/>
      <c r="Q47" s="483"/>
      <c r="R47" s="483"/>
      <c r="S47" s="484"/>
      <c r="T47" s="24" t="e">
        <f>#REF!</f>
        <v>#REF!</v>
      </c>
    </row>
    <row r="48" spans="1:20" ht="39.75" customHeight="1" x14ac:dyDescent="0.25">
      <c r="A48" s="37">
        <f t="shared" si="0"/>
        <v>35</v>
      </c>
      <c r="B48" s="50" t="e">
        <f>#REF!</f>
        <v>#REF!</v>
      </c>
      <c r="C48" s="38" t="e">
        <f>#REF!</f>
        <v>#REF!</v>
      </c>
      <c r="D48" s="39" t="e">
        <f>#REF!</f>
        <v>#REF!</v>
      </c>
      <c r="E48" s="40" t="e">
        <f t="shared" si="1"/>
        <v>#REF!</v>
      </c>
      <c r="F48" s="34"/>
      <c r="G48" s="41" t="e">
        <f t="shared" si="2"/>
        <v>#REF!</v>
      </c>
      <c r="H48" s="36" t="s">
        <v>109</v>
      </c>
      <c r="I48" s="41" t="e">
        <f t="shared" si="3"/>
        <v>#REF!</v>
      </c>
      <c r="J48" s="34"/>
      <c r="K48" s="41" t="e">
        <f>#REF!</f>
        <v>#REF!</v>
      </c>
      <c r="L48" s="36"/>
      <c r="M48" s="42" t="e">
        <f>#REF!</f>
        <v>#REF!</v>
      </c>
      <c r="N48" s="514" t="s">
        <v>110</v>
      </c>
      <c r="O48" s="483"/>
      <c r="P48" s="483"/>
      <c r="Q48" s="483"/>
      <c r="R48" s="483"/>
      <c r="S48" s="484"/>
      <c r="T48" s="24" t="e">
        <f>#REF!</f>
        <v>#REF!</v>
      </c>
    </row>
    <row r="49" spans="1:20" ht="39.75" customHeight="1" x14ac:dyDescent="0.25">
      <c r="A49" s="37">
        <f t="shared" si="0"/>
        <v>36</v>
      </c>
      <c r="B49" s="50" t="e">
        <f>#REF!</f>
        <v>#REF!</v>
      </c>
      <c r="C49" s="51" t="e">
        <f>#REF!</f>
        <v>#REF!</v>
      </c>
      <c r="D49" s="39" t="e">
        <f>#REF!</f>
        <v>#REF!</v>
      </c>
      <c r="E49" s="40" t="e">
        <f t="shared" si="1"/>
        <v>#REF!</v>
      </c>
      <c r="F49" s="34"/>
      <c r="G49" s="44" t="e">
        <f t="shared" si="2"/>
        <v>#REF!</v>
      </c>
      <c r="H49" s="36" t="s">
        <v>108</v>
      </c>
      <c r="I49" s="41" t="e">
        <f t="shared" si="3"/>
        <v>#REF!</v>
      </c>
      <c r="J49" s="34"/>
      <c r="K49" s="41" t="e">
        <f>#REF!</f>
        <v>#REF!</v>
      </c>
      <c r="L49" s="36"/>
      <c r="M49" s="42" t="e">
        <f>#REF!</f>
        <v>#REF!</v>
      </c>
      <c r="N49" s="514" t="s">
        <v>110</v>
      </c>
      <c r="O49" s="483"/>
      <c r="P49" s="483"/>
      <c r="Q49" s="483"/>
      <c r="R49" s="483"/>
      <c r="S49" s="484"/>
      <c r="T49" s="24" t="e">
        <f>#REF!</f>
        <v>#REF!</v>
      </c>
    </row>
    <row r="50" spans="1:20" ht="39.75" customHeight="1" x14ac:dyDescent="0.25">
      <c r="A50" s="37">
        <f t="shared" si="0"/>
        <v>37</v>
      </c>
      <c r="B50" s="50" t="e">
        <f>#REF!</f>
        <v>#REF!</v>
      </c>
      <c r="C50" s="38" t="e">
        <f>#REF!</f>
        <v>#REF!</v>
      </c>
      <c r="D50" s="39" t="e">
        <f>#REF!</f>
        <v>#REF!</v>
      </c>
      <c r="E50" s="40" t="e">
        <f t="shared" si="1"/>
        <v>#REF!</v>
      </c>
      <c r="F50" s="34"/>
      <c r="G50" s="41" t="e">
        <f t="shared" si="2"/>
        <v>#REF!</v>
      </c>
      <c r="H50" s="36" t="s">
        <v>109</v>
      </c>
      <c r="I50" s="41" t="e">
        <f t="shared" si="3"/>
        <v>#REF!</v>
      </c>
      <c r="J50" s="34"/>
      <c r="K50" s="41" t="e">
        <f>#REF!</f>
        <v>#REF!</v>
      </c>
      <c r="L50" s="36"/>
      <c r="M50" s="42" t="e">
        <f>#REF!</f>
        <v>#REF!</v>
      </c>
      <c r="N50" s="514" t="s">
        <v>110</v>
      </c>
      <c r="O50" s="483"/>
      <c r="P50" s="483"/>
      <c r="Q50" s="483"/>
      <c r="R50" s="483"/>
      <c r="S50" s="484"/>
      <c r="T50" s="24" t="e">
        <f>#REF!</f>
        <v>#REF!</v>
      </c>
    </row>
    <row r="51" spans="1:20" ht="39.75" customHeight="1" x14ac:dyDescent="0.25">
      <c r="A51" s="37">
        <f t="shared" si="0"/>
        <v>38</v>
      </c>
      <c r="B51" s="50" t="e">
        <f>#REF!</f>
        <v>#REF!</v>
      </c>
      <c r="C51" s="51" t="e">
        <f>#REF!</f>
        <v>#REF!</v>
      </c>
      <c r="D51" s="39" t="e">
        <f>#REF!</f>
        <v>#REF!</v>
      </c>
      <c r="E51" s="40" t="e">
        <f t="shared" si="1"/>
        <v>#REF!</v>
      </c>
      <c r="F51" s="34"/>
      <c r="G51" s="44" t="e">
        <f t="shared" si="2"/>
        <v>#REF!</v>
      </c>
      <c r="H51" s="36" t="s">
        <v>108</v>
      </c>
      <c r="I51" s="41" t="e">
        <f t="shared" si="3"/>
        <v>#REF!</v>
      </c>
      <c r="J51" s="34"/>
      <c r="K51" s="41" t="e">
        <f>#REF!</f>
        <v>#REF!</v>
      </c>
      <c r="L51" s="36"/>
      <c r="M51" s="42" t="e">
        <f>#REF!</f>
        <v>#REF!</v>
      </c>
      <c r="N51" s="514" t="s">
        <v>110</v>
      </c>
      <c r="O51" s="483"/>
      <c r="P51" s="483"/>
      <c r="Q51" s="483"/>
      <c r="R51" s="483"/>
      <c r="S51" s="484"/>
      <c r="T51" s="24" t="e">
        <f>#REF!</f>
        <v>#REF!</v>
      </c>
    </row>
    <row r="52" spans="1:20" ht="39.75" customHeight="1" x14ac:dyDescent="0.25">
      <c r="A52" s="37">
        <f t="shared" si="0"/>
        <v>39</v>
      </c>
      <c r="B52" s="50" t="e">
        <f>#REF!</f>
        <v>#REF!</v>
      </c>
      <c r="C52" s="38" t="e">
        <f>#REF!</f>
        <v>#REF!</v>
      </c>
      <c r="D52" s="39" t="e">
        <f>#REF!</f>
        <v>#REF!</v>
      </c>
      <c r="E52" s="40" t="e">
        <f t="shared" si="1"/>
        <v>#REF!</v>
      </c>
      <c r="F52" s="34"/>
      <c r="G52" s="41" t="e">
        <f t="shared" si="2"/>
        <v>#REF!</v>
      </c>
      <c r="H52" s="36" t="s">
        <v>109</v>
      </c>
      <c r="I52" s="41" t="e">
        <f t="shared" si="3"/>
        <v>#REF!</v>
      </c>
      <c r="J52" s="34"/>
      <c r="K52" s="41" t="e">
        <f>#REF!</f>
        <v>#REF!</v>
      </c>
      <c r="L52" s="36"/>
      <c r="M52" s="42" t="e">
        <f>#REF!</f>
        <v>#REF!</v>
      </c>
      <c r="N52" s="514" t="s">
        <v>110</v>
      </c>
      <c r="O52" s="483"/>
      <c r="P52" s="483"/>
      <c r="Q52" s="483"/>
      <c r="R52" s="483"/>
      <c r="S52" s="484"/>
      <c r="T52" s="24" t="e">
        <f>#REF!</f>
        <v>#REF!</v>
      </c>
    </row>
    <row r="53" spans="1:20" ht="39.75" customHeight="1" x14ac:dyDescent="0.25">
      <c r="A53" s="37">
        <f t="shared" si="0"/>
        <v>40</v>
      </c>
      <c r="B53" s="50" t="e">
        <f>#REF!</f>
        <v>#REF!</v>
      </c>
      <c r="C53" s="51" t="e">
        <f>#REF!</f>
        <v>#REF!</v>
      </c>
      <c r="D53" s="39" t="e">
        <f>#REF!</f>
        <v>#REF!</v>
      </c>
      <c r="E53" s="40" t="e">
        <f t="shared" si="1"/>
        <v>#REF!</v>
      </c>
      <c r="F53" s="34"/>
      <c r="G53" s="44" t="e">
        <f t="shared" si="2"/>
        <v>#REF!</v>
      </c>
      <c r="H53" s="36" t="s">
        <v>108</v>
      </c>
      <c r="I53" s="41" t="e">
        <f t="shared" si="3"/>
        <v>#REF!</v>
      </c>
      <c r="J53" s="34"/>
      <c r="K53" s="41" t="e">
        <f>#REF!</f>
        <v>#REF!</v>
      </c>
      <c r="L53" s="36"/>
      <c r="M53" s="42" t="e">
        <f>#REF!</f>
        <v>#REF!</v>
      </c>
      <c r="N53" s="514" t="s">
        <v>110</v>
      </c>
      <c r="O53" s="483"/>
      <c r="P53" s="483"/>
      <c r="Q53" s="483"/>
      <c r="R53" s="483"/>
      <c r="S53" s="484"/>
      <c r="T53" s="24" t="e">
        <f>#REF!</f>
        <v>#REF!</v>
      </c>
    </row>
    <row r="54" spans="1:20" ht="39.75" customHeight="1" x14ac:dyDescent="0.25">
      <c r="A54" s="37">
        <f t="shared" si="0"/>
        <v>41</v>
      </c>
      <c r="B54" s="50" t="e">
        <f>#REF!</f>
        <v>#REF!</v>
      </c>
      <c r="C54" s="38" t="e">
        <f>#REF!</f>
        <v>#REF!</v>
      </c>
      <c r="D54" s="39" t="e">
        <f>#REF!</f>
        <v>#REF!</v>
      </c>
      <c r="E54" s="40" t="e">
        <f t="shared" si="1"/>
        <v>#REF!</v>
      </c>
      <c r="F54" s="34"/>
      <c r="G54" s="41" t="e">
        <f t="shared" si="2"/>
        <v>#REF!</v>
      </c>
      <c r="H54" s="36" t="s">
        <v>109</v>
      </c>
      <c r="I54" s="41" t="e">
        <f t="shared" si="3"/>
        <v>#REF!</v>
      </c>
      <c r="J54" s="34"/>
      <c r="K54" s="41" t="e">
        <f>#REF!</f>
        <v>#REF!</v>
      </c>
      <c r="L54" s="36"/>
      <c r="M54" s="42" t="e">
        <f>#REF!</f>
        <v>#REF!</v>
      </c>
      <c r="N54" s="514" t="s">
        <v>110</v>
      </c>
      <c r="O54" s="483"/>
      <c r="P54" s="483"/>
      <c r="Q54" s="483"/>
      <c r="R54" s="483"/>
      <c r="S54" s="484"/>
      <c r="T54" s="24" t="e">
        <f>#REF!</f>
        <v>#REF!</v>
      </c>
    </row>
    <row r="55" spans="1:20" ht="39.75" customHeight="1" x14ac:dyDescent="0.25">
      <c r="A55" s="37">
        <f t="shared" si="0"/>
        <v>42</v>
      </c>
      <c r="B55" s="50" t="e">
        <f>#REF!</f>
        <v>#REF!</v>
      </c>
      <c r="C55" s="51" t="e">
        <f>#REF!</f>
        <v>#REF!</v>
      </c>
      <c r="D55" s="39" t="e">
        <f>#REF!</f>
        <v>#REF!</v>
      </c>
      <c r="E55" s="40" t="e">
        <f t="shared" si="1"/>
        <v>#REF!</v>
      </c>
      <c r="F55" s="34"/>
      <c r="G55" s="44" t="e">
        <f t="shared" si="2"/>
        <v>#REF!</v>
      </c>
      <c r="H55" s="36" t="s">
        <v>108</v>
      </c>
      <c r="I55" s="41" t="e">
        <f t="shared" si="3"/>
        <v>#REF!</v>
      </c>
      <c r="J55" s="34"/>
      <c r="K55" s="41" t="e">
        <f>#REF!</f>
        <v>#REF!</v>
      </c>
      <c r="L55" s="36"/>
      <c r="M55" s="42" t="e">
        <f>#REF!</f>
        <v>#REF!</v>
      </c>
      <c r="N55" s="514" t="s">
        <v>110</v>
      </c>
      <c r="O55" s="483"/>
      <c r="P55" s="483"/>
      <c r="Q55" s="483"/>
      <c r="R55" s="483"/>
      <c r="S55" s="484"/>
      <c r="T55" s="24" t="e">
        <f>#REF!</f>
        <v>#REF!</v>
      </c>
    </row>
    <row r="56" spans="1:20" ht="39.75" customHeight="1" x14ac:dyDescent="0.25">
      <c r="A56" s="37">
        <f t="shared" si="0"/>
        <v>43</v>
      </c>
      <c r="B56" s="50" t="e">
        <f>#REF!</f>
        <v>#REF!</v>
      </c>
      <c r="C56" s="38" t="e">
        <f>#REF!</f>
        <v>#REF!</v>
      </c>
      <c r="D56" s="39" t="e">
        <f>#REF!</f>
        <v>#REF!</v>
      </c>
      <c r="E56" s="40" t="e">
        <f t="shared" si="1"/>
        <v>#REF!</v>
      </c>
      <c r="F56" s="34"/>
      <c r="G56" s="41" t="e">
        <f t="shared" si="2"/>
        <v>#REF!</v>
      </c>
      <c r="H56" s="36" t="s">
        <v>109</v>
      </c>
      <c r="I56" s="41" t="e">
        <f t="shared" si="3"/>
        <v>#REF!</v>
      </c>
      <c r="J56" s="34"/>
      <c r="K56" s="41" t="e">
        <f>#REF!</f>
        <v>#REF!</v>
      </c>
      <c r="L56" s="36"/>
      <c r="M56" s="42" t="e">
        <f>#REF!</f>
        <v>#REF!</v>
      </c>
      <c r="N56" s="514" t="s">
        <v>110</v>
      </c>
      <c r="O56" s="483"/>
      <c r="P56" s="483"/>
      <c r="Q56" s="483"/>
      <c r="R56" s="483"/>
      <c r="S56" s="484"/>
      <c r="T56" s="24" t="e">
        <f>#REF!</f>
        <v>#REF!</v>
      </c>
    </row>
    <row r="57" spans="1:20" ht="39.75" customHeight="1" x14ac:dyDescent="0.25">
      <c r="A57" s="37">
        <f t="shared" si="0"/>
        <v>44</v>
      </c>
      <c r="B57" s="50" t="e">
        <f>#REF!</f>
        <v>#REF!</v>
      </c>
      <c r="C57" s="51" t="e">
        <f>#REF!</f>
        <v>#REF!</v>
      </c>
      <c r="D57" s="39" t="e">
        <f>#REF!</f>
        <v>#REF!</v>
      </c>
      <c r="E57" s="40" t="e">
        <f t="shared" si="1"/>
        <v>#REF!</v>
      </c>
      <c r="F57" s="34"/>
      <c r="G57" s="44" t="e">
        <f t="shared" si="2"/>
        <v>#REF!</v>
      </c>
      <c r="H57" s="36" t="s">
        <v>108</v>
      </c>
      <c r="I57" s="41" t="e">
        <f t="shared" si="3"/>
        <v>#REF!</v>
      </c>
      <c r="J57" s="34"/>
      <c r="K57" s="41" t="e">
        <f>#REF!</f>
        <v>#REF!</v>
      </c>
      <c r="L57" s="36"/>
      <c r="M57" s="42" t="e">
        <f>#REF!</f>
        <v>#REF!</v>
      </c>
      <c r="N57" s="514" t="s">
        <v>110</v>
      </c>
      <c r="O57" s="483"/>
      <c r="P57" s="483"/>
      <c r="Q57" s="483"/>
      <c r="R57" s="483"/>
      <c r="S57" s="484"/>
      <c r="T57" s="24" t="e">
        <f>#REF!</f>
        <v>#REF!</v>
      </c>
    </row>
    <row r="58" spans="1:20" ht="39.75" customHeight="1" x14ac:dyDescent="0.25">
      <c r="A58" s="37">
        <f t="shared" si="0"/>
        <v>45</v>
      </c>
      <c r="B58" s="50" t="e">
        <f>#REF!</f>
        <v>#REF!</v>
      </c>
      <c r="C58" s="38" t="e">
        <f>#REF!</f>
        <v>#REF!</v>
      </c>
      <c r="D58" s="39" t="e">
        <f>#REF!</f>
        <v>#REF!</v>
      </c>
      <c r="E58" s="40" t="e">
        <f t="shared" si="1"/>
        <v>#REF!</v>
      </c>
      <c r="F58" s="34"/>
      <c r="G58" s="41" t="e">
        <f t="shared" si="2"/>
        <v>#REF!</v>
      </c>
      <c r="H58" s="36" t="s">
        <v>109</v>
      </c>
      <c r="I58" s="41" t="e">
        <f t="shared" si="3"/>
        <v>#REF!</v>
      </c>
      <c r="J58" s="34"/>
      <c r="K58" s="41" t="e">
        <f>#REF!</f>
        <v>#REF!</v>
      </c>
      <c r="L58" s="36"/>
      <c r="M58" s="42" t="e">
        <f>#REF!</f>
        <v>#REF!</v>
      </c>
      <c r="N58" s="514" t="s">
        <v>110</v>
      </c>
      <c r="O58" s="483"/>
      <c r="P58" s="483"/>
      <c r="Q58" s="483"/>
      <c r="R58" s="483"/>
      <c r="S58" s="484"/>
      <c r="T58" s="24" t="e">
        <f>#REF!</f>
        <v>#REF!</v>
      </c>
    </row>
    <row r="59" spans="1:20" ht="39.75" customHeight="1" x14ac:dyDescent="0.25">
      <c r="A59" s="37">
        <f t="shared" si="0"/>
        <v>46</v>
      </c>
      <c r="B59" s="50" t="e">
        <f>#REF!</f>
        <v>#REF!</v>
      </c>
      <c r="C59" s="51" t="e">
        <f>#REF!</f>
        <v>#REF!</v>
      </c>
      <c r="D59" s="39" t="e">
        <f>#REF!</f>
        <v>#REF!</v>
      </c>
      <c r="E59" s="40" t="e">
        <f t="shared" si="1"/>
        <v>#REF!</v>
      </c>
      <c r="F59" s="34"/>
      <c r="G59" s="44" t="e">
        <f t="shared" si="2"/>
        <v>#REF!</v>
      </c>
      <c r="H59" s="36" t="s">
        <v>108</v>
      </c>
      <c r="I59" s="41" t="e">
        <f t="shared" si="3"/>
        <v>#REF!</v>
      </c>
      <c r="J59" s="34"/>
      <c r="K59" s="41" t="e">
        <f>#REF!</f>
        <v>#REF!</v>
      </c>
      <c r="L59" s="36"/>
      <c r="M59" s="42" t="e">
        <f>#REF!</f>
        <v>#REF!</v>
      </c>
      <c r="N59" s="514" t="s">
        <v>110</v>
      </c>
      <c r="O59" s="483"/>
      <c r="P59" s="483"/>
      <c r="Q59" s="483"/>
      <c r="R59" s="483"/>
      <c r="S59" s="484"/>
      <c r="T59" s="24" t="e">
        <f>#REF!</f>
        <v>#REF!</v>
      </c>
    </row>
    <row r="60" spans="1:20" ht="39.75" customHeight="1" x14ac:dyDescent="0.25">
      <c r="A60" s="37">
        <f t="shared" si="0"/>
        <v>47</v>
      </c>
      <c r="B60" s="50" t="e">
        <f>#REF!</f>
        <v>#REF!</v>
      </c>
      <c r="C60" s="38" t="e">
        <f>#REF!</f>
        <v>#REF!</v>
      </c>
      <c r="D60" s="39" t="e">
        <f>#REF!</f>
        <v>#REF!</v>
      </c>
      <c r="E60" s="40" t="e">
        <f t="shared" si="1"/>
        <v>#REF!</v>
      </c>
      <c r="F60" s="34"/>
      <c r="G60" s="41" t="e">
        <f t="shared" si="2"/>
        <v>#REF!</v>
      </c>
      <c r="H60" s="36" t="s">
        <v>109</v>
      </c>
      <c r="I60" s="41" t="e">
        <f t="shared" si="3"/>
        <v>#REF!</v>
      </c>
      <c r="J60" s="34"/>
      <c r="K60" s="41" t="e">
        <f>#REF!</f>
        <v>#REF!</v>
      </c>
      <c r="L60" s="36"/>
      <c r="M60" s="42" t="e">
        <f>#REF!</f>
        <v>#REF!</v>
      </c>
      <c r="N60" s="514" t="s">
        <v>110</v>
      </c>
      <c r="O60" s="483"/>
      <c r="P60" s="483"/>
      <c r="Q60" s="483"/>
      <c r="R60" s="483"/>
      <c r="S60" s="484"/>
      <c r="T60" s="24" t="e">
        <f>#REF!</f>
        <v>#REF!</v>
      </c>
    </row>
    <row r="61" spans="1:20" ht="39.75" customHeight="1" x14ac:dyDescent="0.25">
      <c r="A61" s="37">
        <f t="shared" si="0"/>
        <v>48</v>
      </c>
      <c r="B61" s="50" t="e">
        <f>#REF!</f>
        <v>#REF!</v>
      </c>
      <c r="C61" s="51" t="e">
        <f>#REF!</f>
        <v>#REF!</v>
      </c>
      <c r="D61" s="39" t="e">
        <f>#REF!</f>
        <v>#REF!</v>
      </c>
      <c r="E61" s="40" t="e">
        <f t="shared" si="1"/>
        <v>#REF!</v>
      </c>
      <c r="F61" s="34"/>
      <c r="G61" s="44" t="e">
        <f t="shared" si="2"/>
        <v>#REF!</v>
      </c>
      <c r="H61" s="36" t="s">
        <v>108</v>
      </c>
      <c r="I61" s="41" t="e">
        <f t="shared" si="3"/>
        <v>#REF!</v>
      </c>
      <c r="J61" s="34"/>
      <c r="K61" s="41" t="e">
        <f>#REF!</f>
        <v>#REF!</v>
      </c>
      <c r="L61" s="36"/>
      <c r="M61" s="42" t="e">
        <f>#REF!</f>
        <v>#REF!</v>
      </c>
      <c r="N61" s="514" t="s">
        <v>110</v>
      </c>
      <c r="O61" s="483"/>
      <c r="P61" s="483"/>
      <c r="Q61" s="483"/>
      <c r="R61" s="483"/>
      <c r="S61" s="484"/>
      <c r="T61" s="24" t="e">
        <f>#REF!</f>
        <v>#REF!</v>
      </c>
    </row>
    <row r="62" spans="1:20" ht="39.75" customHeight="1" x14ac:dyDescent="0.25">
      <c r="A62" s="37">
        <f t="shared" si="0"/>
        <v>49</v>
      </c>
      <c r="B62" s="50" t="e">
        <f>#REF!</f>
        <v>#REF!</v>
      </c>
      <c r="C62" s="38" t="e">
        <f>#REF!</f>
        <v>#REF!</v>
      </c>
      <c r="D62" s="39" t="e">
        <f>#REF!</f>
        <v>#REF!</v>
      </c>
      <c r="E62" s="40" t="e">
        <f t="shared" si="1"/>
        <v>#REF!</v>
      </c>
      <c r="F62" s="34"/>
      <c r="G62" s="41" t="e">
        <f t="shared" si="2"/>
        <v>#REF!</v>
      </c>
      <c r="H62" s="36" t="s">
        <v>109</v>
      </c>
      <c r="I62" s="41" t="e">
        <f t="shared" si="3"/>
        <v>#REF!</v>
      </c>
      <c r="J62" s="34"/>
      <c r="K62" s="41" t="e">
        <f>#REF!</f>
        <v>#REF!</v>
      </c>
      <c r="L62" s="36"/>
      <c r="M62" s="42" t="e">
        <f>#REF!</f>
        <v>#REF!</v>
      </c>
      <c r="N62" s="514" t="s">
        <v>110</v>
      </c>
      <c r="O62" s="483"/>
      <c r="P62" s="483"/>
      <c r="Q62" s="483"/>
      <c r="R62" s="483"/>
      <c r="S62" s="484"/>
      <c r="T62" s="24" t="e">
        <f>#REF!</f>
        <v>#REF!</v>
      </c>
    </row>
    <row r="63" spans="1:20" ht="39.75" customHeight="1" x14ac:dyDescent="0.25">
      <c r="A63" s="37">
        <f t="shared" si="0"/>
        <v>50</v>
      </c>
      <c r="B63" s="50" t="e">
        <f>#REF!</f>
        <v>#REF!</v>
      </c>
      <c r="C63" s="51" t="e">
        <f>#REF!</f>
        <v>#REF!</v>
      </c>
      <c r="D63" s="39" t="e">
        <f>#REF!</f>
        <v>#REF!</v>
      </c>
      <c r="E63" s="40" t="e">
        <f t="shared" si="1"/>
        <v>#REF!</v>
      </c>
      <c r="F63" s="34"/>
      <c r="G63" s="44" t="e">
        <f t="shared" si="2"/>
        <v>#REF!</v>
      </c>
      <c r="H63" s="36" t="s">
        <v>108</v>
      </c>
      <c r="I63" s="41" t="e">
        <f t="shared" si="3"/>
        <v>#REF!</v>
      </c>
      <c r="J63" s="34"/>
      <c r="K63" s="41" t="e">
        <f>#REF!</f>
        <v>#REF!</v>
      </c>
      <c r="L63" s="36"/>
      <c r="M63" s="42" t="e">
        <f>#REF!</f>
        <v>#REF!</v>
      </c>
      <c r="N63" s="514" t="s">
        <v>110</v>
      </c>
      <c r="O63" s="483"/>
      <c r="P63" s="483"/>
      <c r="Q63" s="483"/>
      <c r="R63" s="483"/>
      <c r="S63" s="484"/>
      <c r="T63" s="24" t="e">
        <f>#REF!</f>
        <v>#REF!</v>
      </c>
    </row>
    <row r="64" spans="1:20" ht="39.75" customHeight="1" x14ac:dyDescent="0.25">
      <c r="A64" s="37">
        <f t="shared" si="0"/>
        <v>51</v>
      </c>
      <c r="B64" s="50" t="e">
        <f>#REF!</f>
        <v>#REF!</v>
      </c>
      <c r="C64" s="38" t="e">
        <f>#REF!</f>
        <v>#REF!</v>
      </c>
      <c r="D64" s="39" t="e">
        <f>#REF!</f>
        <v>#REF!</v>
      </c>
      <c r="E64" s="40" t="e">
        <f t="shared" si="1"/>
        <v>#REF!</v>
      </c>
      <c r="F64" s="34"/>
      <c r="G64" s="41" t="e">
        <f t="shared" si="2"/>
        <v>#REF!</v>
      </c>
      <c r="H64" s="36" t="s">
        <v>109</v>
      </c>
      <c r="I64" s="41" t="e">
        <f t="shared" si="3"/>
        <v>#REF!</v>
      </c>
      <c r="J64" s="34"/>
      <c r="K64" s="41" t="e">
        <f>#REF!</f>
        <v>#REF!</v>
      </c>
      <c r="L64" s="36"/>
      <c r="M64" s="42" t="e">
        <f>#REF!</f>
        <v>#REF!</v>
      </c>
      <c r="N64" s="514" t="s">
        <v>110</v>
      </c>
      <c r="O64" s="483"/>
      <c r="P64" s="483"/>
      <c r="Q64" s="483"/>
      <c r="R64" s="483"/>
      <c r="S64" s="484"/>
      <c r="T64" s="24" t="e">
        <f>#REF!</f>
        <v>#REF!</v>
      </c>
    </row>
    <row r="65" spans="1:20" ht="39.75" customHeight="1" x14ac:dyDescent="0.25">
      <c r="A65" s="37">
        <f t="shared" si="0"/>
        <v>52</v>
      </c>
      <c r="B65" s="50" t="e">
        <f>#REF!</f>
        <v>#REF!</v>
      </c>
      <c r="C65" s="51" t="e">
        <f>#REF!</f>
        <v>#REF!</v>
      </c>
      <c r="D65" s="39" t="e">
        <f>#REF!</f>
        <v>#REF!</v>
      </c>
      <c r="E65" s="40" t="e">
        <f t="shared" si="1"/>
        <v>#REF!</v>
      </c>
      <c r="F65" s="34"/>
      <c r="G65" s="44" t="e">
        <f t="shared" si="2"/>
        <v>#REF!</v>
      </c>
      <c r="H65" s="36" t="s">
        <v>108</v>
      </c>
      <c r="I65" s="41" t="e">
        <f t="shared" si="3"/>
        <v>#REF!</v>
      </c>
      <c r="J65" s="34"/>
      <c r="K65" s="41" t="e">
        <f>#REF!</f>
        <v>#REF!</v>
      </c>
      <c r="L65" s="36"/>
      <c r="M65" s="42" t="e">
        <f>#REF!</f>
        <v>#REF!</v>
      </c>
      <c r="N65" s="514" t="s">
        <v>110</v>
      </c>
      <c r="O65" s="483"/>
      <c r="P65" s="483"/>
      <c r="Q65" s="483"/>
      <c r="R65" s="483"/>
      <c r="S65" s="484"/>
      <c r="T65" s="24" t="e">
        <f>#REF!</f>
        <v>#REF!</v>
      </c>
    </row>
    <row r="66" spans="1:20" ht="39.75" customHeight="1" x14ac:dyDescent="0.25">
      <c r="A66" s="37">
        <f t="shared" si="0"/>
        <v>53</v>
      </c>
      <c r="B66" s="50" t="e">
        <f>#REF!</f>
        <v>#REF!</v>
      </c>
      <c r="C66" s="38" t="e">
        <f>#REF!</f>
        <v>#REF!</v>
      </c>
      <c r="D66" s="39" t="e">
        <f>#REF!</f>
        <v>#REF!</v>
      </c>
      <c r="E66" s="40" t="e">
        <f t="shared" si="1"/>
        <v>#REF!</v>
      </c>
      <c r="F66" s="34"/>
      <c r="G66" s="41" t="e">
        <f t="shared" si="2"/>
        <v>#REF!</v>
      </c>
      <c r="H66" s="36" t="s">
        <v>109</v>
      </c>
      <c r="I66" s="41" t="e">
        <f t="shared" si="3"/>
        <v>#REF!</v>
      </c>
      <c r="J66" s="34"/>
      <c r="K66" s="41" t="e">
        <f>#REF!</f>
        <v>#REF!</v>
      </c>
      <c r="L66" s="36"/>
      <c r="M66" s="42" t="e">
        <f>#REF!</f>
        <v>#REF!</v>
      </c>
      <c r="N66" s="514" t="s">
        <v>110</v>
      </c>
      <c r="O66" s="483"/>
      <c r="P66" s="483"/>
      <c r="Q66" s="483"/>
      <c r="R66" s="483"/>
      <c r="S66" s="484"/>
      <c r="T66" s="24" t="e">
        <f>#REF!</f>
        <v>#REF!</v>
      </c>
    </row>
    <row r="67" spans="1:20" ht="39.75" customHeight="1" x14ac:dyDescent="0.25">
      <c r="A67" s="37">
        <f t="shared" si="0"/>
        <v>54</v>
      </c>
      <c r="B67" s="50" t="e">
        <f>#REF!</f>
        <v>#REF!</v>
      </c>
      <c r="C67" s="51" t="e">
        <f>#REF!</f>
        <v>#REF!</v>
      </c>
      <c r="D67" s="39" t="e">
        <f>#REF!</f>
        <v>#REF!</v>
      </c>
      <c r="E67" s="40" t="e">
        <f t="shared" si="1"/>
        <v>#REF!</v>
      </c>
      <c r="F67" s="34"/>
      <c r="G67" s="44" t="e">
        <f t="shared" si="2"/>
        <v>#REF!</v>
      </c>
      <c r="H67" s="36" t="s">
        <v>108</v>
      </c>
      <c r="I67" s="41" t="e">
        <f t="shared" si="3"/>
        <v>#REF!</v>
      </c>
      <c r="J67" s="34"/>
      <c r="K67" s="41" t="e">
        <f>#REF!</f>
        <v>#REF!</v>
      </c>
      <c r="L67" s="36"/>
      <c r="M67" s="42" t="e">
        <f>#REF!</f>
        <v>#REF!</v>
      </c>
      <c r="N67" s="514" t="s">
        <v>110</v>
      </c>
      <c r="O67" s="483"/>
      <c r="P67" s="483"/>
      <c r="Q67" s="483"/>
      <c r="R67" s="483"/>
      <c r="S67" s="484"/>
      <c r="T67" s="24" t="e">
        <f>#REF!</f>
        <v>#REF!</v>
      </c>
    </row>
    <row r="68" spans="1:20" ht="39.75" customHeight="1" x14ac:dyDescent="0.25">
      <c r="A68" s="37">
        <f t="shared" si="0"/>
        <v>55</v>
      </c>
      <c r="B68" s="50" t="e">
        <f>#REF!</f>
        <v>#REF!</v>
      </c>
      <c r="C68" s="38" t="e">
        <f>#REF!</f>
        <v>#REF!</v>
      </c>
      <c r="D68" s="39" t="e">
        <f>#REF!</f>
        <v>#REF!</v>
      </c>
      <c r="E68" s="40" t="e">
        <f t="shared" si="1"/>
        <v>#REF!</v>
      </c>
      <c r="F68" s="34"/>
      <c r="G68" s="41" t="e">
        <f t="shared" si="2"/>
        <v>#REF!</v>
      </c>
      <c r="H68" s="36" t="s">
        <v>109</v>
      </c>
      <c r="I68" s="41" t="e">
        <f t="shared" si="3"/>
        <v>#REF!</v>
      </c>
      <c r="J68" s="34"/>
      <c r="K68" s="41" t="e">
        <f>#REF!</f>
        <v>#REF!</v>
      </c>
      <c r="L68" s="36"/>
      <c r="M68" s="42" t="e">
        <f>#REF!</f>
        <v>#REF!</v>
      </c>
      <c r="N68" s="514" t="s">
        <v>110</v>
      </c>
      <c r="O68" s="483"/>
      <c r="P68" s="483"/>
      <c r="Q68" s="483"/>
      <c r="R68" s="483"/>
      <c r="S68" s="484"/>
      <c r="T68" s="24" t="e">
        <f>#REF!</f>
        <v>#REF!</v>
      </c>
    </row>
    <row r="69" spans="1:20" ht="39.75" customHeight="1" x14ac:dyDescent="0.25">
      <c r="A69" s="37">
        <f t="shared" si="0"/>
        <v>56</v>
      </c>
      <c r="B69" s="50" t="e">
        <f>#REF!</f>
        <v>#REF!</v>
      </c>
      <c r="C69" s="51" t="e">
        <f>#REF!</f>
        <v>#REF!</v>
      </c>
      <c r="D69" s="39" t="e">
        <f>#REF!</f>
        <v>#REF!</v>
      </c>
      <c r="E69" s="40" t="e">
        <f t="shared" si="1"/>
        <v>#REF!</v>
      </c>
      <c r="F69" s="34"/>
      <c r="G69" s="44" t="e">
        <f t="shared" si="2"/>
        <v>#REF!</v>
      </c>
      <c r="H69" s="36" t="s">
        <v>108</v>
      </c>
      <c r="I69" s="41" t="e">
        <f t="shared" si="3"/>
        <v>#REF!</v>
      </c>
      <c r="J69" s="34"/>
      <c r="K69" s="41" t="e">
        <f>#REF!</f>
        <v>#REF!</v>
      </c>
      <c r="L69" s="36"/>
      <c r="M69" s="42" t="e">
        <f>#REF!</f>
        <v>#REF!</v>
      </c>
      <c r="N69" s="514" t="s">
        <v>110</v>
      </c>
      <c r="O69" s="483"/>
      <c r="P69" s="483"/>
      <c r="Q69" s="483"/>
      <c r="R69" s="483"/>
      <c r="S69" s="484"/>
      <c r="T69" s="24" t="e">
        <f>#REF!</f>
        <v>#REF!</v>
      </c>
    </row>
    <row r="70" spans="1:20" ht="39.75" customHeight="1" x14ac:dyDescent="0.25">
      <c r="A70" s="37">
        <f t="shared" si="0"/>
        <v>57</v>
      </c>
      <c r="B70" s="50" t="e">
        <f>#REF!</f>
        <v>#REF!</v>
      </c>
      <c r="C70" s="38" t="e">
        <f>#REF!</f>
        <v>#REF!</v>
      </c>
      <c r="D70" s="39" t="e">
        <f>#REF!</f>
        <v>#REF!</v>
      </c>
      <c r="E70" s="40" t="e">
        <f t="shared" si="1"/>
        <v>#REF!</v>
      </c>
      <c r="F70" s="34"/>
      <c r="G70" s="41" t="e">
        <f t="shared" si="2"/>
        <v>#REF!</v>
      </c>
      <c r="H70" s="36" t="s">
        <v>109</v>
      </c>
      <c r="I70" s="41" t="e">
        <f t="shared" si="3"/>
        <v>#REF!</v>
      </c>
      <c r="J70" s="34"/>
      <c r="K70" s="41" t="e">
        <f>#REF!</f>
        <v>#REF!</v>
      </c>
      <c r="L70" s="36"/>
      <c r="M70" s="42" t="e">
        <f>#REF!</f>
        <v>#REF!</v>
      </c>
      <c r="N70" s="514" t="s">
        <v>110</v>
      </c>
      <c r="O70" s="483"/>
      <c r="P70" s="483"/>
      <c r="Q70" s="483"/>
      <c r="R70" s="483"/>
      <c r="S70" s="484"/>
      <c r="T70" s="24" t="e">
        <f>#REF!</f>
        <v>#REF!</v>
      </c>
    </row>
    <row r="71" spans="1:20" ht="39.75" customHeight="1" x14ac:dyDescent="0.25">
      <c r="A71" s="37">
        <f t="shared" si="0"/>
        <v>58</v>
      </c>
      <c r="B71" s="50" t="e">
        <f>#REF!</f>
        <v>#REF!</v>
      </c>
      <c r="C71" s="51" t="e">
        <f>#REF!</f>
        <v>#REF!</v>
      </c>
      <c r="D71" s="39" t="e">
        <f>#REF!</f>
        <v>#REF!</v>
      </c>
      <c r="E71" s="40" t="e">
        <f t="shared" si="1"/>
        <v>#REF!</v>
      </c>
      <c r="F71" s="34"/>
      <c r="G71" s="44" t="e">
        <f t="shared" si="2"/>
        <v>#REF!</v>
      </c>
      <c r="H71" s="36" t="s">
        <v>108</v>
      </c>
      <c r="I71" s="41" t="e">
        <f t="shared" si="3"/>
        <v>#REF!</v>
      </c>
      <c r="J71" s="34"/>
      <c r="K71" s="41" t="e">
        <f>#REF!</f>
        <v>#REF!</v>
      </c>
      <c r="L71" s="36"/>
      <c r="M71" s="42" t="e">
        <f>#REF!</f>
        <v>#REF!</v>
      </c>
      <c r="N71" s="514" t="s">
        <v>110</v>
      </c>
      <c r="O71" s="483"/>
      <c r="P71" s="483"/>
      <c r="Q71" s="483"/>
      <c r="R71" s="483"/>
      <c r="S71" s="484"/>
      <c r="T71" s="24" t="e">
        <f>#REF!</f>
        <v>#REF!</v>
      </c>
    </row>
    <row r="72" spans="1:20" ht="39.75" customHeight="1" x14ac:dyDescent="0.25">
      <c r="A72" s="37">
        <f t="shared" si="0"/>
        <v>59</v>
      </c>
      <c r="B72" s="50" t="e">
        <f>#REF!</f>
        <v>#REF!</v>
      </c>
      <c r="C72" s="38" t="e">
        <f>#REF!</f>
        <v>#REF!</v>
      </c>
      <c r="D72" s="39" t="e">
        <f>#REF!</f>
        <v>#REF!</v>
      </c>
      <c r="E72" s="40" t="e">
        <f t="shared" si="1"/>
        <v>#REF!</v>
      </c>
      <c r="F72" s="34"/>
      <c r="G72" s="41" t="e">
        <f t="shared" si="2"/>
        <v>#REF!</v>
      </c>
      <c r="H72" s="36" t="s">
        <v>109</v>
      </c>
      <c r="I72" s="41" t="e">
        <f t="shared" si="3"/>
        <v>#REF!</v>
      </c>
      <c r="J72" s="34"/>
      <c r="K72" s="41" t="e">
        <f>#REF!</f>
        <v>#REF!</v>
      </c>
      <c r="L72" s="36"/>
      <c r="M72" s="42" t="e">
        <f>#REF!</f>
        <v>#REF!</v>
      </c>
      <c r="N72" s="514" t="s">
        <v>110</v>
      </c>
      <c r="O72" s="483"/>
      <c r="P72" s="483"/>
      <c r="Q72" s="483"/>
      <c r="R72" s="483"/>
      <c r="S72" s="484"/>
      <c r="T72" s="24" t="e">
        <f>#REF!</f>
        <v>#REF!</v>
      </c>
    </row>
    <row r="73" spans="1:20" ht="39.75" customHeight="1" x14ac:dyDescent="0.25">
      <c r="A73" s="37">
        <f t="shared" si="0"/>
        <v>60</v>
      </c>
      <c r="B73" s="50" t="e">
        <f>#REF!</f>
        <v>#REF!</v>
      </c>
      <c r="C73" s="51" t="e">
        <f>#REF!</f>
        <v>#REF!</v>
      </c>
      <c r="D73" s="39" t="e">
        <f>#REF!</f>
        <v>#REF!</v>
      </c>
      <c r="E73" s="40" t="e">
        <f t="shared" si="1"/>
        <v>#REF!</v>
      </c>
      <c r="F73" s="34"/>
      <c r="G73" s="44" t="e">
        <f t="shared" si="2"/>
        <v>#REF!</v>
      </c>
      <c r="H73" s="36" t="s">
        <v>108</v>
      </c>
      <c r="I73" s="41" t="e">
        <f t="shared" si="3"/>
        <v>#REF!</v>
      </c>
      <c r="J73" s="34"/>
      <c r="K73" s="41" t="e">
        <f>#REF!</f>
        <v>#REF!</v>
      </c>
      <c r="L73" s="36"/>
      <c r="M73" s="42" t="e">
        <f>#REF!</f>
        <v>#REF!</v>
      </c>
      <c r="N73" s="514" t="s">
        <v>110</v>
      </c>
      <c r="O73" s="483"/>
      <c r="P73" s="483"/>
      <c r="Q73" s="483"/>
      <c r="R73" s="483"/>
      <c r="S73" s="484"/>
      <c r="T73" s="24" t="e">
        <f>#REF!</f>
        <v>#REF!</v>
      </c>
    </row>
    <row r="74" spans="1:20" ht="39.75" customHeight="1" x14ac:dyDescent="0.25">
      <c r="A74" s="37">
        <f t="shared" si="0"/>
        <v>61</v>
      </c>
      <c r="B74" s="50" t="e">
        <f>#REF!</f>
        <v>#REF!</v>
      </c>
      <c r="C74" s="38" t="e">
        <f>#REF!</f>
        <v>#REF!</v>
      </c>
      <c r="D74" s="39" t="e">
        <f>#REF!</f>
        <v>#REF!</v>
      </c>
      <c r="E74" s="40" t="e">
        <f t="shared" si="1"/>
        <v>#REF!</v>
      </c>
      <c r="F74" s="34"/>
      <c r="G74" s="41" t="e">
        <f t="shared" si="2"/>
        <v>#REF!</v>
      </c>
      <c r="H74" s="36" t="s">
        <v>109</v>
      </c>
      <c r="I74" s="41" t="e">
        <f t="shared" si="3"/>
        <v>#REF!</v>
      </c>
      <c r="J74" s="34"/>
      <c r="K74" s="41" t="e">
        <f>#REF!</f>
        <v>#REF!</v>
      </c>
      <c r="L74" s="36"/>
      <c r="M74" s="42" t="e">
        <f>#REF!</f>
        <v>#REF!</v>
      </c>
      <c r="N74" s="514" t="s">
        <v>110</v>
      </c>
      <c r="O74" s="483"/>
      <c r="P74" s="483"/>
      <c r="Q74" s="483"/>
      <c r="R74" s="483"/>
      <c r="S74" s="484"/>
      <c r="T74" s="24" t="e">
        <f>#REF!</f>
        <v>#REF!</v>
      </c>
    </row>
    <row r="75" spans="1:20" ht="39.75" customHeight="1" x14ac:dyDescent="0.25">
      <c r="A75" s="37">
        <f t="shared" si="0"/>
        <v>62</v>
      </c>
      <c r="B75" s="50" t="e">
        <f>#REF!</f>
        <v>#REF!</v>
      </c>
      <c r="C75" s="51" t="e">
        <f>#REF!</f>
        <v>#REF!</v>
      </c>
      <c r="D75" s="39" t="e">
        <f>#REF!</f>
        <v>#REF!</v>
      </c>
      <c r="E75" s="40" t="e">
        <f t="shared" si="1"/>
        <v>#REF!</v>
      </c>
      <c r="F75" s="34"/>
      <c r="G75" s="44" t="e">
        <f t="shared" si="2"/>
        <v>#REF!</v>
      </c>
      <c r="H75" s="36" t="s">
        <v>108</v>
      </c>
      <c r="I75" s="41" t="e">
        <f t="shared" si="3"/>
        <v>#REF!</v>
      </c>
      <c r="J75" s="34"/>
      <c r="K75" s="41" t="e">
        <f>#REF!</f>
        <v>#REF!</v>
      </c>
      <c r="L75" s="36"/>
      <c r="M75" s="42" t="e">
        <f>#REF!</f>
        <v>#REF!</v>
      </c>
      <c r="N75" s="514" t="s">
        <v>110</v>
      </c>
      <c r="O75" s="483"/>
      <c r="P75" s="483"/>
      <c r="Q75" s="483"/>
      <c r="R75" s="483"/>
      <c r="S75" s="484"/>
      <c r="T75" s="24" t="e">
        <f>#REF!</f>
        <v>#REF!</v>
      </c>
    </row>
    <row r="76" spans="1:20" ht="39.75" customHeight="1" x14ac:dyDescent="0.25">
      <c r="A76" s="37">
        <f t="shared" si="0"/>
        <v>63</v>
      </c>
      <c r="B76" s="50" t="e">
        <f>#REF!</f>
        <v>#REF!</v>
      </c>
      <c r="C76" s="38" t="e">
        <f>#REF!</f>
        <v>#REF!</v>
      </c>
      <c r="D76" s="39" t="e">
        <f>#REF!</f>
        <v>#REF!</v>
      </c>
      <c r="E76" s="40" t="e">
        <f t="shared" si="1"/>
        <v>#REF!</v>
      </c>
      <c r="F76" s="34"/>
      <c r="G76" s="41" t="e">
        <f t="shared" si="2"/>
        <v>#REF!</v>
      </c>
      <c r="H76" s="36" t="s">
        <v>109</v>
      </c>
      <c r="I76" s="41" t="e">
        <f t="shared" si="3"/>
        <v>#REF!</v>
      </c>
      <c r="J76" s="34"/>
      <c r="K76" s="41" t="e">
        <f>#REF!</f>
        <v>#REF!</v>
      </c>
      <c r="L76" s="36"/>
      <c r="M76" s="42" t="e">
        <f>#REF!</f>
        <v>#REF!</v>
      </c>
      <c r="N76" s="514" t="s">
        <v>110</v>
      </c>
      <c r="O76" s="483"/>
      <c r="P76" s="483"/>
      <c r="Q76" s="483"/>
      <c r="R76" s="483"/>
      <c r="S76" s="484"/>
      <c r="T76" s="24" t="e">
        <f>#REF!</f>
        <v>#REF!</v>
      </c>
    </row>
    <row r="77" spans="1:20" ht="39.75" customHeight="1" x14ac:dyDescent="0.25">
      <c r="A77" s="37">
        <f t="shared" si="0"/>
        <v>64</v>
      </c>
      <c r="B77" s="50" t="e">
        <f>#REF!</f>
        <v>#REF!</v>
      </c>
      <c r="C77" s="51" t="e">
        <f>#REF!</f>
        <v>#REF!</v>
      </c>
      <c r="D77" s="39" t="e">
        <f>#REF!</f>
        <v>#REF!</v>
      </c>
      <c r="E77" s="40" t="e">
        <f t="shared" si="1"/>
        <v>#REF!</v>
      </c>
      <c r="F77" s="34"/>
      <c r="G77" s="44" t="e">
        <f t="shared" si="2"/>
        <v>#REF!</v>
      </c>
      <c r="H77" s="36" t="s">
        <v>108</v>
      </c>
      <c r="I77" s="41" t="e">
        <f t="shared" si="3"/>
        <v>#REF!</v>
      </c>
      <c r="J77" s="34"/>
      <c r="K77" s="41" t="e">
        <f>#REF!</f>
        <v>#REF!</v>
      </c>
      <c r="L77" s="36"/>
      <c r="M77" s="42" t="e">
        <f>#REF!</f>
        <v>#REF!</v>
      </c>
      <c r="N77" s="514" t="s">
        <v>110</v>
      </c>
      <c r="O77" s="483"/>
      <c r="P77" s="483"/>
      <c r="Q77" s="483"/>
      <c r="R77" s="483"/>
      <c r="S77" s="484"/>
      <c r="T77" s="24" t="e">
        <f>#REF!</f>
        <v>#REF!</v>
      </c>
    </row>
    <row r="78" spans="1:20" ht="39.75" customHeight="1" x14ac:dyDescent="0.25">
      <c r="A78" s="37">
        <f t="shared" si="0"/>
        <v>65</v>
      </c>
      <c r="B78" s="50" t="e">
        <f>#REF!</f>
        <v>#REF!</v>
      </c>
      <c r="C78" s="38" t="e">
        <f>#REF!</f>
        <v>#REF!</v>
      </c>
      <c r="D78" s="39" t="e">
        <f>#REF!</f>
        <v>#REF!</v>
      </c>
      <c r="E78" s="40" t="e">
        <f t="shared" si="1"/>
        <v>#REF!</v>
      </c>
      <c r="F78" s="34"/>
      <c r="G78" s="41" t="e">
        <f t="shared" si="2"/>
        <v>#REF!</v>
      </c>
      <c r="H78" s="36" t="s">
        <v>109</v>
      </c>
      <c r="I78" s="41" t="e">
        <f t="shared" si="3"/>
        <v>#REF!</v>
      </c>
      <c r="J78" s="34"/>
      <c r="K78" s="41" t="e">
        <f>#REF!</f>
        <v>#REF!</v>
      </c>
      <c r="L78" s="36"/>
      <c r="M78" s="42" t="e">
        <f>#REF!</f>
        <v>#REF!</v>
      </c>
      <c r="N78" s="514" t="s">
        <v>110</v>
      </c>
      <c r="O78" s="483"/>
      <c r="P78" s="483"/>
      <c r="Q78" s="483"/>
      <c r="R78" s="483"/>
      <c r="S78" s="484"/>
      <c r="T78" s="24" t="e">
        <f>#REF!</f>
        <v>#REF!</v>
      </c>
    </row>
    <row r="79" spans="1:20" ht="39.75" customHeight="1" x14ac:dyDescent="0.25">
      <c r="A79" s="37">
        <f t="shared" si="0"/>
        <v>66</v>
      </c>
      <c r="B79" s="50" t="e">
        <f>#REF!</f>
        <v>#REF!</v>
      </c>
      <c r="C79" s="51" t="e">
        <f>#REF!</f>
        <v>#REF!</v>
      </c>
      <c r="D79" s="39" t="e">
        <f>#REF!</f>
        <v>#REF!</v>
      </c>
      <c r="E79" s="40" t="e">
        <f t="shared" si="1"/>
        <v>#REF!</v>
      </c>
      <c r="F79" s="34"/>
      <c r="G79" s="44" t="e">
        <f t="shared" si="2"/>
        <v>#REF!</v>
      </c>
      <c r="H79" s="36" t="s">
        <v>108</v>
      </c>
      <c r="I79" s="41" t="e">
        <f t="shared" si="3"/>
        <v>#REF!</v>
      </c>
      <c r="J79" s="34"/>
      <c r="K79" s="41" t="e">
        <f>#REF!</f>
        <v>#REF!</v>
      </c>
      <c r="L79" s="36"/>
      <c r="M79" s="42" t="e">
        <f>#REF!</f>
        <v>#REF!</v>
      </c>
      <c r="N79" s="514" t="s">
        <v>110</v>
      </c>
      <c r="O79" s="483"/>
      <c r="P79" s="483"/>
      <c r="Q79" s="483"/>
      <c r="R79" s="483"/>
      <c r="S79" s="484"/>
      <c r="T79" s="24" t="e">
        <f>#REF!</f>
        <v>#REF!</v>
      </c>
    </row>
    <row r="80" spans="1:20" ht="39.75" customHeight="1" x14ac:dyDescent="0.25">
      <c r="A80" s="37">
        <f t="shared" si="0"/>
        <v>67</v>
      </c>
      <c r="B80" s="50" t="e">
        <f>#REF!</f>
        <v>#REF!</v>
      </c>
      <c r="C80" s="38" t="e">
        <f>#REF!</f>
        <v>#REF!</v>
      </c>
      <c r="D80" s="39" t="e">
        <f>#REF!</f>
        <v>#REF!</v>
      </c>
      <c r="E80" s="40" t="e">
        <f t="shared" si="1"/>
        <v>#REF!</v>
      </c>
      <c r="F80" s="34"/>
      <c r="G80" s="41" t="e">
        <f t="shared" si="2"/>
        <v>#REF!</v>
      </c>
      <c r="H80" s="36" t="s">
        <v>109</v>
      </c>
      <c r="I80" s="41" t="e">
        <f t="shared" si="3"/>
        <v>#REF!</v>
      </c>
      <c r="J80" s="34"/>
      <c r="K80" s="41" t="e">
        <f>#REF!</f>
        <v>#REF!</v>
      </c>
      <c r="L80" s="36"/>
      <c r="M80" s="42" t="e">
        <f>#REF!</f>
        <v>#REF!</v>
      </c>
      <c r="N80" s="514" t="s">
        <v>110</v>
      </c>
      <c r="O80" s="483"/>
      <c r="P80" s="483"/>
      <c r="Q80" s="483"/>
      <c r="R80" s="483"/>
      <c r="S80" s="484"/>
      <c r="T80" s="24" t="e">
        <f>#REF!</f>
        <v>#REF!</v>
      </c>
    </row>
    <row r="81" spans="1:20" ht="39.75" customHeight="1" x14ac:dyDescent="0.25">
      <c r="A81" s="37">
        <f t="shared" si="0"/>
        <v>68</v>
      </c>
      <c r="B81" s="50" t="e">
        <f>#REF!</f>
        <v>#REF!</v>
      </c>
      <c r="C81" s="51" t="e">
        <f>#REF!</f>
        <v>#REF!</v>
      </c>
      <c r="D81" s="39" t="e">
        <f>#REF!</f>
        <v>#REF!</v>
      </c>
      <c r="E81" s="40" t="e">
        <f t="shared" si="1"/>
        <v>#REF!</v>
      </c>
      <c r="F81" s="34"/>
      <c r="G81" s="44" t="e">
        <f t="shared" si="2"/>
        <v>#REF!</v>
      </c>
      <c r="H81" s="36" t="s">
        <v>108</v>
      </c>
      <c r="I81" s="41" t="e">
        <f t="shared" si="3"/>
        <v>#REF!</v>
      </c>
      <c r="J81" s="34"/>
      <c r="K81" s="41" t="e">
        <f>#REF!</f>
        <v>#REF!</v>
      </c>
      <c r="L81" s="36"/>
      <c r="M81" s="42" t="e">
        <f>#REF!</f>
        <v>#REF!</v>
      </c>
      <c r="N81" s="514" t="s">
        <v>110</v>
      </c>
      <c r="O81" s="483"/>
      <c r="P81" s="483"/>
      <c r="Q81" s="483"/>
      <c r="R81" s="483"/>
      <c r="S81" s="484"/>
      <c r="T81" s="24" t="e">
        <f>#REF!</f>
        <v>#REF!</v>
      </c>
    </row>
    <row r="82" spans="1:20" ht="39.75" customHeight="1" x14ac:dyDescent="0.25">
      <c r="A82" s="37">
        <f t="shared" si="0"/>
        <v>69</v>
      </c>
      <c r="B82" s="50" t="e">
        <f>#REF!</f>
        <v>#REF!</v>
      </c>
      <c r="C82" s="38" t="e">
        <f>#REF!</f>
        <v>#REF!</v>
      </c>
      <c r="D82" s="39" t="e">
        <f>#REF!</f>
        <v>#REF!</v>
      </c>
      <c r="E82" s="40" t="e">
        <f t="shared" si="1"/>
        <v>#REF!</v>
      </c>
      <c r="F82" s="34"/>
      <c r="G82" s="41" t="e">
        <f t="shared" si="2"/>
        <v>#REF!</v>
      </c>
      <c r="H82" s="36" t="s">
        <v>109</v>
      </c>
      <c r="I82" s="41" t="e">
        <f t="shared" si="3"/>
        <v>#REF!</v>
      </c>
      <c r="J82" s="34"/>
      <c r="K82" s="41" t="e">
        <f>#REF!</f>
        <v>#REF!</v>
      </c>
      <c r="L82" s="36"/>
      <c r="M82" s="42" t="e">
        <f>#REF!</f>
        <v>#REF!</v>
      </c>
      <c r="N82" s="514" t="s">
        <v>110</v>
      </c>
      <c r="O82" s="483"/>
      <c r="P82" s="483"/>
      <c r="Q82" s="483"/>
      <c r="R82" s="483"/>
      <c r="S82" s="484"/>
      <c r="T82" s="24" t="e">
        <f>#REF!</f>
        <v>#REF!</v>
      </c>
    </row>
    <row r="83" spans="1:20" ht="39.75" customHeight="1" x14ac:dyDescent="0.25">
      <c r="A83" s="37">
        <f t="shared" si="0"/>
        <v>70</v>
      </c>
      <c r="B83" s="50" t="e">
        <f>#REF!</f>
        <v>#REF!</v>
      </c>
      <c r="C83" s="51" t="e">
        <f>#REF!</f>
        <v>#REF!</v>
      </c>
      <c r="D83" s="39" t="e">
        <f>#REF!</f>
        <v>#REF!</v>
      </c>
      <c r="E83" s="40" t="e">
        <f t="shared" si="1"/>
        <v>#REF!</v>
      </c>
      <c r="F83" s="34"/>
      <c r="G83" s="44" t="e">
        <f t="shared" si="2"/>
        <v>#REF!</v>
      </c>
      <c r="H83" s="36" t="s">
        <v>108</v>
      </c>
      <c r="I83" s="41" t="e">
        <f t="shared" si="3"/>
        <v>#REF!</v>
      </c>
      <c r="J83" s="34"/>
      <c r="K83" s="41" t="e">
        <f>#REF!</f>
        <v>#REF!</v>
      </c>
      <c r="L83" s="36"/>
      <c r="M83" s="42" t="e">
        <f>#REF!</f>
        <v>#REF!</v>
      </c>
      <c r="N83" s="514" t="s">
        <v>110</v>
      </c>
      <c r="O83" s="483"/>
      <c r="P83" s="483"/>
      <c r="Q83" s="483"/>
      <c r="R83" s="483"/>
      <c r="S83" s="484"/>
      <c r="T83" s="24" t="e">
        <f>#REF!</f>
        <v>#REF!</v>
      </c>
    </row>
    <row r="84" spans="1:20" ht="39.75" customHeight="1" x14ac:dyDescent="0.25">
      <c r="A84" s="37">
        <f t="shared" si="0"/>
        <v>71</v>
      </c>
      <c r="B84" s="50" t="e">
        <f>#REF!</f>
        <v>#REF!</v>
      </c>
      <c r="C84" s="38" t="e">
        <f>#REF!</f>
        <v>#REF!</v>
      </c>
      <c r="D84" s="39" t="e">
        <f>#REF!</f>
        <v>#REF!</v>
      </c>
      <c r="E84" s="40" t="e">
        <f t="shared" si="1"/>
        <v>#REF!</v>
      </c>
      <c r="F84" s="34"/>
      <c r="G84" s="41" t="e">
        <f t="shared" si="2"/>
        <v>#REF!</v>
      </c>
      <c r="H84" s="36" t="s">
        <v>109</v>
      </c>
      <c r="I84" s="41" t="e">
        <f t="shared" si="3"/>
        <v>#REF!</v>
      </c>
      <c r="J84" s="34"/>
      <c r="K84" s="41" t="e">
        <f>#REF!</f>
        <v>#REF!</v>
      </c>
      <c r="L84" s="36"/>
      <c r="M84" s="42" t="e">
        <f>#REF!</f>
        <v>#REF!</v>
      </c>
      <c r="N84" s="514" t="s">
        <v>110</v>
      </c>
      <c r="O84" s="483"/>
      <c r="P84" s="483"/>
      <c r="Q84" s="483"/>
      <c r="R84" s="483"/>
      <c r="S84" s="484"/>
      <c r="T84" s="24" t="e">
        <f>#REF!</f>
        <v>#REF!</v>
      </c>
    </row>
    <row r="85" spans="1:20" ht="39.75" customHeight="1" x14ac:dyDescent="0.25">
      <c r="A85" s="37">
        <f t="shared" si="0"/>
        <v>72</v>
      </c>
      <c r="B85" s="50" t="e">
        <f>#REF!</f>
        <v>#REF!</v>
      </c>
      <c r="C85" s="51" t="e">
        <f>#REF!</f>
        <v>#REF!</v>
      </c>
      <c r="D85" s="39" t="e">
        <f>#REF!</f>
        <v>#REF!</v>
      </c>
      <c r="E85" s="40" t="e">
        <f t="shared" si="1"/>
        <v>#REF!</v>
      </c>
      <c r="F85" s="34"/>
      <c r="G85" s="44" t="e">
        <f t="shared" si="2"/>
        <v>#REF!</v>
      </c>
      <c r="H85" s="36" t="s">
        <v>108</v>
      </c>
      <c r="I85" s="41" t="e">
        <f t="shared" si="3"/>
        <v>#REF!</v>
      </c>
      <c r="J85" s="34"/>
      <c r="K85" s="41" t="e">
        <f>#REF!</f>
        <v>#REF!</v>
      </c>
      <c r="L85" s="36"/>
      <c r="M85" s="42" t="e">
        <f>#REF!</f>
        <v>#REF!</v>
      </c>
      <c r="N85" s="514" t="s">
        <v>110</v>
      </c>
      <c r="O85" s="483"/>
      <c r="P85" s="483"/>
      <c r="Q85" s="483"/>
      <c r="R85" s="483"/>
      <c r="S85" s="484"/>
      <c r="T85" s="24" t="e">
        <f>#REF!</f>
        <v>#REF!</v>
      </c>
    </row>
    <row r="86" spans="1:20" ht="39.75" customHeight="1" x14ac:dyDescent="0.25">
      <c r="A86" s="37">
        <f t="shared" si="0"/>
        <v>73</v>
      </c>
      <c r="B86" s="50" t="e">
        <f>#REF!</f>
        <v>#REF!</v>
      </c>
      <c r="C86" s="38" t="e">
        <f>#REF!</f>
        <v>#REF!</v>
      </c>
      <c r="D86" s="39" t="e">
        <f>#REF!</f>
        <v>#REF!</v>
      </c>
      <c r="E86" s="40" t="e">
        <f t="shared" si="1"/>
        <v>#REF!</v>
      </c>
      <c r="F86" s="34"/>
      <c r="G86" s="41" t="e">
        <f t="shared" si="2"/>
        <v>#REF!</v>
      </c>
      <c r="H86" s="36" t="s">
        <v>109</v>
      </c>
      <c r="I86" s="41" t="e">
        <f t="shared" si="3"/>
        <v>#REF!</v>
      </c>
      <c r="J86" s="34"/>
      <c r="K86" s="41" t="e">
        <f>#REF!</f>
        <v>#REF!</v>
      </c>
      <c r="L86" s="36"/>
      <c r="M86" s="42" t="e">
        <f>#REF!</f>
        <v>#REF!</v>
      </c>
      <c r="N86" s="514" t="s">
        <v>110</v>
      </c>
      <c r="O86" s="483"/>
      <c r="P86" s="483"/>
      <c r="Q86" s="483"/>
      <c r="R86" s="483"/>
      <c r="S86" s="484"/>
      <c r="T86" s="24" t="e">
        <f>#REF!</f>
        <v>#REF!</v>
      </c>
    </row>
    <row r="87" spans="1:20" ht="39.75" customHeight="1" x14ac:dyDescent="0.25">
      <c r="A87" s="37">
        <f t="shared" si="0"/>
        <v>74</v>
      </c>
      <c r="B87" s="50" t="e">
        <f>#REF!</f>
        <v>#REF!</v>
      </c>
      <c r="C87" s="51" t="e">
        <f>#REF!</f>
        <v>#REF!</v>
      </c>
      <c r="D87" s="39" t="e">
        <f>#REF!</f>
        <v>#REF!</v>
      </c>
      <c r="E87" s="40" t="e">
        <f t="shared" si="1"/>
        <v>#REF!</v>
      </c>
      <c r="F87" s="34"/>
      <c r="G87" s="44" t="e">
        <f t="shared" si="2"/>
        <v>#REF!</v>
      </c>
      <c r="H87" s="36" t="s">
        <v>108</v>
      </c>
      <c r="I87" s="41" t="e">
        <f t="shared" si="3"/>
        <v>#REF!</v>
      </c>
      <c r="J87" s="34"/>
      <c r="K87" s="41" t="e">
        <f>#REF!</f>
        <v>#REF!</v>
      </c>
      <c r="L87" s="36"/>
      <c r="M87" s="42" t="e">
        <f>#REF!</f>
        <v>#REF!</v>
      </c>
      <c r="N87" s="514" t="s">
        <v>110</v>
      </c>
      <c r="O87" s="483"/>
      <c r="P87" s="483"/>
      <c r="Q87" s="483"/>
      <c r="R87" s="483"/>
      <c r="S87" s="484"/>
      <c r="T87" s="24" t="e">
        <f>#REF!</f>
        <v>#REF!</v>
      </c>
    </row>
    <row r="88" spans="1:20" ht="39.75" customHeight="1" x14ac:dyDescent="0.25">
      <c r="A88" s="37">
        <f t="shared" si="0"/>
        <v>75</v>
      </c>
      <c r="B88" s="50" t="e">
        <f>#REF!</f>
        <v>#REF!</v>
      </c>
      <c r="C88" s="38" t="e">
        <f>#REF!</f>
        <v>#REF!</v>
      </c>
      <c r="D88" s="39" t="e">
        <f>#REF!</f>
        <v>#REF!</v>
      </c>
      <c r="E88" s="40" t="e">
        <f t="shared" si="1"/>
        <v>#REF!</v>
      </c>
      <c r="F88" s="34"/>
      <c r="G88" s="41" t="e">
        <f t="shared" si="2"/>
        <v>#REF!</v>
      </c>
      <c r="H88" s="36" t="s">
        <v>109</v>
      </c>
      <c r="I88" s="41" t="e">
        <f t="shared" si="3"/>
        <v>#REF!</v>
      </c>
      <c r="J88" s="34"/>
      <c r="K88" s="41" t="e">
        <f>#REF!</f>
        <v>#REF!</v>
      </c>
      <c r="L88" s="36"/>
      <c r="M88" s="42" t="e">
        <f>#REF!</f>
        <v>#REF!</v>
      </c>
      <c r="N88" s="514" t="s">
        <v>110</v>
      </c>
      <c r="O88" s="483"/>
      <c r="P88" s="483"/>
      <c r="Q88" s="483"/>
      <c r="R88" s="483"/>
      <c r="S88" s="484"/>
      <c r="T88" s="24" t="e">
        <f>#REF!</f>
        <v>#REF!</v>
      </c>
    </row>
    <row r="89" spans="1:20" ht="39.75" customHeight="1" x14ac:dyDescent="0.25">
      <c r="A89" s="37">
        <f t="shared" si="0"/>
        <v>76</v>
      </c>
      <c r="B89" s="50" t="e">
        <f>#REF!</f>
        <v>#REF!</v>
      </c>
      <c r="C89" s="51" t="e">
        <f>#REF!</f>
        <v>#REF!</v>
      </c>
      <c r="D89" s="39" t="e">
        <f>#REF!</f>
        <v>#REF!</v>
      </c>
      <c r="E89" s="40" t="e">
        <f t="shared" si="1"/>
        <v>#REF!</v>
      </c>
      <c r="F89" s="34"/>
      <c r="G89" s="44" t="e">
        <f t="shared" si="2"/>
        <v>#REF!</v>
      </c>
      <c r="H89" s="36" t="s">
        <v>108</v>
      </c>
      <c r="I89" s="41" t="e">
        <f t="shared" si="3"/>
        <v>#REF!</v>
      </c>
      <c r="J89" s="34"/>
      <c r="K89" s="41" t="e">
        <f>#REF!</f>
        <v>#REF!</v>
      </c>
      <c r="L89" s="36"/>
      <c r="M89" s="42" t="e">
        <f>#REF!</f>
        <v>#REF!</v>
      </c>
      <c r="N89" s="514" t="s">
        <v>110</v>
      </c>
      <c r="O89" s="483"/>
      <c r="P89" s="483"/>
      <c r="Q89" s="483"/>
      <c r="R89" s="483"/>
      <c r="S89" s="484"/>
      <c r="T89" s="24" t="e">
        <f>#REF!</f>
        <v>#REF!</v>
      </c>
    </row>
    <row r="90" spans="1:20" ht="39.75" customHeight="1" x14ac:dyDescent="0.25">
      <c r="A90" s="37">
        <f t="shared" si="0"/>
        <v>77</v>
      </c>
      <c r="B90" s="50" t="e">
        <f>#REF!</f>
        <v>#REF!</v>
      </c>
      <c r="C90" s="38" t="e">
        <f>#REF!</f>
        <v>#REF!</v>
      </c>
      <c r="D90" s="39" t="e">
        <f>#REF!</f>
        <v>#REF!</v>
      </c>
      <c r="E90" s="40" t="e">
        <f t="shared" si="1"/>
        <v>#REF!</v>
      </c>
      <c r="F90" s="34"/>
      <c r="G90" s="41" t="e">
        <f t="shared" si="2"/>
        <v>#REF!</v>
      </c>
      <c r="H90" s="36" t="s">
        <v>109</v>
      </c>
      <c r="I90" s="41" t="e">
        <f t="shared" si="3"/>
        <v>#REF!</v>
      </c>
      <c r="J90" s="34"/>
      <c r="K90" s="41" t="e">
        <f>#REF!</f>
        <v>#REF!</v>
      </c>
      <c r="L90" s="36"/>
      <c r="M90" s="42" t="e">
        <f>#REF!</f>
        <v>#REF!</v>
      </c>
      <c r="N90" s="514" t="s">
        <v>110</v>
      </c>
      <c r="O90" s="483"/>
      <c r="P90" s="483"/>
      <c r="Q90" s="483"/>
      <c r="R90" s="483"/>
      <c r="S90" s="484"/>
      <c r="T90" s="24" t="e">
        <f>#REF!</f>
        <v>#REF!</v>
      </c>
    </row>
    <row r="91" spans="1:20" ht="39.75" customHeight="1" x14ac:dyDescent="0.25">
      <c r="A91" s="37">
        <f t="shared" si="0"/>
        <v>78</v>
      </c>
      <c r="B91" s="50" t="e">
        <f>#REF!</f>
        <v>#REF!</v>
      </c>
      <c r="C91" s="51" t="e">
        <f>#REF!</f>
        <v>#REF!</v>
      </c>
      <c r="D91" s="39" t="e">
        <f>#REF!</f>
        <v>#REF!</v>
      </c>
      <c r="E91" s="40" t="e">
        <f t="shared" si="1"/>
        <v>#REF!</v>
      </c>
      <c r="F91" s="34"/>
      <c r="G91" s="44" t="e">
        <f t="shared" si="2"/>
        <v>#REF!</v>
      </c>
      <c r="H91" s="36" t="s">
        <v>108</v>
      </c>
      <c r="I91" s="41" t="e">
        <f t="shared" si="3"/>
        <v>#REF!</v>
      </c>
      <c r="J91" s="34"/>
      <c r="K91" s="41" t="e">
        <f>#REF!</f>
        <v>#REF!</v>
      </c>
      <c r="L91" s="36"/>
      <c r="M91" s="42" t="e">
        <f>#REF!</f>
        <v>#REF!</v>
      </c>
      <c r="N91" s="514" t="s">
        <v>110</v>
      </c>
      <c r="O91" s="483"/>
      <c r="P91" s="483"/>
      <c r="Q91" s="483"/>
      <c r="R91" s="483"/>
      <c r="S91" s="484"/>
      <c r="T91" s="24" t="e">
        <f>#REF!</f>
        <v>#REF!</v>
      </c>
    </row>
    <row r="92" spans="1:20" ht="39.75" customHeight="1" x14ac:dyDescent="0.25">
      <c r="A92" s="37">
        <f t="shared" si="0"/>
        <v>79</v>
      </c>
      <c r="B92" s="50" t="e">
        <f>#REF!</f>
        <v>#REF!</v>
      </c>
      <c r="C92" s="38" t="e">
        <f>#REF!</f>
        <v>#REF!</v>
      </c>
      <c r="D92" s="39" t="e">
        <f>#REF!</f>
        <v>#REF!</v>
      </c>
      <c r="E92" s="40" t="e">
        <f t="shared" si="1"/>
        <v>#REF!</v>
      </c>
      <c r="F92" s="34"/>
      <c r="G92" s="41" t="e">
        <f t="shared" si="2"/>
        <v>#REF!</v>
      </c>
      <c r="H92" s="36" t="s">
        <v>109</v>
      </c>
      <c r="I92" s="41" t="e">
        <f t="shared" si="3"/>
        <v>#REF!</v>
      </c>
      <c r="J92" s="34"/>
      <c r="K92" s="41" t="e">
        <f>#REF!</f>
        <v>#REF!</v>
      </c>
      <c r="L92" s="36"/>
      <c r="M92" s="42" t="e">
        <f>#REF!</f>
        <v>#REF!</v>
      </c>
      <c r="N92" s="514" t="s">
        <v>110</v>
      </c>
      <c r="O92" s="483"/>
      <c r="P92" s="483"/>
      <c r="Q92" s="483"/>
      <c r="R92" s="483"/>
      <c r="S92" s="484"/>
      <c r="T92" s="24" t="e">
        <f>#REF!</f>
        <v>#REF!</v>
      </c>
    </row>
    <row r="93" spans="1:20" ht="39.75" customHeight="1" x14ac:dyDescent="0.25">
      <c r="A93" s="37">
        <f t="shared" si="0"/>
        <v>80</v>
      </c>
      <c r="B93" s="50" t="e">
        <f>#REF!</f>
        <v>#REF!</v>
      </c>
      <c r="C93" s="51" t="e">
        <f>#REF!</f>
        <v>#REF!</v>
      </c>
      <c r="D93" s="39" t="e">
        <f>#REF!</f>
        <v>#REF!</v>
      </c>
      <c r="E93" s="40" t="e">
        <f t="shared" si="1"/>
        <v>#REF!</v>
      </c>
      <c r="F93" s="34"/>
      <c r="G93" s="44" t="e">
        <f t="shared" si="2"/>
        <v>#REF!</v>
      </c>
      <c r="H93" s="36" t="s">
        <v>108</v>
      </c>
      <c r="I93" s="41" t="e">
        <f t="shared" si="3"/>
        <v>#REF!</v>
      </c>
      <c r="J93" s="34"/>
      <c r="K93" s="41" t="e">
        <f>#REF!</f>
        <v>#REF!</v>
      </c>
      <c r="L93" s="36"/>
      <c r="M93" s="42" t="e">
        <f>#REF!</f>
        <v>#REF!</v>
      </c>
      <c r="N93" s="514" t="s">
        <v>110</v>
      </c>
      <c r="O93" s="483"/>
      <c r="P93" s="483"/>
      <c r="Q93" s="483"/>
      <c r="R93" s="483"/>
      <c r="S93" s="484"/>
      <c r="T93" s="24" t="e">
        <f>#REF!</f>
        <v>#REF!</v>
      </c>
    </row>
    <row r="94" spans="1:20" ht="39.75" customHeight="1" x14ac:dyDescent="0.25">
      <c r="A94" s="37">
        <f t="shared" si="0"/>
        <v>81</v>
      </c>
      <c r="B94" s="50" t="e">
        <f>#REF!</f>
        <v>#REF!</v>
      </c>
      <c r="C94" s="38" t="e">
        <f>#REF!</f>
        <v>#REF!</v>
      </c>
      <c r="D94" s="39" t="e">
        <f>#REF!</f>
        <v>#REF!</v>
      </c>
      <c r="E94" s="40" t="e">
        <f t="shared" si="1"/>
        <v>#REF!</v>
      </c>
      <c r="F94" s="34"/>
      <c r="G94" s="41" t="e">
        <f t="shared" si="2"/>
        <v>#REF!</v>
      </c>
      <c r="H94" s="36" t="s">
        <v>109</v>
      </c>
      <c r="I94" s="41" t="e">
        <f t="shared" si="3"/>
        <v>#REF!</v>
      </c>
      <c r="J94" s="34"/>
      <c r="K94" s="41" t="e">
        <f>#REF!</f>
        <v>#REF!</v>
      </c>
      <c r="L94" s="36"/>
      <c r="M94" s="42" t="e">
        <f>#REF!</f>
        <v>#REF!</v>
      </c>
      <c r="N94" s="514" t="s">
        <v>110</v>
      </c>
      <c r="O94" s="483"/>
      <c r="P94" s="483"/>
      <c r="Q94" s="483"/>
      <c r="R94" s="483"/>
      <c r="S94" s="484"/>
      <c r="T94" s="24" t="e">
        <f>#REF!</f>
        <v>#REF!</v>
      </c>
    </row>
    <row r="95" spans="1:20" ht="39.75" customHeight="1" x14ac:dyDescent="0.25">
      <c r="A95" s="37">
        <f t="shared" si="0"/>
        <v>82</v>
      </c>
      <c r="B95" s="50" t="e">
        <f>#REF!</f>
        <v>#REF!</v>
      </c>
      <c r="C95" s="51" t="e">
        <f>#REF!</f>
        <v>#REF!</v>
      </c>
      <c r="D95" s="39" t="e">
        <f>#REF!</f>
        <v>#REF!</v>
      </c>
      <c r="E95" s="40" t="e">
        <f t="shared" si="1"/>
        <v>#REF!</v>
      </c>
      <c r="F95" s="34"/>
      <c r="G95" s="44" t="e">
        <f t="shared" si="2"/>
        <v>#REF!</v>
      </c>
      <c r="H95" s="36" t="s">
        <v>108</v>
      </c>
      <c r="I95" s="41" t="e">
        <f t="shared" si="3"/>
        <v>#REF!</v>
      </c>
      <c r="J95" s="34"/>
      <c r="K95" s="41" t="e">
        <f>#REF!</f>
        <v>#REF!</v>
      </c>
      <c r="L95" s="36"/>
      <c r="M95" s="42" t="e">
        <f>#REF!</f>
        <v>#REF!</v>
      </c>
      <c r="N95" s="514" t="s">
        <v>110</v>
      </c>
      <c r="O95" s="483"/>
      <c r="P95" s="483"/>
      <c r="Q95" s="483"/>
      <c r="R95" s="483"/>
      <c r="S95" s="484"/>
      <c r="T95" s="24" t="e">
        <f>#REF!</f>
        <v>#REF!</v>
      </c>
    </row>
    <row r="96" spans="1:20" ht="39.75" customHeight="1" x14ac:dyDescent="0.25">
      <c r="A96" s="37">
        <f t="shared" si="0"/>
        <v>83</v>
      </c>
      <c r="B96" s="50" t="e">
        <f>#REF!</f>
        <v>#REF!</v>
      </c>
      <c r="C96" s="38" t="e">
        <f>#REF!</f>
        <v>#REF!</v>
      </c>
      <c r="D96" s="39" t="e">
        <f>#REF!</f>
        <v>#REF!</v>
      </c>
      <c r="E96" s="40" t="e">
        <f t="shared" si="1"/>
        <v>#REF!</v>
      </c>
      <c r="F96" s="34"/>
      <c r="G96" s="41" t="e">
        <f t="shared" si="2"/>
        <v>#REF!</v>
      </c>
      <c r="H96" s="36" t="s">
        <v>109</v>
      </c>
      <c r="I96" s="41" t="e">
        <f t="shared" si="3"/>
        <v>#REF!</v>
      </c>
      <c r="J96" s="34"/>
      <c r="K96" s="41" t="e">
        <f>#REF!</f>
        <v>#REF!</v>
      </c>
      <c r="L96" s="36"/>
      <c r="M96" s="42" t="e">
        <f>#REF!</f>
        <v>#REF!</v>
      </c>
      <c r="N96" s="514" t="s">
        <v>110</v>
      </c>
      <c r="O96" s="483"/>
      <c r="P96" s="483"/>
      <c r="Q96" s="483"/>
      <c r="R96" s="483"/>
      <c r="S96" s="484"/>
      <c r="T96" s="24" t="e">
        <f>#REF!</f>
        <v>#REF!</v>
      </c>
    </row>
    <row r="97" spans="1:20" ht="39.75" customHeight="1" x14ac:dyDescent="0.25">
      <c r="A97" s="37">
        <f t="shared" si="0"/>
        <v>84</v>
      </c>
      <c r="B97" s="50" t="e">
        <f>#REF!</f>
        <v>#REF!</v>
      </c>
      <c r="C97" s="51" t="e">
        <f>#REF!</f>
        <v>#REF!</v>
      </c>
      <c r="D97" s="39" t="e">
        <f>#REF!</f>
        <v>#REF!</v>
      </c>
      <c r="E97" s="40" t="e">
        <f t="shared" si="1"/>
        <v>#REF!</v>
      </c>
      <c r="F97" s="34"/>
      <c r="G97" s="44" t="e">
        <f t="shared" si="2"/>
        <v>#REF!</v>
      </c>
      <c r="H97" s="36" t="s">
        <v>108</v>
      </c>
      <c r="I97" s="41" t="e">
        <f t="shared" si="3"/>
        <v>#REF!</v>
      </c>
      <c r="J97" s="34"/>
      <c r="K97" s="41" t="e">
        <f>#REF!</f>
        <v>#REF!</v>
      </c>
      <c r="L97" s="36"/>
      <c r="M97" s="42" t="e">
        <f>#REF!</f>
        <v>#REF!</v>
      </c>
      <c r="N97" s="514" t="s">
        <v>110</v>
      </c>
      <c r="O97" s="483"/>
      <c r="P97" s="483"/>
      <c r="Q97" s="483"/>
      <c r="R97" s="483"/>
      <c r="S97" s="484"/>
      <c r="T97" s="24" t="e">
        <f>#REF!</f>
        <v>#REF!</v>
      </c>
    </row>
    <row r="98" spans="1:20" ht="39.75" customHeight="1" x14ac:dyDescent="0.25">
      <c r="A98" s="37">
        <f t="shared" si="0"/>
        <v>85</v>
      </c>
      <c r="B98" s="50" t="e">
        <f>#REF!</f>
        <v>#REF!</v>
      </c>
      <c r="C98" s="38" t="e">
        <f>#REF!</f>
        <v>#REF!</v>
      </c>
      <c r="D98" s="39" t="e">
        <f>#REF!</f>
        <v>#REF!</v>
      </c>
      <c r="E98" s="40" t="e">
        <f t="shared" si="1"/>
        <v>#REF!</v>
      </c>
      <c r="F98" s="34"/>
      <c r="G98" s="41" t="e">
        <f t="shared" si="2"/>
        <v>#REF!</v>
      </c>
      <c r="H98" s="36" t="s">
        <v>109</v>
      </c>
      <c r="I98" s="41" t="e">
        <f t="shared" si="3"/>
        <v>#REF!</v>
      </c>
      <c r="J98" s="34"/>
      <c r="K98" s="41" t="e">
        <f>#REF!</f>
        <v>#REF!</v>
      </c>
      <c r="L98" s="36"/>
      <c r="M98" s="42" t="e">
        <f>#REF!</f>
        <v>#REF!</v>
      </c>
      <c r="N98" s="514" t="s">
        <v>110</v>
      </c>
      <c r="O98" s="483"/>
      <c r="P98" s="483"/>
      <c r="Q98" s="483"/>
      <c r="R98" s="483"/>
      <c r="S98" s="484"/>
      <c r="T98" s="24" t="e">
        <f>#REF!</f>
        <v>#REF!</v>
      </c>
    </row>
    <row r="99" spans="1:20" ht="39.75" customHeight="1" x14ac:dyDescent="0.25">
      <c r="A99" s="37">
        <f t="shared" si="0"/>
        <v>86</v>
      </c>
      <c r="B99" s="50" t="e">
        <f>#REF!</f>
        <v>#REF!</v>
      </c>
      <c r="C99" s="51" t="e">
        <f>#REF!</f>
        <v>#REF!</v>
      </c>
      <c r="D99" s="39" t="e">
        <f>#REF!</f>
        <v>#REF!</v>
      </c>
      <c r="E99" s="40" t="e">
        <f t="shared" si="1"/>
        <v>#REF!</v>
      </c>
      <c r="F99" s="34"/>
      <c r="G99" s="44" t="e">
        <f t="shared" si="2"/>
        <v>#REF!</v>
      </c>
      <c r="H99" s="36" t="s">
        <v>108</v>
      </c>
      <c r="I99" s="41" t="e">
        <f t="shared" si="3"/>
        <v>#REF!</v>
      </c>
      <c r="J99" s="34"/>
      <c r="K99" s="41" t="e">
        <f>#REF!</f>
        <v>#REF!</v>
      </c>
      <c r="L99" s="36"/>
      <c r="M99" s="42" t="e">
        <f>#REF!</f>
        <v>#REF!</v>
      </c>
      <c r="N99" s="514" t="s">
        <v>110</v>
      </c>
      <c r="O99" s="483"/>
      <c r="P99" s="483"/>
      <c r="Q99" s="483"/>
      <c r="R99" s="483"/>
      <c r="S99" s="484"/>
      <c r="T99" s="24" t="e">
        <f>#REF!</f>
        <v>#REF!</v>
      </c>
    </row>
    <row r="100" spans="1:20" ht="39.75" customHeight="1" x14ac:dyDescent="0.25">
      <c r="A100" s="37">
        <f t="shared" si="0"/>
        <v>87</v>
      </c>
      <c r="B100" s="50" t="e">
        <f>#REF!</f>
        <v>#REF!</v>
      </c>
      <c r="C100" s="38" t="e">
        <f>#REF!</f>
        <v>#REF!</v>
      </c>
      <c r="D100" s="39" t="e">
        <f>#REF!</f>
        <v>#REF!</v>
      </c>
      <c r="E100" s="40" t="e">
        <f t="shared" si="1"/>
        <v>#REF!</v>
      </c>
      <c r="F100" s="34"/>
      <c r="G100" s="41" t="e">
        <f t="shared" si="2"/>
        <v>#REF!</v>
      </c>
      <c r="H100" s="36" t="s">
        <v>109</v>
      </c>
      <c r="I100" s="41" t="e">
        <f t="shared" si="3"/>
        <v>#REF!</v>
      </c>
      <c r="J100" s="34"/>
      <c r="K100" s="41" t="e">
        <f>#REF!</f>
        <v>#REF!</v>
      </c>
      <c r="L100" s="36"/>
      <c r="M100" s="42" t="e">
        <f>#REF!</f>
        <v>#REF!</v>
      </c>
      <c r="N100" s="514" t="s">
        <v>110</v>
      </c>
      <c r="O100" s="483"/>
      <c r="P100" s="483"/>
      <c r="Q100" s="483"/>
      <c r="R100" s="483"/>
      <c r="S100" s="484"/>
      <c r="T100" s="24" t="e">
        <f>#REF!</f>
        <v>#REF!</v>
      </c>
    </row>
    <row r="101" spans="1:20" ht="39.75" customHeight="1" x14ac:dyDescent="0.25">
      <c r="A101" s="37">
        <f t="shared" si="0"/>
        <v>88</v>
      </c>
      <c r="B101" s="50" t="e">
        <f>#REF!</f>
        <v>#REF!</v>
      </c>
      <c r="C101" s="51" t="e">
        <f>#REF!</f>
        <v>#REF!</v>
      </c>
      <c r="D101" s="39" t="e">
        <f>#REF!</f>
        <v>#REF!</v>
      </c>
      <c r="E101" s="40" t="e">
        <f t="shared" si="1"/>
        <v>#REF!</v>
      </c>
      <c r="F101" s="34"/>
      <c r="G101" s="44" t="e">
        <f t="shared" si="2"/>
        <v>#REF!</v>
      </c>
      <c r="H101" s="36" t="s">
        <v>108</v>
      </c>
      <c r="I101" s="41" t="e">
        <f t="shared" si="3"/>
        <v>#REF!</v>
      </c>
      <c r="J101" s="34"/>
      <c r="K101" s="41" t="e">
        <f>#REF!</f>
        <v>#REF!</v>
      </c>
      <c r="L101" s="36"/>
      <c r="M101" s="42" t="e">
        <f>#REF!</f>
        <v>#REF!</v>
      </c>
      <c r="N101" s="514" t="s">
        <v>110</v>
      </c>
      <c r="O101" s="483"/>
      <c r="P101" s="483"/>
      <c r="Q101" s="483"/>
      <c r="R101" s="483"/>
      <c r="S101" s="484"/>
      <c r="T101" s="24" t="e">
        <f>#REF!</f>
        <v>#REF!</v>
      </c>
    </row>
    <row r="102" spans="1:20" ht="39.75" customHeight="1" x14ac:dyDescent="0.25">
      <c r="A102" s="37">
        <f t="shared" si="0"/>
        <v>89</v>
      </c>
      <c r="B102" s="50" t="e">
        <f>#REF!</f>
        <v>#REF!</v>
      </c>
      <c r="C102" s="38" t="e">
        <f>#REF!</f>
        <v>#REF!</v>
      </c>
      <c r="D102" s="39" t="e">
        <f>#REF!</f>
        <v>#REF!</v>
      </c>
      <c r="E102" s="40" t="e">
        <f t="shared" si="1"/>
        <v>#REF!</v>
      </c>
      <c r="F102" s="34"/>
      <c r="G102" s="41" t="e">
        <f t="shared" si="2"/>
        <v>#REF!</v>
      </c>
      <c r="H102" s="36" t="s">
        <v>109</v>
      </c>
      <c r="I102" s="41" t="e">
        <f t="shared" si="3"/>
        <v>#REF!</v>
      </c>
      <c r="J102" s="34"/>
      <c r="K102" s="41" t="e">
        <f>#REF!</f>
        <v>#REF!</v>
      </c>
      <c r="L102" s="36"/>
      <c r="M102" s="42" t="e">
        <f>#REF!</f>
        <v>#REF!</v>
      </c>
      <c r="N102" s="514" t="s">
        <v>110</v>
      </c>
      <c r="O102" s="483"/>
      <c r="P102" s="483"/>
      <c r="Q102" s="483"/>
      <c r="R102" s="483"/>
      <c r="S102" s="484"/>
      <c r="T102" s="24" t="e">
        <f>#REF!</f>
        <v>#REF!</v>
      </c>
    </row>
    <row r="103" spans="1:20" ht="39.75" customHeight="1" x14ac:dyDescent="0.25">
      <c r="A103" s="37">
        <f t="shared" si="0"/>
        <v>90</v>
      </c>
      <c r="B103" s="50" t="e">
        <f>#REF!</f>
        <v>#REF!</v>
      </c>
      <c r="C103" s="51" t="e">
        <f>#REF!</f>
        <v>#REF!</v>
      </c>
      <c r="D103" s="39" t="e">
        <f>#REF!</f>
        <v>#REF!</v>
      </c>
      <c r="E103" s="40" t="e">
        <f t="shared" si="1"/>
        <v>#REF!</v>
      </c>
      <c r="F103" s="34"/>
      <c r="G103" s="44" t="e">
        <f t="shared" si="2"/>
        <v>#REF!</v>
      </c>
      <c r="H103" s="36" t="s">
        <v>108</v>
      </c>
      <c r="I103" s="41" t="e">
        <f t="shared" si="3"/>
        <v>#REF!</v>
      </c>
      <c r="J103" s="34"/>
      <c r="K103" s="41" t="e">
        <f>#REF!</f>
        <v>#REF!</v>
      </c>
      <c r="L103" s="36"/>
      <c r="M103" s="42" t="e">
        <f>#REF!</f>
        <v>#REF!</v>
      </c>
      <c r="N103" s="514" t="s">
        <v>110</v>
      </c>
      <c r="O103" s="483"/>
      <c r="P103" s="483"/>
      <c r="Q103" s="483"/>
      <c r="R103" s="483"/>
      <c r="S103" s="484"/>
      <c r="T103" s="24" t="e">
        <f>#REF!</f>
        <v>#REF!</v>
      </c>
    </row>
    <row r="104" spans="1:20" ht="39.75" customHeight="1" x14ac:dyDescent="0.25">
      <c r="A104" s="37">
        <f t="shared" si="0"/>
        <v>91</v>
      </c>
      <c r="B104" s="50" t="e">
        <f>#REF!</f>
        <v>#REF!</v>
      </c>
      <c r="C104" s="38" t="e">
        <f>#REF!</f>
        <v>#REF!</v>
      </c>
      <c r="D104" s="39" t="e">
        <f>#REF!</f>
        <v>#REF!</v>
      </c>
      <c r="E104" s="40" t="e">
        <f t="shared" si="1"/>
        <v>#REF!</v>
      </c>
      <c r="F104" s="34"/>
      <c r="G104" s="41" t="e">
        <f t="shared" si="2"/>
        <v>#REF!</v>
      </c>
      <c r="H104" s="36" t="s">
        <v>109</v>
      </c>
      <c r="I104" s="41" t="e">
        <f t="shared" si="3"/>
        <v>#REF!</v>
      </c>
      <c r="J104" s="34"/>
      <c r="K104" s="41" t="e">
        <f>#REF!</f>
        <v>#REF!</v>
      </c>
      <c r="L104" s="36"/>
      <c r="M104" s="42" t="e">
        <f>#REF!</f>
        <v>#REF!</v>
      </c>
      <c r="N104" s="514" t="s">
        <v>110</v>
      </c>
      <c r="O104" s="483"/>
      <c r="P104" s="483"/>
      <c r="Q104" s="483"/>
      <c r="R104" s="483"/>
      <c r="S104" s="484"/>
      <c r="T104" s="24" t="e">
        <f>#REF!</f>
        <v>#REF!</v>
      </c>
    </row>
    <row r="105" spans="1:20" ht="39.75" customHeight="1" x14ac:dyDescent="0.25">
      <c r="A105" s="37">
        <f t="shared" si="0"/>
        <v>92</v>
      </c>
      <c r="B105" s="50" t="e">
        <f>#REF!</f>
        <v>#REF!</v>
      </c>
      <c r="C105" s="51" t="e">
        <f>#REF!</f>
        <v>#REF!</v>
      </c>
      <c r="D105" s="39" t="e">
        <f>#REF!</f>
        <v>#REF!</v>
      </c>
      <c r="E105" s="40" t="e">
        <f t="shared" si="1"/>
        <v>#REF!</v>
      </c>
      <c r="F105" s="34"/>
      <c r="G105" s="44" t="e">
        <f t="shared" si="2"/>
        <v>#REF!</v>
      </c>
      <c r="H105" s="36" t="s">
        <v>108</v>
      </c>
      <c r="I105" s="41" t="e">
        <f t="shared" si="3"/>
        <v>#REF!</v>
      </c>
      <c r="J105" s="34"/>
      <c r="K105" s="41" t="e">
        <f>#REF!</f>
        <v>#REF!</v>
      </c>
      <c r="L105" s="36"/>
      <c r="M105" s="42" t="e">
        <f>#REF!</f>
        <v>#REF!</v>
      </c>
      <c r="N105" s="514" t="s">
        <v>110</v>
      </c>
      <c r="O105" s="483"/>
      <c r="P105" s="483"/>
      <c r="Q105" s="483"/>
      <c r="R105" s="483"/>
      <c r="S105" s="484"/>
      <c r="T105" s="24" t="e">
        <f>#REF!</f>
        <v>#REF!</v>
      </c>
    </row>
    <row r="106" spans="1:20" ht="39.75" customHeight="1" x14ac:dyDescent="0.25">
      <c r="A106" s="37">
        <f t="shared" si="0"/>
        <v>93</v>
      </c>
      <c r="B106" s="50" t="e">
        <f>#REF!</f>
        <v>#REF!</v>
      </c>
      <c r="C106" s="38" t="e">
        <f>#REF!</f>
        <v>#REF!</v>
      </c>
      <c r="D106" s="39" t="e">
        <f>#REF!</f>
        <v>#REF!</v>
      </c>
      <c r="E106" s="40" t="e">
        <f t="shared" si="1"/>
        <v>#REF!</v>
      </c>
      <c r="F106" s="34"/>
      <c r="G106" s="41" t="e">
        <f t="shared" si="2"/>
        <v>#REF!</v>
      </c>
      <c r="H106" s="36" t="s">
        <v>109</v>
      </c>
      <c r="I106" s="41" t="e">
        <f t="shared" si="3"/>
        <v>#REF!</v>
      </c>
      <c r="J106" s="34"/>
      <c r="K106" s="41" t="e">
        <f>#REF!</f>
        <v>#REF!</v>
      </c>
      <c r="L106" s="36"/>
      <c r="M106" s="42" t="e">
        <f>#REF!</f>
        <v>#REF!</v>
      </c>
      <c r="N106" s="514" t="s">
        <v>110</v>
      </c>
      <c r="O106" s="483"/>
      <c r="P106" s="483"/>
      <c r="Q106" s="483"/>
      <c r="R106" s="483"/>
      <c r="S106" s="484"/>
      <c r="T106" s="24" t="e">
        <f>#REF!</f>
        <v>#REF!</v>
      </c>
    </row>
    <row r="107" spans="1:20" ht="39.75" customHeight="1" x14ac:dyDescent="0.25">
      <c r="A107" s="37">
        <f t="shared" si="0"/>
        <v>94</v>
      </c>
      <c r="B107" s="50" t="e">
        <f>#REF!</f>
        <v>#REF!</v>
      </c>
      <c r="C107" s="51" t="e">
        <f>#REF!</f>
        <v>#REF!</v>
      </c>
      <c r="D107" s="39" t="e">
        <f>#REF!</f>
        <v>#REF!</v>
      </c>
      <c r="E107" s="40" t="e">
        <f t="shared" si="1"/>
        <v>#REF!</v>
      </c>
      <c r="F107" s="34"/>
      <c r="G107" s="44" t="e">
        <f t="shared" si="2"/>
        <v>#REF!</v>
      </c>
      <c r="H107" s="36" t="s">
        <v>108</v>
      </c>
      <c r="I107" s="41" t="e">
        <f t="shared" si="3"/>
        <v>#REF!</v>
      </c>
      <c r="J107" s="34"/>
      <c r="K107" s="41" t="e">
        <f>#REF!</f>
        <v>#REF!</v>
      </c>
      <c r="L107" s="36"/>
      <c r="M107" s="42" t="e">
        <f>#REF!</f>
        <v>#REF!</v>
      </c>
      <c r="N107" s="514" t="s">
        <v>110</v>
      </c>
      <c r="O107" s="483"/>
      <c r="P107" s="483"/>
      <c r="Q107" s="483"/>
      <c r="R107" s="483"/>
      <c r="S107" s="484"/>
      <c r="T107" s="24" t="e">
        <f>#REF!</f>
        <v>#REF!</v>
      </c>
    </row>
    <row r="108" spans="1:20" ht="39.75" customHeight="1" x14ac:dyDescent="0.25">
      <c r="A108" s="37">
        <f t="shared" si="0"/>
        <v>95</v>
      </c>
      <c r="B108" s="50" t="e">
        <f>#REF!</f>
        <v>#REF!</v>
      </c>
      <c r="C108" s="38" t="e">
        <f>#REF!</f>
        <v>#REF!</v>
      </c>
      <c r="D108" s="39" t="e">
        <f>#REF!</f>
        <v>#REF!</v>
      </c>
      <c r="E108" s="40" t="e">
        <f t="shared" si="1"/>
        <v>#REF!</v>
      </c>
      <c r="F108" s="34"/>
      <c r="G108" s="41" t="e">
        <f t="shared" si="2"/>
        <v>#REF!</v>
      </c>
      <c r="H108" s="36" t="s">
        <v>109</v>
      </c>
      <c r="I108" s="41" t="e">
        <f t="shared" si="3"/>
        <v>#REF!</v>
      </c>
      <c r="J108" s="34"/>
      <c r="K108" s="41" t="e">
        <f>#REF!</f>
        <v>#REF!</v>
      </c>
      <c r="L108" s="36"/>
      <c r="M108" s="42" t="e">
        <f>#REF!</f>
        <v>#REF!</v>
      </c>
      <c r="N108" s="514" t="s">
        <v>110</v>
      </c>
      <c r="O108" s="483"/>
      <c r="P108" s="483"/>
      <c r="Q108" s="483"/>
      <c r="R108" s="483"/>
      <c r="S108" s="484"/>
      <c r="T108" s="24" t="e">
        <f>#REF!</f>
        <v>#REF!</v>
      </c>
    </row>
    <row r="109" spans="1:20" ht="39.75" customHeight="1" x14ac:dyDescent="0.25">
      <c r="A109" s="37">
        <f t="shared" si="0"/>
        <v>96</v>
      </c>
      <c r="B109" s="50" t="e">
        <f>#REF!</f>
        <v>#REF!</v>
      </c>
      <c r="C109" s="51" t="e">
        <f>#REF!</f>
        <v>#REF!</v>
      </c>
      <c r="D109" s="39" t="e">
        <f>#REF!</f>
        <v>#REF!</v>
      </c>
      <c r="E109" s="40" t="e">
        <f t="shared" si="1"/>
        <v>#REF!</v>
      </c>
      <c r="F109" s="34"/>
      <c r="G109" s="44" t="e">
        <f t="shared" si="2"/>
        <v>#REF!</v>
      </c>
      <c r="H109" s="36" t="s">
        <v>108</v>
      </c>
      <c r="I109" s="41" t="e">
        <f t="shared" si="3"/>
        <v>#REF!</v>
      </c>
      <c r="J109" s="34"/>
      <c r="K109" s="41" t="e">
        <f>#REF!</f>
        <v>#REF!</v>
      </c>
      <c r="L109" s="36"/>
      <c r="M109" s="42" t="e">
        <f>#REF!</f>
        <v>#REF!</v>
      </c>
      <c r="N109" s="514" t="s">
        <v>110</v>
      </c>
      <c r="O109" s="483"/>
      <c r="P109" s="483"/>
      <c r="Q109" s="483"/>
      <c r="R109" s="483"/>
      <c r="S109" s="484"/>
      <c r="T109" s="24" t="e">
        <f>#REF!</f>
        <v>#REF!</v>
      </c>
    </row>
    <row r="110" spans="1:20" ht="39.75" customHeight="1" x14ac:dyDescent="0.25">
      <c r="A110" s="37">
        <f t="shared" si="0"/>
        <v>97</v>
      </c>
      <c r="B110" s="50" t="e">
        <f>#REF!</f>
        <v>#REF!</v>
      </c>
      <c r="C110" s="38" t="e">
        <f>#REF!</f>
        <v>#REF!</v>
      </c>
      <c r="D110" s="39" t="e">
        <f>#REF!</f>
        <v>#REF!</v>
      </c>
      <c r="E110" s="40" t="e">
        <f t="shared" si="1"/>
        <v>#REF!</v>
      </c>
      <c r="F110" s="34"/>
      <c r="G110" s="41" t="e">
        <f t="shared" si="2"/>
        <v>#REF!</v>
      </c>
      <c r="H110" s="36" t="s">
        <v>109</v>
      </c>
      <c r="I110" s="41" t="e">
        <f t="shared" si="3"/>
        <v>#REF!</v>
      </c>
      <c r="J110" s="34"/>
      <c r="K110" s="41" t="e">
        <f>#REF!</f>
        <v>#REF!</v>
      </c>
      <c r="L110" s="36"/>
      <c r="M110" s="42" t="e">
        <f>#REF!</f>
        <v>#REF!</v>
      </c>
      <c r="N110" s="514" t="s">
        <v>110</v>
      </c>
      <c r="O110" s="483"/>
      <c r="P110" s="483"/>
      <c r="Q110" s="483"/>
      <c r="R110" s="483"/>
      <c r="S110" s="484"/>
      <c r="T110" s="24" t="e">
        <f>#REF!</f>
        <v>#REF!</v>
      </c>
    </row>
    <row r="111" spans="1:20" ht="39.75" customHeight="1" x14ac:dyDescent="0.25">
      <c r="A111" s="37">
        <f t="shared" si="0"/>
        <v>98</v>
      </c>
      <c r="B111" s="50" t="e">
        <f>#REF!</f>
        <v>#REF!</v>
      </c>
      <c r="C111" s="51" t="e">
        <f>#REF!</f>
        <v>#REF!</v>
      </c>
      <c r="D111" s="39" t="e">
        <f>#REF!</f>
        <v>#REF!</v>
      </c>
      <c r="E111" s="40" t="e">
        <f t="shared" si="1"/>
        <v>#REF!</v>
      </c>
      <c r="F111" s="34"/>
      <c r="G111" s="44" t="e">
        <f t="shared" si="2"/>
        <v>#REF!</v>
      </c>
      <c r="H111" s="36" t="s">
        <v>108</v>
      </c>
      <c r="I111" s="41" t="e">
        <f t="shared" si="3"/>
        <v>#REF!</v>
      </c>
      <c r="J111" s="34"/>
      <c r="K111" s="41" t="e">
        <f>#REF!</f>
        <v>#REF!</v>
      </c>
      <c r="L111" s="36"/>
      <c r="M111" s="42" t="e">
        <f>#REF!</f>
        <v>#REF!</v>
      </c>
      <c r="N111" s="514" t="s">
        <v>110</v>
      </c>
      <c r="O111" s="483"/>
      <c r="P111" s="483"/>
      <c r="Q111" s="483"/>
      <c r="R111" s="483"/>
      <c r="S111" s="484"/>
      <c r="T111" s="24" t="e">
        <f>#REF!</f>
        <v>#REF!</v>
      </c>
    </row>
    <row r="112" spans="1:20" ht="39.75" customHeight="1" x14ac:dyDescent="0.25">
      <c r="A112" s="37">
        <f t="shared" si="0"/>
        <v>99</v>
      </c>
      <c r="B112" s="50" t="e">
        <f>#REF!</f>
        <v>#REF!</v>
      </c>
      <c r="C112" s="38" t="e">
        <f>#REF!</f>
        <v>#REF!</v>
      </c>
      <c r="D112" s="39" t="e">
        <f>#REF!</f>
        <v>#REF!</v>
      </c>
      <c r="E112" s="40" t="e">
        <f t="shared" si="1"/>
        <v>#REF!</v>
      </c>
      <c r="F112" s="34"/>
      <c r="G112" s="41" t="e">
        <f t="shared" si="2"/>
        <v>#REF!</v>
      </c>
      <c r="H112" s="36" t="s">
        <v>109</v>
      </c>
      <c r="I112" s="41" t="e">
        <f t="shared" si="3"/>
        <v>#REF!</v>
      </c>
      <c r="J112" s="34"/>
      <c r="K112" s="41" t="e">
        <f>#REF!</f>
        <v>#REF!</v>
      </c>
      <c r="L112" s="36"/>
      <c r="M112" s="42" t="e">
        <f>#REF!</f>
        <v>#REF!</v>
      </c>
      <c r="N112" s="514" t="s">
        <v>110</v>
      </c>
      <c r="O112" s="483"/>
      <c r="P112" s="483"/>
      <c r="Q112" s="483"/>
      <c r="R112" s="483"/>
      <c r="S112" s="484"/>
      <c r="T112" s="24" t="e">
        <f>#REF!</f>
        <v>#REF!</v>
      </c>
    </row>
    <row r="113" spans="1:20" ht="39.75" customHeight="1" x14ac:dyDescent="0.25">
      <c r="A113" s="37">
        <f t="shared" si="0"/>
        <v>100</v>
      </c>
      <c r="B113" s="50" t="e">
        <f>#REF!</f>
        <v>#REF!</v>
      </c>
      <c r="C113" s="51" t="e">
        <f>#REF!</f>
        <v>#REF!</v>
      </c>
      <c r="D113" s="39" t="e">
        <f>#REF!</f>
        <v>#REF!</v>
      </c>
      <c r="E113" s="40" t="e">
        <f t="shared" si="1"/>
        <v>#REF!</v>
      </c>
      <c r="F113" s="34"/>
      <c r="G113" s="44" t="e">
        <f t="shared" si="2"/>
        <v>#REF!</v>
      </c>
      <c r="H113" s="36" t="s">
        <v>108</v>
      </c>
      <c r="I113" s="41" t="e">
        <f t="shared" si="3"/>
        <v>#REF!</v>
      </c>
      <c r="J113" s="34"/>
      <c r="K113" s="41" t="e">
        <f>#REF!</f>
        <v>#REF!</v>
      </c>
      <c r="L113" s="36"/>
      <c r="M113" s="42" t="e">
        <f>#REF!</f>
        <v>#REF!</v>
      </c>
      <c r="N113" s="514" t="s">
        <v>110</v>
      </c>
      <c r="O113" s="483"/>
      <c r="P113" s="483"/>
      <c r="Q113" s="483"/>
      <c r="R113" s="483"/>
      <c r="S113" s="484"/>
      <c r="T113" s="24" t="e">
        <f>#REF!</f>
        <v>#REF!</v>
      </c>
    </row>
    <row r="114" spans="1:20" ht="39.75" customHeight="1" x14ac:dyDescent="0.25">
      <c r="A114" s="37">
        <f t="shared" si="0"/>
        <v>101</v>
      </c>
      <c r="B114" s="50" t="e">
        <f>#REF!</f>
        <v>#REF!</v>
      </c>
      <c r="C114" s="38" t="e">
        <f>#REF!</f>
        <v>#REF!</v>
      </c>
      <c r="D114" s="39" t="e">
        <f>#REF!</f>
        <v>#REF!</v>
      </c>
      <c r="E114" s="40" t="e">
        <f t="shared" si="1"/>
        <v>#REF!</v>
      </c>
      <c r="F114" s="34"/>
      <c r="G114" s="41" t="e">
        <f t="shared" si="2"/>
        <v>#REF!</v>
      </c>
      <c r="H114" s="36" t="s">
        <v>109</v>
      </c>
      <c r="I114" s="41" t="e">
        <f t="shared" si="3"/>
        <v>#REF!</v>
      </c>
      <c r="J114" s="34"/>
      <c r="K114" s="41" t="e">
        <f>#REF!</f>
        <v>#REF!</v>
      </c>
      <c r="L114" s="36"/>
      <c r="M114" s="42" t="e">
        <f>#REF!</f>
        <v>#REF!</v>
      </c>
      <c r="N114" s="514" t="s">
        <v>110</v>
      </c>
      <c r="O114" s="483"/>
      <c r="P114" s="483"/>
      <c r="Q114" s="483"/>
      <c r="R114" s="483"/>
      <c r="S114" s="484"/>
      <c r="T114" s="24" t="e">
        <f>#REF!</f>
        <v>#REF!</v>
      </c>
    </row>
    <row r="115" spans="1:20" ht="39.75" customHeight="1" x14ac:dyDescent="0.25">
      <c r="A115" s="37">
        <f t="shared" si="0"/>
        <v>102</v>
      </c>
      <c r="B115" s="50" t="e">
        <f>#REF!</f>
        <v>#REF!</v>
      </c>
      <c r="C115" s="51" t="e">
        <f>#REF!</f>
        <v>#REF!</v>
      </c>
      <c r="D115" s="39" t="e">
        <f>#REF!</f>
        <v>#REF!</v>
      </c>
      <c r="E115" s="40" t="e">
        <f t="shared" si="1"/>
        <v>#REF!</v>
      </c>
      <c r="F115" s="34"/>
      <c r="G115" s="44" t="e">
        <f t="shared" si="2"/>
        <v>#REF!</v>
      </c>
      <c r="H115" s="36" t="s">
        <v>108</v>
      </c>
      <c r="I115" s="41" t="e">
        <f t="shared" si="3"/>
        <v>#REF!</v>
      </c>
      <c r="J115" s="34"/>
      <c r="K115" s="41" t="e">
        <f>#REF!</f>
        <v>#REF!</v>
      </c>
      <c r="L115" s="36"/>
      <c r="M115" s="42" t="e">
        <f>#REF!</f>
        <v>#REF!</v>
      </c>
      <c r="N115" s="514" t="s">
        <v>110</v>
      </c>
      <c r="O115" s="483"/>
      <c r="P115" s="483"/>
      <c r="Q115" s="483"/>
      <c r="R115" s="483"/>
      <c r="S115" s="484"/>
      <c r="T115" s="24" t="e">
        <f>#REF!</f>
        <v>#REF!</v>
      </c>
    </row>
    <row r="116" spans="1:20" ht="39.75" customHeight="1" x14ac:dyDescent="0.25">
      <c r="A116" s="37">
        <f t="shared" si="0"/>
        <v>103</v>
      </c>
      <c r="B116" s="50" t="e">
        <f>#REF!</f>
        <v>#REF!</v>
      </c>
      <c r="C116" s="38" t="e">
        <f>#REF!</f>
        <v>#REF!</v>
      </c>
      <c r="D116" s="39" t="e">
        <f>#REF!</f>
        <v>#REF!</v>
      </c>
      <c r="E116" s="40" t="e">
        <f t="shared" si="1"/>
        <v>#REF!</v>
      </c>
      <c r="F116" s="34"/>
      <c r="G116" s="41" t="e">
        <f t="shared" si="2"/>
        <v>#REF!</v>
      </c>
      <c r="H116" s="36" t="s">
        <v>109</v>
      </c>
      <c r="I116" s="41" t="e">
        <f t="shared" si="3"/>
        <v>#REF!</v>
      </c>
      <c r="J116" s="34"/>
      <c r="K116" s="41" t="e">
        <f>#REF!</f>
        <v>#REF!</v>
      </c>
      <c r="L116" s="36"/>
      <c r="M116" s="42" t="e">
        <f>#REF!</f>
        <v>#REF!</v>
      </c>
      <c r="N116" s="514" t="s">
        <v>110</v>
      </c>
      <c r="O116" s="483"/>
      <c r="P116" s="483"/>
      <c r="Q116" s="483"/>
      <c r="R116" s="483"/>
      <c r="S116" s="484"/>
      <c r="T116" s="24" t="e">
        <f>#REF!</f>
        <v>#REF!</v>
      </c>
    </row>
    <row r="117" spans="1:20" ht="39.75" customHeight="1" x14ac:dyDescent="0.25">
      <c r="A117" s="37">
        <f t="shared" si="0"/>
        <v>104</v>
      </c>
      <c r="B117" s="50" t="e">
        <f>#REF!</f>
        <v>#REF!</v>
      </c>
      <c r="C117" s="51" t="e">
        <f>#REF!</f>
        <v>#REF!</v>
      </c>
      <c r="D117" s="39" t="e">
        <f>#REF!</f>
        <v>#REF!</v>
      </c>
      <c r="E117" s="40" t="e">
        <f t="shared" si="1"/>
        <v>#REF!</v>
      </c>
      <c r="F117" s="34"/>
      <c r="G117" s="44" t="e">
        <f t="shared" si="2"/>
        <v>#REF!</v>
      </c>
      <c r="H117" s="36" t="s">
        <v>108</v>
      </c>
      <c r="I117" s="41" t="e">
        <f t="shared" si="3"/>
        <v>#REF!</v>
      </c>
      <c r="J117" s="34"/>
      <c r="K117" s="41" t="e">
        <f>#REF!</f>
        <v>#REF!</v>
      </c>
      <c r="L117" s="36"/>
      <c r="M117" s="42" t="e">
        <f>#REF!</f>
        <v>#REF!</v>
      </c>
      <c r="N117" s="514" t="s">
        <v>110</v>
      </c>
      <c r="O117" s="483"/>
      <c r="P117" s="483"/>
      <c r="Q117" s="483"/>
      <c r="R117" s="483"/>
      <c r="S117" s="484"/>
      <c r="T117" s="24" t="e">
        <f>#REF!</f>
        <v>#REF!</v>
      </c>
    </row>
    <row r="118" spans="1:20" ht="39.75" customHeight="1" x14ac:dyDescent="0.25">
      <c r="A118" s="37">
        <f t="shared" si="0"/>
        <v>105</v>
      </c>
      <c r="B118" s="50" t="e">
        <f>#REF!</f>
        <v>#REF!</v>
      </c>
      <c r="C118" s="38" t="e">
        <f>#REF!</f>
        <v>#REF!</v>
      </c>
      <c r="D118" s="39" t="e">
        <f>#REF!</f>
        <v>#REF!</v>
      </c>
      <c r="E118" s="40" t="e">
        <f t="shared" si="1"/>
        <v>#REF!</v>
      </c>
      <c r="F118" s="34"/>
      <c r="G118" s="41" t="e">
        <f t="shared" si="2"/>
        <v>#REF!</v>
      </c>
      <c r="H118" s="36" t="s">
        <v>109</v>
      </c>
      <c r="I118" s="41" t="e">
        <f t="shared" si="3"/>
        <v>#REF!</v>
      </c>
      <c r="J118" s="34"/>
      <c r="K118" s="41" t="e">
        <f>#REF!</f>
        <v>#REF!</v>
      </c>
      <c r="L118" s="36"/>
      <c r="M118" s="42" t="e">
        <f>#REF!</f>
        <v>#REF!</v>
      </c>
      <c r="N118" s="514" t="s">
        <v>110</v>
      </c>
      <c r="O118" s="483"/>
      <c r="P118" s="483"/>
      <c r="Q118" s="483"/>
      <c r="R118" s="483"/>
      <c r="S118" s="484"/>
      <c r="T118" s="24" t="e">
        <f>#REF!</f>
        <v>#REF!</v>
      </c>
    </row>
    <row r="119" spans="1:20" ht="39.75" customHeight="1" x14ac:dyDescent="0.25">
      <c r="A119" s="37">
        <f t="shared" si="0"/>
        <v>106</v>
      </c>
      <c r="B119" s="50" t="e">
        <f>#REF!</f>
        <v>#REF!</v>
      </c>
      <c r="C119" s="51" t="e">
        <f>#REF!</f>
        <v>#REF!</v>
      </c>
      <c r="D119" s="39" t="e">
        <f>#REF!</f>
        <v>#REF!</v>
      </c>
      <c r="E119" s="40" t="e">
        <f t="shared" si="1"/>
        <v>#REF!</v>
      </c>
      <c r="F119" s="34"/>
      <c r="G119" s="44" t="e">
        <f t="shared" si="2"/>
        <v>#REF!</v>
      </c>
      <c r="H119" s="36" t="s">
        <v>108</v>
      </c>
      <c r="I119" s="41" t="e">
        <f t="shared" si="3"/>
        <v>#REF!</v>
      </c>
      <c r="J119" s="34"/>
      <c r="K119" s="41" t="e">
        <f>#REF!</f>
        <v>#REF!</v>
      </c>
      <c r="L119" s="36"/>
      <c r="M119" s="42" t="e">
        <f>#REF!</f>
        <v>#REF!</v>
      </c>
      <c r="N119" s="514" t="s">
        <v>110</v>
      </c>
      <c r="O119" s="483"/>
      <c r="P119" s="483"/>
      <c r="Q119" s="483"/>
      <c r="R119" s="483"/>
      <c r="S119" s="484"/>
      <c r="T119" s="24" t="e">
        <f>#REF!</f>
        <v>#REF!</v>
      </c>
    </row>
    <row r="120" spans="1:20" ht="39.75" customHeight="1" x14ac:dyDescent="0.25">
      <c r="A120" s="37">
        <f t="shared" si="0"/>
        <v>107</v>
      </c>
      <c r="B120" s="50" t="e">
        <f>#REF!</f>
        <v>#REF!</v>
      </c>
      <c r="C120" s="38" t="e">
        <f>#REF!</f>
        <v>#REF!</v>
      </c>
      <c r="D120" s="39" t="e">
        <f>#REF!</f>
        <v>#REF!</v>
      </c>
      <c r="E120" s="40" t="e">
        <f t="shared" si="1"/>
        <v>#REF!</v>
      </c>
      <c r="F120" s="34"/>
      <c r="G120" s="41" t="e">
        <f t="shared" si="2"/>
        <v>#REF!</v>
      </c>
      <c r="H120" s="36" t="s">
        <v>109</v>
      </c>
      <c r="I120" s="41" t="e">
        <f t="shared" si="3"/>
        <v>#REF!</v>
      </c>
      <c r="J120" s="34"/>
      <c r="K120" s="41" t="e">
        <f>#REF!</f>
        <v>#REF!</v>
      </c>
      <c r="L120" s="36"/>
      <c r="M120" s="42" t="e">
        <f>#REF!</f>
        <v>#REF!</v>
      </c>
      <c r="N120" s="514" t="s">
        <v>110</v>
      </c>
      <c r="O120" s="483"/>
      <c r="P120" s="483"/>
      <c r="Q120" s="483"/>
      <c r="R120" s="483"/>
      <c r="S120" s="484"/>
      <c r="T120" s="24" t="e">
        <f>#REF!</f>
        <v>#REF!</v>
      </c>
    </row>
    <row r="121" spans="1:20" ht="39.75" customHeight="1" x14ac:dyDescent="0.25">
      <c r="A121" s="37">
        <f t="shared" si="0"/>
        <v>108</v>
      </c>
      <c r="B121" s="50" t="e">
        <f>#REF!</f>
        <v>#REF!</v>
      </c>
      <c r="C121" s="51" t="e">
        <f>#REF!</f>
        <v>#REF!</v>
      </c>
      <c r="D121" s="39" t="e">
        <f>#REF!</f>
        <v>#REF!</v>
      </c>
      <c r="E121" s="40" t="e">
        <f t="shared" si="1"/>
        <v>#REF!</v>
      </c>
      <c r="F121" s="34"/>
      <c r="G121" s="44" t="e">
        <f t="shared" si="2"/>
        <v>#REF!</v>
      </c>
      <c r="H121" s="36" t="s">
        <v>108</v>
      </c>
      <c r="I121" s="41" t="e">
        <f t="shared" si="3"/>
        <v>#REF!</v>
      </c>
      <c r="J121" s="34"/>
      <c r="K121" s="41" t="e">
        <f>#REF!</f>
        <v>#REF!</v>
      </c>
      <c r="L121" s="36"/>
      <c r="M121" s="42" t="e">
        <f>#REF!</f>
        <v>#REF!</v>
      </c>
      <c r="N121" s="514" t="s">
        <v>110</v>
      </c>
      <c r="O121" s="483"/>
      <c r="P121" s="483"/>
      <c r="Q121" s="483"/>
      <c r="R121" s="483"/>
      <c r="S121" s="484"/>
      <c r="T121" s="24" t="e">
        <f>#REF!</f>
        <v>#REF!</v>
      </c>
    </row>
    <row r="122" spans="1:20" ht="39.75" customHeight="1" x14ac:dyDescent="0.25">
      <c r="A122" s="37">
        <f t="shared" si="0"/>
        <v>109</v>
      </c>
      <c r="B122" s="50" t="e">
        <f>#REF!</f>
        <v>#REF!</v>
      </c>
      <c r="C122" s="38" t="e">
        <f>#REF!</f>
        <v>#REF!</v>
      </c>
      <c r="D122" s="39" t="e">
        <f>#REF!</f>
        <v>#REF!</v>
      </c>
      <c r="E122" s="40" t="e">
        <f t="shared" si="1"/>
        <v>#REF!</v>
      </c>
      <c r="F122" s="34"/>
      <c r="G122" s="41" t="e">
        <f t="shared" si="2"/>
        <v>#REF!</v>
      </c>
      <c r="H122" s="36" t="s">
        <v>109</v>
      </c>
      <c r="I122" s="41" t="e">
        <f t="shared" si="3"/>
        <v>#REF!</v>
      </c>
      <c r="J122" s="34"/>
      <c r="K122" s="41" t="e">
        <f>#REF!</f>
        <v>#REF!</v>
      </c>
      <c r="L122" s="36"/>
      <c r="M122" s="42" t="e">
        <f>#REF!</f>
        <v>#REF!</v>
      </c>
      <c r="N122" s="514" t="s">
        <v>110</v>
      </c>
      <c r="O122" s="483"/>
      <c r="P122" s="483"/>
      <c r="Q122" s="483"/>
      <c r="R122" s="483"/>
      <c r="S122" s="484"/>
      <c r="T122" s="24" t="e">
        <f>#REF!</f>
        <v>#REF!</v>
      </c>
    </row>
    <row r="123" spans="1:20" ht="39.75" customHeight="1" x14ac:dyDescent="0.25">
      <c r="A123" s="37">
        <f t="shared" si="0"/>
        <v>110</v>
      </c>
      <c r="B123" s="50" t="e">
        <f>#REF!</f>
        <v>#REF!</v>
      </c>
      <c r="C123" s="51" t="e">
        <f>#REF!</f>
        <v>#REF!</v>
      </c>
      <c r="D123" s="39" t="e">
        <f>#REF!</f>
        <v>#REF!</v>
      </c>
      <c r="E123" s="40" t="e">
        <f t="shared" si="1"/>
        <v>#REF!</v>
      </c>
      <c r="F123" s="34"/>
      <c r="G123" s="44" t="e">
        <f t="shared" si="2"/>
        <v>#REF!</v>
      </c>
      <c r="H123" s="36" t="s">
        <v>108</v>
      </c>
      <c r="I123" s="41" t="e">
        <f t="shared" si="3"/>
        <v>#REF!</v>
      </c>
      <c r="J123" s="34"/>
      <c r="K123" s="41" t="e">
        <f>#REF!</f>
        <v>#REF!</v>
      </c>
      <c r="L123" s="36"/>
      <c r="M123" s="42" t="e">
        <f>#REF!</f>
        <v>#REF!</v>
      </c>
      <c r="N123" s="514" t="s">
        <v>110</v>
      </c>
      <c r="O123" s="483"/>
      <c r="P123" s="483"/>
      <c r="Q123" s="483"/>
      <c r="R123" s="483"/>
      <c r="S123" s="484"/>
      <c r="T123" s="24" t="e">
        <f>#REF!</f>
        <v>#REF!</v>
      </c>
    </row>
    <row r="124" spans="1:20" ht="39.75" customHeight="1" x14ac:dyDescent="0.25">
      <c r="A124" s="37">
        <f t="shared" si="0"/>
        <v>111</v>
      </c>
      <c r="B124" s="50" t="e">
        <f>#REF!</f>
        <v>#REF!</v>
      </c>
      <c r="C124" s="38" t="e">
        <f>#REF!</f>
        <v>#REF!</v>
      </c>
      <c r="D124" s="39" t="e">
        <f>#REF!</f>
        <v>#REF!</v>
      </c>
      <c r="E124" s="40" t="e">
        <f t="shared" si="1"/>
        <v>#REF!</v>
      </c>
      <c r="F124" s="34"/>
      <c r="G124" s="41" t="e">
        <f t="shared" si="2"/>
        <v>#REF!</v>
      </c>
      <c r="H124" s="36" t="s">
        <v>109</v>
      </c>
      <c r="I124" s="41" t="e">
        <f t="shared" si="3"/>
        <v>#REF!</v>
      </c>
      <c r="J124" s="34"/>
      <c r="K124" s="41" t="e">
        <f>#REF!</f>
        <v>#REF!</v>
      </c>
      <c r="L124" s="36"/>
      <c r="M124" s="42" t="e">
        <f>#REF!</f>
        <v>#REF!</v>
      </c>
      <c r="N124" s="514" t="s">
        <v>110</v>
      </c>
      <c r="O124" s="483"/>
      <c r="P124" s="483"/>
      <c r="Q124" s="483"/>
      <c r="R124" s="483"/>
      <c r="S124" s="484"/>
      <c r="T124" s="24" t="e">
        <f>#REF!</f>
        <v>#REF!</v>
      </c>
    </row>
    <row r="125" spans="1:20" ht="39.75" customHeight="1" x14ac:dyDescent="0.25">
      <c r="A125" s="37">
        <f t="shared" si="0"/>
        <v>112</v>
      </c>
      <c r="B125" s="50" t="e">
        <f>#REF!</f>
        <v>#REF!</v>
      </c>
      <c r="C125" s="51" t="e">
        <f>#REF!</f>
        <v>#REF!</v>
      </c>
      <c r="D125" s="39" t="e">
        <f>#REF!</f>
        <v>#REF!</v>
      </c>
      <c r="E125" s="40" t="e">
        <f t="shared" si="1"/>
        <v>#REF!</v>
      </c>
      <c r="F125" s="34"/>
      <c r="G125" s="44" t="e">
        <f t="shared" si="2"/>
        <v>#REF!</v>
      </c>
      <c r="H125" s="36" t="s">
        <v>108</v>
      </c>
      <c r="I125" s="41" t="e">
        <f t="shared" si="3"/>
        <v>#REF!</v>
      </c>
      <c r="J125" s="34"/>
      <c r="K125" s="41" t="e">
        <f>#REF!</f>
        <v>#REF!</v>
      </c>
      <c r="L125" s="36"/>
      <c r="M125" s="42" t="e">
        <f>#REF!</f>
        <v>#REF!</v>
      </c>
      <c r="N125" s="514" t="s">
        <v>110</v>
      </c>
      <c r="O125" s="483"/>
      <c r="P125" s="483"/>
      <c r="Q125" s="483"/>
      <c r="R125" s="483"/>
      <c r="S125" s="484"/>
      <c r="T125" s="24" t="e">
        <f>#REF!</f>
        <v>#REF!</v>
      </c>
    </row>
    <row r="126" spans="1:20" ht="39.75" customHeight="1" x14ac:dyDescent="0.25">
      <c r="A126" s="37">
        <f t="shared" si="0"/>
        <v>113</v>
      </c>
      <c r="B126" s="50" t="e">
        <f>#REF!</f>
        <v>#REF!</v>
      </c>
      <c r="C126" s="38" t="e">
        <f>#REF!</f>
        <v>#REF!</v>
      </c>
      <c r="D126" s="39" t="e">
        <f>#REF!</f>
        <v>#REF!</v>
      </c>
      <c r="E126" s="40" t="e">
        <f t="shared" si="1"/>
        <v>#REF!</v>
      </c>
      <c r="F126" s="34"/>
      <c r="G126" s="41" t="e">
        <f t="shared" si="2"/>
        <v>#REF!</v>
      </c>
      <c r="H126" s="36" t="s">
        <v>109</v>
      </c>
      <c r="I126" s="41" t="e">
        <f t="shared" si="3"/>
        <v>#REF!</v>
      </c>
      <c r="J126" s="34"/>
      <c r="K126" s="41" t="e">
        <f>#REF!</f>
        <v>#REF!</v>
      </c>
      <c r="L126" s="36"/>
      <c r="M126" s="42" t="e">
        <f>#REF!</f>
        <v>#REF!</v>
      </c>
      <c r="N126" s="514" t="s">
        <v>110</v>
      </c>
      <c r="O126" s="483"/>
      <c r="P126" s="483"/>
      <c r="Q126" s="483"/>
      <c r="R126" s="483"/>
      <c r="S126" s="484"/>
      <c r="T126" s="24" t="e">
        <f>#REF!</f>
        <v>#REF!</v>
      </c>
    </row>
    <row r="127" spans="1:20" ht="39.75" customHeight="1" x14ac:dyDescent="0.25">
      <c r="A127" s="37">
        <f t="shared" si="0"/>
        <v>114</v>
      </c>
      <c r="B127" s="50" t="e">
        <f>#REF!</f>
        <v>#REF!</v>
      </c>
      <c r="C127" s="51" t="e">
        <f>#REF!</f>
        <v>#REF!</v>
      </c>
      <c r="D127" s="39" t="e">
        <f>#REF!</f>
        <v>#REF!</v>
      </c>
      <c r="E127" s="40" t="e">
        <f t="shared" si="1"/>
        <v>#REF!</v>
      </c>
      <c r="F127" s="34"/>
      <c r="G127" s="44" t="e">
        <f t="shared" si="2"/>
        <v>#REF!</v>
      </c>
      <c r="H127" s="36" t="s">
        <v>108</v>
      </c>
      <c r="I127" s="41" t="e">
        <f t="shared" si="3"/>
        <v>#REF!</v>
      </c>
      <c r="J127" s="34"/>
      <c r="K127" s="41" t="e">
        <f>#REF!</f>
        <v>#REF!</v>
      </c>
      <c r="L127" s="36"/>
      <c r="M127" s="42" t="e">
        <f>#REF!</f>
        <v>#REF!</v>
      </c>
      <c r="N127" s="514" t="s">
        <v>110</v>
      </c>
      <c r="O127" s="483"/>
      <c r="P127" s="483"/>
      <c r="Q127" s="483"/>
      <c r="R127" s="483"/>
      <c r="S127" s="484"/>
      <c r="T127" s="24" t="e">
        <f>#REF!</f>
        <v>#REF!</v>
      </c>
    </row>
    <row r="128" spans="1:20" ht="39.75" customHeight="1" x14ac:dyDescent="0.25">
      <c r="A128" s="37">
        <f t="shared" si="0"/>
        <v>115</v>
      </c>
      <c r="B128" s="50" t="e">
        <f>#REF!</f>
        <v>#REF!</v>
      </c>
      <c r="C128" s="38" t="e">
        <f>#REF!</f>
        <v>#REF!</v>
      </c>
      <c r="D128" s="39" t="e">
        <f>#REF!</f>
        <v>#REF!</v>
      </c>
      <c r="E128" s="40" t="e">
        <f t="shared" si="1"/>
        <v>#REF!</v>
      </c>
      <c r="F128" s="34"/>
      <c r="G128" s="41" t="e">
        <f t="shared" si="2"/>
        <v>#REF!</v>
      </c>
      <c r="H128" s="36" t="s">
        <v>109</v>
      </c>
      <c r="I128" s="41" t="e">
        <f t="shared" si="3"/>
        <v>#REF!</v>
      </c>
      <c r="J128" s="34"/>
      <c r="K128" s="41" t="e">
        <f>#REF!</f>
        <v>#REF!</v>
      </c>
      <c r="L128" s="36"/>
      <c r="M128" s="42" t="e">
        <f>#REF!</f>
        <v>#REF!</v>
      </c>
      <c r="N128" s="514" t="s">
        <v>110</v>
      </c>
      <c r="O128" s="483"/>
      <c r="P128" s="483"/>
      <c r="Q128" s="483"/>
      <c r="R128" s="483"/>
      <c r="S128" s="484"/>
      <c r="T128" s="24" t="e">
        <f>#REF!</f>
        <v>#REF!</v>
      </c>
    </row>
    <row r="129" spans="1:20" ht="39.75" customHeight="1" x14ac:dyDescent="0.25">
      <c r="A129" s="37">
        <f t="shared" si="0"/>
        <v>116</v>
      </c>
      <c r="B129" s="50" t="e">
        <f>#REF!</f>
        <v>#REF!</v>
      </c>
      <c r="C129" s="51" t="e">
        <f>#REF!</f>
        <v>#REF!</v>
      </c>
      <c r="D129" s="39" t="e">
        <f>#REF!</f>
        <v>#REF!</v>
      </c>
      <c r="E129" s="40" t="e">
        <f t="shared" si="1"/>
        <v>#REF!</v>
      </c>
      <c r="F129" s="34"/>
      <c r="G129" s="44" t="e">
        <f t="shared" si="2"/>
        <v>#REF!</v>
      </c>
      <c r="H129" s="36" t="s">
        <v>108</v>
      </c>
      <c r="I129" s="41" t="e">
        <f t="shared" si="3"/>
        <v>#REF!</v>
      </c>
      <c r="J129" s="34"/>
      <c r="K129" s="41" t="e">
        <f>#REF!</f>
        <v>#REF!</v>
      </c>
      <c r="L129" s="36"/>
      <c r="M129" s="42" t="e">
        <f>#REF!</f>
        <v>#REF!</v>
      </c>
      <c r="N129" s="514" t="s">
        <v>110</v>
      </c>
      <c r="O129" s="483"/>
      <c r="P129" s="483"/>
      <c r="Q129" s="483"/>
      <c r="R129" s="483"/>
      <c r="S129" s="484"/>
      <c r="T129" s="24" t="e">
        <f>#REF!</f>
        <v>#REF!</v>
      </c>
    </row>
    <row r="130" spans="1:20" ht="39.75" customHeight="1" x14ac:dyDescent="0.25">
      <c r="A130" s="37">
        <f t="shared" si="0"/>
        <v>117</v>
      </c>
      <c r="B130" s="50" t="e">
        <f>#REF!</f>
        <v>#REF!</v>
      </c>
      <c r="C130" s="38" t="e">
        <f>#REF!</f>
        <v>#REF!</v>
      </c>
      <c r="D130" s="39" t="e">
        <f>#REF!</f>
        <v>#REF!</v>
      </c>
      <c r="E130" s="40" t="e">
        <f t="shared" si="1"/>
        <v>#REF!</v>
      </c>
      <c r="F130" s="34"/>
      <c r="G130" s="41" t="e">
        <f t="shared" si="2"/>
        <v>#REF!</v>
      </c>
      <c r="H130" s="36" t="s">
        <v>109</v>
      </c>
      <c r="I130" s="41" t="e">
        <f t="shared" si="3"/>
        <v>#REF!</v>
      </c>
      <c r="J130" s="34"/>
      <c r="K130" s="41" t="e">
        <f>#REF!</f>
        <v>#REF!</v>
      </c>
      <c r="L130" s="36"/>
      <c r="M130" s="42" t="e">
        <f>#REF!</f>
        <v>#REF!</v>
      </c>
      <c r="N130" s="514" t="s">
        <v>110</v>
      </c>
      <c r="O130" s="483"/>
      <c r="P130" s="483"/>
      <c r="Q130" s="483"/>
      <c r="R130" s="483"/>
      <c r="S130" s="484"/>
      <c r="T130" s="24" t="e">
        <f>#REF!</f>
        <v>#REF!</v>
      </c>
    </row>
    <row r="131" spans="1:20" ht="39.75" customHeight="1" x14ac:dyDescent="0.25">
      <c r="A131" s="37">
        <f t="shared" si="0"/>
        <v>118</v>
      </c>
      <c r="B131" s="50" t="e">
        <f>#REF!</f>
        <v>#REF!</v>
      </c>
      <c r="C131" s="51" t="e">
        <f>#REF!</f>
        <v>#REF!</v>
      </c>
      <c r="D131" s="39" t="e">
        <f>#REF!</f>
        <v>#REF!</v>
      </c>
      <c r="E131" s="40" t="e">
        <f t="shared" si="1"/>
        <v>#REF!</v>
      </c>
      <c r="F131" s="34"/>
      <c r="G131" s="44" t="e">
        <f t="shared" si="2"/>
        <v>#REF!</v>
      </c>
      <c r="H131" s="36" t="s">
        <v>108</v>
      </c>
      <c r="I131" s="41" t="e">
        <f t="shared" si="3"/>
        <v>#REF!</v>
      </c>
      <c r="J131" s="34"/>
      <c r="K131" s="41" t="e">
        <f>#REF!</f>
        <v>#REF!</v>
      </c>
      <c r="L131" s="36"/>
      <c r="M131" s="42" t="e">
        <f>#REF!</f>
        <v>#REF!</v>
      </c>
      <c r="N131" s="514" t="s">
        <v>110</v>
      </c>
      <c r="O131" s="483"/>
      <c r="P131" s="483"/>
      <c r="Q131" s="483"/>
      <c r="R131" s="483"/>
      <c r="S131" s="484"/>
      <c r="T131" s="24" t="e">
        <f>#REF!</f>
        <v>#REF!</v>
      </c>
    </row>
    <row r="132" spans="1:20" ht="39.75" customHeight="1" x14ac:dyDescent="0.25">
      <c r="A132" s="37">
        <f t="shared" si="0"/>
        <v>119</v>
      </c>
      <c r="B132" s="50" t="e">
        <f>#REF!</f>
        <v>#REF!</v>
      </c>
      <c r="C132" s="38" t="e">
        <f>#REF!</f>
        <v>#REF!</v>
      </c>
      <c r="D132" s="39" t="e">
        <f>#REF!</f>
        <v>#REF!</v>
      </c>
      <c r="E132" s="40" t="e">
        <f t="shared" si="1"/>
        <v>#REF!</v>
      </c>
      <c r="F132" s="34"/>
      <c r="G132" s="41" t="e">
        <f t="shared" si="2"/>
        <v>#REF!</v>
      </c>
      <c r="H132" s="36" t="s">
        <v>109</v>
      </c>
      <c r="I132" s="41" t="e">
        <f t="shared" si="3"/>
        <v>#REF!</v>
      </c>
      <c r="J132" s="34"/>
      <c r="K132" s="41" t="e">
        <f>#REF!</f>
        <v>#REF!</v>
      </c>
      <c r="L132" s="36"/>
      <c r="M132" s="42" t="e">
        <f>#REF!</f>
        <v>#REF!</v>
      </c>
      <c r="N132" s="514" t="s">
        <v>110</v>
      </c>
      <c r="O132" s="483"/>
      <c r="P132" s="483"/>
      <c r="Q132" s="483"/>
      <c r="R132" s="483"/>
      <c r="S132" s="484"/>
      <c r="T132" s="24" t="e">
        <f>#REF!</f>
        <v>#REF!</v>
      </c>
    </row>
    <row r="133" spans="1:20" ht="39.75" customHeight="1" x14ac:dyDescent="0.25">
      <c r="A133" s="37">
        <f t="shared" si="0"/>
        <v>120</v>
      </c>
      <c r="B133" s="50" t="e">
        <f>#REF!</f>
        <v>#REF!</v>
      </c>
      <c r="C133" s="51" t="e">
        <f>#REF!</f>
        <v>#REF!</v>
      </c>
      <c r="D133" s="39" t="e">
        <f>#REF!</f>
        <v>#REF!</v>
      </c>
      <c r="E133" s="40" t="e">
        <f t="shared" si="1"/>
        <v>#REF!</v>
      </c>
      <c r="F133" s="34"/>
      <c r="G133" s="44" t="e">
        <f t="shared" si="2"/>
        <v>#REF!</v>
      </c>
      <c r="H133" s="36" t="s">
        <v>108</v>
      </c>
      <c r="I133" s="41" t="e">
        <f t="shared" si="3"/>
        <v>#REF!</v>
      </c>
      <c r="J133" s="34"/>
      <c r="K133" s="41" t="e">
        <f>#REF!</f>
        <v>#REF!</v>
      </c>
      <c r="L133" s="36"/>
      <c r="M133" s="42" t="e">
        <f>#REF!</f>
        <v>#REF!</v>
      </c>
      <c r="N133" s="514" t="s">
        <v>110</v>
      </c>
      <c r="O133" s="483"/>
      <c r="P133" s="483"/>
      <c r="Q133" s="483"/>
      <c r="R133" s="483"/>
      <c r="S133" s="484"/>
      <c r="T133" s="24" t="e">
        <f>#REF!</f>
        <v>#REF!</v>
      </c>
    </row>
    <row r="134" spans="1:20" ht="39.75" customHeight="1" x14ac:dyDescent="0.25">
      <c r="A134" s="37">
        <f t="shared" si="0"/>
        <v>121</v>
      </c>
      <c r="B134" s="50" t="e">
        <f>#REF!</f>
        <v>#REF!</v>
      </c>
      <c r="C134" s="38" t="e">
        <f>#REF!</f>
        <v>#REF!</v>
      </c>
      <c r="D134" s="39" t="e">
        <f>#REF!</f>
        <v>#REF!</v>
      </c>
      <c r="E134" s="40" t="e">
        <f t="shared" si="1"/>
        <v>#REF!</v>
      </c>
      <c r="F134" s="34"/>
      <c r="G134" s="41" t="e">
        <f t="shared" si="2"/>
        <v>#REF!</v>
      </c>
      <c r="H134" s="36" t="s">
        <v>109</v>
      </c>
      <c r="I134" s="41" t="e">
        <f t="shared" si="3"/>
        <v>#REF!</v>
      </c>
      <c r="J134" s="34"/>
      <c r="K134" s="41" t="e">
        <f>#REF!</f>
        <v>#REF!</v>
      </c>
      <c r="L134" s="36"/>
      <c r="M134" s="42" t="e">
        <f>#REF!</f>
        <v>#REF!</v>
      </c>
      <c r="N134" s="514" t="s">
        <v>110</v>
      </c>
      <c r="O134" s="483"/>
      <c r="P134" s="483"/>
      <c r="Q134" s="483"/>
      <c r="R134" s="483"/>
      <c r="S134" s="484"/>
      <c r="T134" s="24" t="e">
        <f>#REF!</f>
        <v>#REF!</v>
      </c>
    </row>
    <row r="135" spans="1:20" ht="39.75" customHeight="1" x14ac:dyDescent="0.25">
      <c r="A135" s="37">
        <f t="shared" si="0"/>
        <v>122</v>
      </c>
      <c r="B135" s="50" t="e">
        <f>#REF!</f>
        <v>#REF!</v>
      </c>
      <c r="C135" s="51" t="e">
        <f>#REF!</f>
        <v>#REF!</v>
      </c>
      <c r="D135" s="39" t="e">
        <f>#REF!</f>
        <v>#REF!</v>
      </c>
      <c r="E135" s="40" t="e">
        <f t="shared" si="1"/>
        <v>#REF!</v>
      </c>
      <c r="F135" s="34"/>
      <c r="G135" s="44" t="e">
        <f t="shared" si="2"/>
        <v>#REF!</v>
      </c>
      <c r="H135" s="36" t="s">
        <v>108</v>
      </c>
      <c r="I135" s="41" t="e">
        <f t="shared" si="3"/>
        <v>#REF!</v>
      </c>
      <c r="J135" s="34"/>
      <c r="K135" s="41" t="e">
        <f>#REF!</f>
        <v>#REF!</v>
      </c>
      <c r="L135" s="36"/>
      <c r="M135" s="42" t="e">
        <f>#REF!</f>
        <v>#REF!</v>
      </c>
      <c r="N135" s="514" t="s">
        <v>110</v>
      </c>
      <c r="O135" s="483"/>
      <c r="P135" s="483"/>
      <c r="Q135" s="483"/>
      <c r="R135" s="483"/>
      <c r="S135" s="484"/>
      <c r="T135" s="24" t="e">
        <f>#REF!</f>
        <v>#REF!</v>
      </c>
    </row>
    <row r="136" spans="1:20" ht="39.75" customHeight="1" x14ac:dyDescent="0.25">
      <c r="A136" s="37">
        <f t="shared" si="0"/>
        <v>123</v>
      </c>
      <c r="B136" s="50" t="e">
        <f>#REF!</f>
        <v>#REF!</v>
      </c>
      <c r="C136" s="38" t="e">
        <f>#REF!</f>
        <v>#REF!</v>
      </c>
      <c r="D136" s="39" t="e">
        <f>#REF!</f>
        <v>#REF!</v>
      </c>
      <c r="E136" s="40" t="e">
        <f t="shared" si="1"/>
        <v>#REF!</v>
      </c>
      <c r="F136" s="34"/>
      <c r="G136" s="41" t="e">
        <f t="shared" si="2"/>
        <v>#REF!</v>
      </c>
      <c r="H136" s="36" t="s">
        <v>109</v>
      </c>
      <c r="I136" s="41" t="e">
        <f t="shared" si="3"/>
        <v>#REF!</v>
      </c>
      <c r="J136" s="34"/>
      <c r="K136" s="41" t="e">
        <f>#REF!</f>
        <v>#REF!</v>
      </c>
      <c r="L136" s="36"/>
      <c r="M136" s="42" t="e">
        <f>#REF!</f>
        <v>#REF!</v>
      </c>
      <c r="N136" s="514" t="s">
        <v>110</v>
      </c>
      <c r="O136" s="483"/>
      <c r="P136" s="483"/>
      <c r="Q136" s="483"/>
      <c r="R136" s="483"/>
      <c r="S136" s="484"/>
      <c r="T136" s="24" t="e">
        <f>#REF!</f>
        <v>#REF!</v>
      </c>
    </row>
    <row r="137" spans="1:20" ht="39.75" customHeight="1" x14ac:dyDescent="0.25">
      <c r="A137" s="37">
        <f t="shared" si="0"/>
        <v>124</v>
      </c>
      <c r="B137" s="50" t="e">
        <f>#REF!</f>
        <v>#REF!</v>
      </c>
      <c r="C137" s="51" t="e">
        <f>#REF!</f>
        <v>#REF!</v>
      </c>
      <c r="D137" s="39" t="e">
        <f>#REF!</f>
        <v>#REF!</v>
      </c>
      <c r="E137" s="40" t="e">
        <f t="shared" si="1"/>
        <v>#REF!</v>
      </c>
      <c r="F137" s="34"/>
      <c r="G137" s="44" t="e">
        <f t="shared" si="2"/>
        <v>#REF!</v>
      </c>
      <c r="H137" s="36" t="s">
        <v>108</v>
      </c>
      <c r="I137" s="41" t="e">
        <f t="shared" si="3"/>
        <v>#REF!</v>
      </c>
      <c r="J137" s="34"/>
      <c r="K137" s="41" t="e">
        <f>#REF!</f>
        <v>#REF!</v>
      </c>
      <c r="L137" s="36"/>
      <c r="M137" s="42" t="e">
        <f>#REF!</f>
        <v>#REF!</v>
      </c>
      <c r="N137" s="514" t="s">
        <v>110</v>
      </c>
      <c r="O137" s="483"/>
      <c r="P137" s="483"/>
      <c r="Q137" s="483"/>
      <c r="R137" s="483"/>
      <c r="S137" s="484"/>
      <c r="T137" s="24" t="e">
        <f>#REF!</f>
        <v>#REF!</v>
      </c>
    </row>
    <row r="138" spans="1:20" ht="39.75" customHeight="1" x14ac:dyDescent="0.25">
      <c r="A138" s="37">
        <f t="shared" si="0"/>
        <v>125</v>
      </c>
      <c r="B138" s="50" t="e">
        <f>#REF!</f>
        <v>#REF!</v>
      </c>
      <c r="C138" s="38" t="e">
        <f>#REF!</f>
        <v>#REF!</v>
      </c>
      <c r="D138" s="39" t="e">
        <f>#REF!</f>
        <v>#REF!</v>
      </c>
      <c r="E138" s="40" t="e">
        <f t="shared" si="1"/>
        <v>#REF!</v>
      </c>
      <c r="F138" s="34"/>
      <c r="G138" s="41" t="e">
        <f t="shared" si="2"/>
        <v>#REF!</v>
      </c>
      <c r="H138" s="36" t="s">
        <v>109</v>
      </c>
      <c r="I138" s="41" t="e">
        <f t="shared" si="3"/>
        <v>#REF!</v>
      </c>
      <c r="J138" s="34"/>
      <c r="K138" s="41" t="e">
        <f>#REF!</f>
        <v>#REF!</v>
      </c>
      <c r="L138" s="36"/>
      <c r="M138" s="42" t="e">
        <f>#REF!</f>
        <v>#REF!</v>
      </c>
      <c r="N138" s="514" t="s">
        <v>110</v>
      </c>
      <c r="O138" s="483"/>
      <c r="P138" s="483"/>
      <c r="Q138" s="483"/>
      <c r="R138" s="483"/>
      <c r="S138" s="484"/>
      <c r="T138" s="24" t="e">
        <f>#REF!</f>
        <v>#REF!</v>
      </c>
    </row>
    <row r="139" spans="1:20" ht="39.75" customHeight="1" x14ac:dyDescent="0.25">
      <c r="A139" s="37">
        <f t="shared" si="0"/>
        <v>126</v>
      </c>
      <c r="B139" s="50" t="e">
        <f>#REF!</f>
        <v>#REF!</v>
      </c>
      <c r="C139" s="51" t="e">
        <f>#REF!</f>
        <v>#REF!</v>
      </c>
      <c r="D139" s="39" t="e">
        <f>#REF!</f>
        <v>#REF!</v>
      </c>
      <c r="E139" s="40" t="e">
        <f t="shared" si="1"/>
        <v>#REF!</v>
      </c>
      <c r="F139" s="34"/>
      <c r="G139" s="44" t="e">
        <f t="shared" si="2"/>
        <v>#REF!</v>
      </c>
      <c r="H139" s="36" t="s">
        <v>108</v>
      </c>
      <c r="I139" s="41" t="e">
        <f t="shared" si="3"/>
        <v>#REF!</v>
      </c>
      <c r="J139" s="34"/>
      <c r="K139" s="41" t="e">
        <f>#REF!</f>
        <v>#REF!</v>
      </c>
      <c r="L139" s="36"/>
      <c r="M139" s="42" t="e">
        <f>#REF!</f>
        <v>#REF!</v>
      </c>
      <c r="N139" s="514" t="s">
        <v>110</v>
      </c>
      <c r="O139" s="483"/>
      <c r="P139" s="483"/>
      <c r="Q139" s="483"/>
      <c r="R139" s="483"/>
      <c r="S139" s="484"/>
      <c r="T139" s="24" t="e">
        <f>#REF!</f>
        <v>#REF!</v>
      </c>
    </row>
    <row r="140" spans="1:20" ht="39.75" customHeight="1" x14ac:dyDescent="0.25">
      <c r="A140" s="37">
        <f t="shared" si="0"/>
        <v>127</v>
      </c>
      <c r="B140" s="50" t="e">
        <f>#REF!</f>
        <v>#REF!</v>
      </c>
      <c r="C140" s="38" t="e">
        <f>#REF!</f>
        <v>#REF!</v>
      </c>
      <c r="D140" s="39" t="e">
        <f>#REF!</f>
        <v>#REF!</v>
      </c>
      <c r="E140" s="40" t="e">
        <f t="shared" si="1"/>
        <v>#REF!</v>
      </c>
      <c r="F140" s="34"/>
      <c r="G140" s="41" t="e">
        <f t="shared" si="2"/>
        <v>#REF!</v>
      </c>
      <c r="H140" s="36" t="s">
        <v>109</v>
      </c>
      <c r="I140" s="41" t="e">
        <f t="shared" si="3"/>
        <v>#REF!</v>
      </c>
      <c r="J140" s="34"/>
      <c r="K140" s="41" t="e">
        <f>#REF!</f>
        <v>#REF!</v>
      </c>
      <c r="L140" s="36"/>
      <c r="M140" s="42" t="e">
        <f>#REF!</f>
        <v>#REF!</v>
      </c>
      <c r="N140" s="514" t="s">
        <v>110</v>
      </c>
      <c r="O140" s="483"/>
      <c r="P140" s="483"/>
      <c r="Q140" s="483"/>
      <c r="R140" s="483"/>
      <c r="S140" s="484"/>
      <c r="T140" s="24" t="e">
        <f>#REF!</f>
        <v>#REF!</v>
      </c>
    </row>
    <row r="141" spans="1:20" ht="39.75" customHeight="1" x14ac:dyDescent="0.25">
      <c r="A141" s="37">
        <f t="shared" si="0"/>
        <v>128</v>
      </c>
      <c r="B141" s="50" t="e">
        <f>#REF!</f>
        <v>#REF!</v>
      </c>
      <c r="C141" s="51" t="e">
        <f>#REF!</f>
        <v>#REF!</v>
      </c>
      <c r="D141" s="39" t="e">
        <f>#REF!</f>
        <v>#REF!</v>
      </c>
      <c r="E141" s="40" t="e">
        <f t="shared" si="1"/>
        <v>#REF!</v>
      </c>
      <c r="F141" s="34"/>
      <c r="G141" s="44" t="e">
        <f t="shared" si="2"/>
        <v>#REF!</v>
      </c>
      <c r="H141" s="36" t="s">
        <v>108</v>
      </c>
      <c r="I141" s="41" t="e">
        <f t="shared" si="3"/>
        <v>#REF!</v>
      </c>
      <c r="J141" s="34"/>
      <c r="K141" s="41" t="e">
        <f>#REF!</f>
        <v>#REF!</v>
      </c>
      <c r="L141" s="36"/>
      <c r="M141" s="42" t="e">
        <f>#REF!</f>
        <v>#REF!</v>
      </c>
      <c r="N141" s="514" t="s">
        <v>110</v>
      </c>
      <c r="O141" s="483"/>
      <c r="P141" s="483"/>
      <c r="Q141" s="483"/>
      <c r="R141" s="483"/>
      <c r="S141" s="484"/>
      <c r="T141" s="24" t="e">
        <f>#REF!</f>
        <v>#REF!</v>
      </c>
    </row>
    <row r="142" spans="1:20" ht="39.75" customHeight="1" x14ac:dyDescent="0.25">
      <c r="A142" s="37">
        <f t="shared" si="0"/>
        <v>129</v>
      </c>
      <c r="B142" s="50" t="e">
        <f>#REF!</f>
        <v>#REF!</v>
      </c>
      <c r="C142" s="38" t="e">
        <f>#REF!</f>
        <v>#REF!</v>
      </c>
      <c r="D142" s="39" t="e">
        <f>#REF!</f>
        <v>#REF!</v>
      </c>
      <c r="E142" s="40" t="e">
        <f t="shared" si="1"/>
        <v>#REF!</v>
      </c>
      <c r="F142" s="34"/>
      <c r="G142" s="41" t="e">
        <f t="shared" si="2"/>
        <v>#REF!</v>
      </c>
      <c r="H142" s="36" t="s">
        <v>109</v>
      </c>
      <c r="I142" s="41" t="e">
        <f t="shared" si="3"/>
        <v>#REF!</v>
      </c>
      <c r="J142" s="34"/>
      <c r="K142" s="41" t="e">
        <f>#REF!</f>
        <v>#REF!</v>
      </c>
      <c r="L142" s="36"/>
      <c r="M142" s="42" t="e">
        <f>#REF!</f>
        <v>#REF!</v>
      </c>
      <c r="N142" s="514" t="s">
        <v>110</v>
      </c>
      <c r="O142" s="483"/>
      <c r="P142" s="483"/>
      <c r="Q142" s="483"/>
      <c r="R142" s="483"/>
      <c r="S142" s="484"/>
      <c r="T142" s="24" t="e">
        <f>#REF!</f>
        <v>#REF!</v>
      </c>
    </row>
    <row r="143" spans="1:20" ht="39.75" customHeight="1" x14ac:dyDescent="0.25">
      <c r="A143" s="37">
        <f t="shared" si="0"/>
        <v>130</v>
      </c>
      <c r="B143" s="50" t="e">
        <f>#REF!</f>
        <v>#REF!</v>
      </c>
      <c r="C143" s="51" t="e">
        <f>#REF!</f>
        <v>#REF!</v>
      </c>
      <c r="D143" s="39" t="e">
        <f>#REF!</f>
        <v>#REF!</v>
      </c>
      <c r="E143" s="40" t="e">
        <f t="shared" si="1"/>
        <v>#REF!</v>
      </c>
      <c r="F143" s="34"/>
      <c r="G143" s="44" t="e">
        <f t="shared" si="2"/>
        <v>#REF!</v>
      </c>
      <c r="H143" s="36" t="s">
        <v>108</v>
      </c>
      <c r="I143" s="41" t="e">
        <f t="shared" si="3"/>
        <v>#REF!</v>
      </c>
      <c r="J143" s="34"/>
      <c r="K143" s="41" t="e">
        <f>#REF!</f>
        <v>#REF!</v>
      </c>
      <c r="L143" s="36"/>
      <c r="M143" s="42" t="e">
        <f>#REF!</f>
        <v>#REF!</v>
      </c>
      <c r="N143" s="514" t="s">
        <v>110</v>
      </c>
      <c r="O143" s="483"/>
      <c r="P143" s="483"/>
      <c r="Q143" s="483"/>
      <c r="R143" s="483"/>
      <c r="S143" s="484"/>
      <c r="T143" s="24" t="e">
        <f>#REF!</f>
        <v>#REF!</v>
      </c>
    </row>
    <row r="144" spans="1:20" ht="39.75" customHeight="1" x14ac:dyDescent="0.25">
      <c r="A144" s="37">
        <f t="shared" si="0"/>
        <v>131</v>
      </c>
      <c r="B144" s="50" t="e">
        <f>#REF!</f>
        <v>#REF!</v>
      </c>
      <c r="C144" s="38" t="e">
        <f>#REF!</f>
        <v>#REF!</v>
      </c>
      <c r="D144" s="39" t="e">
        <f>#REF!</f>
        <v>#REF!</v>
      </c>
      <c r="E144" s="40" t="e">
        <f t="shared" si="1"/>
        <v>#REF!</v>
      </c>
      <c r="F144" s="34"/>
      <c r="G144" s="41" t="e">
        <f t="shared" si="2"/>
        <v>#REF!</v>
      </c>
      <c r="H144" s="36" t="s">
        <v>109</v>
      </c>
      <c r="I144" s="41" t="e">
        <f t="shared" si="3"/>
        <v>#REF!</v>
      </c>
      <c r="J144" s="34"/>
      <c r="K144" s="41" t="e">
        <f>#REF!</f>
        <v>#REF!</v>
      </c>
      <c r="L144" s="36"/>
      <c r="M144" s="42" t="e">
        <f>#REF!</f>
        <v>#REF!</v>
      </c>
      <c r="N144" s="514" t="s">
        <v>110</v>
      </c>
      <c r="O144" s="483"/>
      <c r="P144" s="483"/>
      <c r="Q144" s="483"/>
      <c r="R144" s="483"/>
      <c r="S144" s="484"/>
      <c r="T144" s="24" t="e">
        <f>#REF!</f>
        <v>#REF!</v>
      </c>
    </row>
    <row r="145" spans="1:20" ht="39.75" customHeight="1" x14ac:dyDescent="0.25">
      <c r="A145" s="37">
        <f t="shared" si="0"/>
        <v>132</v>
      </c>
      <c r="B145" s="50" t="e">
        <f>#REF!</f>
        <v>#REF!</v>
      </c>
      <c r="C145" s="51" t="e">
        <f>#REF!</f>
        <v>#REF!</v>
      </c>
      <c r="D145" s="39" t="e">
        <f>#REF!</f>
        <v>#REF!</v>
      </c>
      <c r="E145" s="40" t="e">
        <f t="shared" si="1"/>
        <v>#REF!</v>
      </c>
      <c r="F145" s="34"/>
      <c r="G145" s="44" t="e">
        <f t="shared" si="2"/>
        <v>#REF!</v>
      </c>
      <c r="H145" s="36" t="s">
        <v>108</v>
      </c>
      <c r="I145" s="41" t="e">
        <f t="shared" si="3"/>
        <v>#REF!</v>
      </c>
      <c r="J145" s="34"/>
      <c r="K145" s="41" t="e">
        <f>#REF!</f>
        <v>#REF!</v>
      </c>
      <c r="L145" s="36"/>
      <c r="M145" s="42" t="e">
        <f>#REF!</f>
        <v>#REF!</v>
      </c>
      <c r="N145" s="514" t="s">
        <v>110</v>
      </c>
      <c r="O145" s="483"/>
      <c r="P145" s="483"/>
      <c r="Q145" s="483"/>
      <c r="R145" s="483"/>
      <c r="S145" s="484"/>
      <c r="T145" s="24" t="e">
        <f>#REF!</f>
        <v>#REF!</v>
      </c>
    </row>
    <row r="146" spans="1:20" ht="39.75" customHeight="1" x14ac:dyDescent="0.25">
      <c r="A146" s="37">
        <f t="shared" si="0"/>
        <v>133</v>
      </c>
      <c r="B146" s="50" t="e">
        <f>#REF!</f>
        <v>#REF!</v>
      </c>
      <c r="C146" s="38" t="e">
        <f>#REF!</f>
        <v>#REF!</v>
      </c>
      <c r="D146" s="39" t="e">
        <f>#REF!</f>
        <v>#REF!</v>
      </c>
      <c r="E146" s="40" t="e">
        <f t="shared" si="1"/>
        <v>#REF!</v>
      </c>
      <c r="F146" s="34"/>
      <c r="G146" s="41" t="e">
        <f t="shared" si="2"/>
        <v>#REF!</v>
      </c>
      <c r="H146" s="36" t="s">
        <v>109</v>
      </c>
      <c r="I146" s="41" t="e">
        <f t="shared" si="3"/>
        <v>#REF!</v>
      </c>
      <c r="J146" s="34"/>
      <c r="K146" s="41" t="e">
        <f>#REF!</f>
        <v>#REF!</v>
      </c>
      <c r="L146" s="36"/>
      <c r="M146" s="42" t="e">
        <f>#REF!</f>
        <v>#REF!</v>
      </c>
      <c r="N146" s="514" t="s">
        <v>110</v>
      </c>
      <c r="O146" s="483"/>
      <c r="P146" s="483"/>
      <c r="Q146" s="483"/>
      <c r="R146" s="483"/>
      <c r="S146" s="484"/>
      <c r="T146" s="24" t="e">
        <f>#REF!</f>
        <v>#REF!</v>
      </c>
    </row>
    <row r="147" spans="1:20" ht="39.75" customHeight="1" x14ac:dyDescent="0.25">
      <c r="A147" s="37">
        <f t="shared" si="0"/>
        <v>134</v>
      </c>
      <c r="B147" s="50" t="e">
        <f>#REF!</f>
        <v>#REF!</v>
      </c>
      <c r="C147" s="51" t="e">
        <f>#REF!</f>
        <v>#REF!</v>
      </c>
      <c r="D147" s="39" t="e">
        <f>#REF!</f>
        <v>#REF!</v>
      </c>
      <c r="E147" s="40" t="e">
        <f t="shared" si="1"/>
        <v>#REF!</v>
      </c>
      <c r="F147" s="34"/>
      <c r="G147" s="44" t="e">
        <f t="shared" si="2"/>
        <v>#REF!</v>
      </c>
      <c r="H147" s="36" t="s">
        <v>108</v>
      </c>
      <c r="I147" s="41" t="e">
        <f t="shared" si="3"/>
        <v>#REF!</v>
      </c>
      <c r="J147" s="34"/>
      <c r="K147" s="41" t="e">
        <f>#REF!</f>
        <v>#REF!</v>
      </c>
      <c r="L147" s="36"/>
      <c r="M147" s="42" t="e">
        <f>#REF!</f>
        <v>#REF!</v>
      </c>
      <c r="N147" s="514" t="s">
        <v>110</v>
      </c>
      <c r="O147" s="483"/>
      <c r="P147" s="483"/>
      <c r="Q147" s="483"/>
      <c r="R147" s="483"/>
      <c r="S147" s="484"/>
      <c r="T147" s="24" t="e">
        <f>#REF!</f>
        <v>#REF!</v>
      </c>
    </row>
    <row r="148" spans="1:20" ht="39.75" customHeight="1" x14ac:dyDescent="0.25">
      <c r="A148" s="37">
        <f t="shared" si="0"/>
        <v>135</v>
      </c>
      <c r="B148" s="50" t="e">
        <f>#REF!</f>
        <v>#REF!</v>
      </c>
      <c r="C148" s="38" t="e">
        <f>#REF!</f>
        <v>#REF!</v>
      </c>
      <c r="D148" s="39" t="e">
        <f>#REF!</f>
        <v>#REF!</v>
      </c>
      <c r="E148" s="40" t="e">
        <f t="shared" si="1"/>
        <v>#REF!</v>
      </c>
      <c r="F148" s="34"/>
      <c r="G148" s="41" t="e">
        <f t="shared" si="2"/>
        <v>#REF!</v>
      </c>
      <c r="H148" s="36" t="s">
        <v>109</v>
      </c>
      <c r="I148" s="41" t="e">
        <f t="shared" si="3"/>
        <v>#REF!</v>
      </c>
      <c r="J148" s="34"/>
      <c r="K148" s="41" t="e">
        <f>#REF!</f>
        <v>#REF!</v>
      </c>
      <c r="L148" s="36"/>
      <c r="M148" s="42" t="e">
        <f>#REF!</f>
        <v>#REF!</v>
      </c>
      <c r="N148" s="514" t="s">
        <v>110</v>
      </c>
      <c r="O148" s="483"/>
      <c r="P148" s="483"/>
      <c r="Q148" s="483"/>
      <c r="R148" s="483"/>
      <c r="S148" s="484"/>
      <c r="T148" s="24" t="e">
        <f>#REF!</f>
        <v>#REF!</v>
      </c>
    </row>
    <row r="149" spans="1:20" ht="39.75" customHeight="1" x14ac:dyDescent="0.25">
      <c r="A149" s="37">
        <f t="shared" si="0"/>
        <v>136</v>
      </c>
      <c r="B149" s="50" t="e">
        <f>#REF!</f>
        <v>#REF!</v>
      </c>
      <c r="C149" s="51" t="e">
        <f>#REF!</f>
        <v>#REF!</v>
      </c>
      <c r="D149" s="39" t="e">
        <f>#REF!</f>
        <v>#REF!</v>
      </c>
      <c r="E149" s="40" t="e">
        <f t="shared" si="1"/>
        <v>#REF!</v>
      </c>
      <c r="F149" s="34"/>
      <c r="G149" s="44" t="e">
        <f t="shared" si="2"/>
        <v>#REF!</v>
      </c>
      <c r="H149" s="36" t="s">
        <v>108</v>
      </c>
      <c r="I149" s="41" t="e">
        <f t="shared" si="3"/>
        <v>#REF!</v>
      </c>
      <c r="J149" s="34"/>
      <c r="K149" s="41" t="e">
        <f>#REF!</f>
        <v>#REF!</v>
      </c>
      <c r="L149" s="36"/>
      <c r="M149" s="42" t="e">
        <f>#REF!</f>
        <v>#REF!</v>
      </c>
      <c r="N149" s="514" t="s">
        <v>110</v>
      </c>
      <c r="O149" s="483"/>
      <c r="P149" s="483"/>
      <c r="Q149" s="483"/>
      <c r="R149" s="483"/>
      <c r="S149" s="484"/>
      <c r="T149" s="24" t="e">
        <f>#REF!</f>
        <v>#REF!</v>
      </c>
    </row>
    <row r="150" spans="1:20" ht="39.75" customHeight="1" x14ac:dyDescent="0.25">
      <c r="A150" s="37">
        <f t="shared" si="0"/>
        <v>137</v>
      </c>
      <c r="B150" s="50" t="e">
        <f>#REF!</f>
        <v>#REF!</v>
      </c>
      <c r="C150" s="38" t="e">
        <f>#REF!</f>
        <v>#REF!</v>
      </c>
      <c r="D150" s="39" t="e">
        <f>#REF!</f>
        <v>#REF!</v>
      </c>
      <c r="E150" s="40" t="e">
        <f t="shared" si="1"/>
        <v>#REF!</v>
      </c>
      <c r="F150" s="34"/>
      <c r="G150" s="41" t="e">
        <f t="shared" si="2"/>
        <v>#REF!</v>
      </c>
      <c r="H150" s="36" t="s">
        <v>109</v>
      </c>
      <c r="I150" s="41" t="e">
        <f t="shared" si="3"/>
        <v>#REF!</v>
      </c>
      <c r="J150" s="34"/>
      <c r="K150" s="41" t="e">
        <f>#REF!</f>
        <v>#REF!</v>
      </c>
      <c r="L150" s="36"/>
      <c r="M150" s="42" t="e">
        <f>#REF!</f>
        <v>#REF!</v>
      </c>
      <c r="N150" s="514" t="s">
        <v>110</v>
      </c>
      <c r="O150" s="483"/>
      <c r="P150" s="483"/>
      <c r="Q150" s="483"/>
      <c r="R150" s="483"/>
      <c r="S150" s="484"/>
      <c r="T150" s="24" t="e">
        <f>#REF!</f>
        <v>#REF!</v>
      </c>
    </row>
    <row r="151" spans="1:20" ht="39.75" customHeight="1" x14ac:dyDescent="0.25">
      <c r="A151" s="37">
        <f t="shared" si="0"/>
        <v>138</v>
      </c>
      <c r="B151" s="50" t="e">
        <f>#REF!</f>
        <v>#REF!</v>
      </c>
      <c r="C151" s="51" t="e">
        <f>#REF!</f>
        <v>#REF!</v>
      </c>
      <c r="D151" s="39" t="e">
        <f>#REF!</f>
        <v>#REF!</v>
      </c>
      <c r="E151" s="40" t="e">
        <f t="shared" si="1"/>
        <v>#REF!</v>
      </c>
      <c r="F151" s="34"/>
      <c r="G151" s="44" t="e">
        <f t="shared" si="2"/>
        <v>#REF!</v>
      </c>
      <c r="H151" s="36" t="s">
        <v>108</v>
      </c>
      <c r="I151" s="41" t="e">
        <f t="shared" si="3"/>
        <v>#REF!</v>
      </c>
      <c r="J151" s="34"/>
      <c r="K151" s="41" t="e">
        <f>#REF!</f>
        <v>#REF!</v>
      </c>
      <c r="L151" s="36"/>
      <c r="M151" s="42" t="e">
        <f>#REF!</f>
        <v>#REF!</v>
      </c>
      <c r="N151" s="514" t="s">
        <v>110</v>
      </c>
      <c r="O151" s="483"/>
      <c r="P151" s="483"/>
      <c r="Q151" s="483"/>
      <c r="R151" s="483"/>
      <c r="S151" s="484"/>
      <c r="T151" s="24" t="e">
        <f>#REF!</f>
        <v>#REF!</v>
      </c>
    </row>
    <row r="152" spans="1:20" ht="39.75" customHeight="1" x14ac:dyDescent="0.25">
      <c r="A152" s="37">
        <f t="shared" si="0"/>
        <v>139</v>
      </c>
      <c r="B152" s="50" t="e">
        <f>#REF!</f>
        <v>#REF!</v>
      </c>
      <c r="C152" s="38" t="e">
        <f>#REF!</f>
        <v>#REF!</v>
      </c>
      <c r="D152" s="39" t="e">
        <f>#REF!</f>
        <v>#REF!</v>
      </c>
      <c r="E152" s="40" t="e">
        <f t="shared" si="1"/>
        <v>#REF!</v>
      </c>
      <c r="F152" s="34"/>
      <c r="G152" s="41" t="e">
        <f t="shared" si="2"/>
        <v>#REF!</v>
      </c>
      <c r="H152" s="36" t="s">
        <v>109</v>
      </c>
      <c r="I152" s="41" t="e">
        <f t="shared" si="3"/>
        <v>#REF!</v>
      </c>
      <c r="J152" s="34"/>
      <c r="K152" s="41" t="e">
        <f>#REF!</f>
        <v>#REF!</v>
      </c>
      <c r="L152" s="36"/>
      <c r="M152" s="42" t="e">
        <f>#REF!</f>
        <v>#REF!</v>
      </c>
      <c r="N152" s="514" t="s">
        <v>110</v>
      </c>
      <c r="O152" s="483"/>
      <c r="P152" s="483"/>
      <c r="Q152" s="483"/>
      <c r="R152" s="483"/>
      <c r="S152" s="484"/>
      <c r="T152" s="24" t="e">
        <f>#REF!</f>
        <v>#REF!</v>
      </c>
    </row>
    <row r="153" spans="1:20" ht="39.75" customHeight="1" x14ac:dyDescent="0.25">
      <c r="A153" s="37">
        <f t="shared" si="0"/>
        <v>140</v>
      </c>
      <c r="B153" s="50" t="e">
        <f>#REF!</f>
        <v>#REF!</v>
      </c>
      <c r="C153" s="51" t="e">
        <f>#REF!</f>
        <v>#REF!</v>
      </c>
      <c r="D153" s="39" t="e">
        <f>#REF!</f>
        <v>#REF!</v>
      </c>
      <c r="E153" s="40" t="e">
        <f t="shared" si="1"/>
        <v>#REF!</v>
      </c>
      <c r="F153" s="34"/>
      <c r="G153" s="44" t="e">
        <f t="shared" si="2"/>
        <v>#REF!</v>
      </c>
      <c r="H153" s="36" t="s">
        <v>108</v>
      </c>
      <c r="I153" s="41" t="e">
        <f t="shared" si="3"/>
        <v>#REF!</v>
      </c>
      <c r="J153" s="34"/>
      <c r="K153" s="41" t="e">
        <f>#REF!</f>
        <v>#REF!</v>
      </c>
      <c r="L153" s="36"/>
      <c r="M153" s="42" t="e">
        <f>#REF!</f>
        <v>#REF!</v>
      </c>
      <c r="N153" s="514" t="s">
        <v>110</v>
      </c>
      <c r="O153" s="483"/>
      <c r="P153" s="483"/>
      <c r="Q153" s="483"/>
      <c r="R153" s="483"/>
      <c r="S153" s="484"/>
      <c r="T153" s="24" t="e">
        <f>#REF!</f>
        <v>#REF!</v>
      </c>
    </row>
    <row r="154" spans="1:20" ht="39.75" customHeight="1" x14ac:dyDescent="0.25">
      <c r="A154" s="37">
        <f t="shared" si="0"/>
        <v>141</v>
      </c>
      <c r="B154" s="50" t="e">
        <f>#REF!</f>
        <v>#REF!</v>
      </c>
      <c r="C154" s="38" t="e">
        <f>#REF!</f>
        <v>#REF!</v>
      </c>
      <c r="D154" s="39" t="e">
        <f>#REF!</f>
        <v>#REF!</v>
      </c>
      <c r="E154" s="40" t="e">
        <f t="shared" si="1"/>
        <v>#REF!</v>
      </c>
      <c r="F154" s="34"/>
      <c r="G154" s="41" t="e">
        <f t="shared" si="2"/>
        <v>#REF!</v>
      </c>
      <c r="H154" s="36" t="s">
        <v>109</v>
      </c>
      <c r="I154" s="41" t="e">
        <f t="shared" si="3"/>
        <v>#REF!</v>
      </c>
      <c r="J154" s="34"/>
      <c r="K154" s="41" t="e">
        <f>#REF!</f>
        <v>#REF!</v>
      </c>
      <c r="L154" s="36"/>
      <c r="M154" s="42" t="e">
        <f>#REF!</f>
        <v>#REF!</v>
      </c>
      <c r="N154" s="514" t="s">
        <v>110</v>
      </c>
      <c r="O154" s="483"/>
      <c r="P154" s="483"/>
      <c r="Q154" s="483"/>
      <c r="R154" s="483"/>
      <c r="S154" s="484"/>
      <c r="T154" s="24" t="e">
        <f>#REF!</f>
        <v>#REF!</v>
      </c>
    </row>
    <row r="155" spans="1:20" ht="39.75" customHeight="1" x14ac:dyDescent="0.25">
      <c r="A155" s="37">
        <f t="shared" si="0"/>
        <v>142</v>
      </c>
      <c r="B155" s="50" t="e">
        <f>#REF!</f>
        <v>#REF!</v>
      </c>
      <c r="C155" s="51" t="e">
        <f>#REF!</f>
        <v>#REF!</v>
      </c>
      <c r="D155" s="39" t="e">
        <f>#REF!</f>
        <v>#REF!</v>
      </c>
      <c r="E155" s="40" t="e">
        <f t="shared" si="1"/>
        <v>#REF!</v>
      </c>
      <c r="F155" s="34"/>
      <c r="G155" s="44" t="e">
        <f t="shared" si="2"/>
        <v>#REF!</v>
      </c>
      <c r="H155" s="36" t="s">
        <v>108</v>
      </c>
      <c r="I155" s="41" t="e">
        <f t="shared" si="3"/>
        <v>#REF!</v>
      </c>
      <c r="J155" s="34"/>
      <c r="K155" s="41" t="e">
        <f>#REF!</f>
        <v>#REF!</v>
      </c>
      <c r="L155" s="36"/>
      <c r="M155" s="42" t="e">
        <f>#REF!</f>
        <v>#REF!</v>
      </c>
      <c r="N155" s="514" t="s">
        <v>110</v>
      </c>
      <c r="O155" s="483"/>
      <c r="P155" s="483"/>
      <c r="Q155" s="483"/>
      <c r="R155" s="483"/>
      <c r="S155" s="484"/>
      <c r="T155" s="24" t="e">
        <f>#REF!</f>
        <v>#REF!</v>
      </c>
    </row>
    <row r="156" spans="1:20" ht="39.75" customHeight="1" x14ac:dyDescent="0.25">
      <c r="A156" s="37">
        <f t="shared" si="0"/>
        <v>143</v>
      </c>
      <c r="B156" s="50" t="e">
        <f>#REF!</f>
        <v>#REF!</v>
      </c>
      <c r="C156" s="38" t="e">
        <f>#REF!</f>
        <v>#REF!</v>
      </c>
      <c r="D156" s="39" t="e">
        <f>#REF!</f>
        <v>#REF!</v>
      </c>
      <c r="E156" s="40" t="e">
        <f t="shared" si="1"/>
        <v>#REF!</v>
      </c>
      <c r="F156" s="34"/>
      <c r="G156" s="41" t="e">
        <f t="shared" si="2"/>
        <v>#REF!</v>
      </c>
      <c r="H156" s="36" t="s">
        <v>109</v>
      </c>
      <c r="I156" s="41" t="e">
        <f t="shared" si="3"/>
        <v>#REF!</v>
      </c>
      <c r="J156" s="34"/>
      <c r="K156" s="41" t="e">
        <f>#REF!</f>
        <v>#REF!</v>
      </c>
      <c r="L156" s="36"/>
      <c r="M156" s="42" t="e">
        <f>#REF!</f>
        <v>#REF!</v>
      </c>
      <c r="N156" s="514" t="s">
        <v>110</v>
      </c>
      <c r="O156" s="483"/>
      <c r="P156" s="483"/>
      <c r="Q156" s="483"/>
      <c r="R156" s="483"/>
      <c r="S156" s="484"/>
      <c r="T156" s="24" t="e">
        <f>#REF!</f>
        <v>#REF!</v>
      </c>
    </row>
    <row r="157" spans="1:20" ht="39.75" customHeight="1" x14ac:dyDescent="0.25">
      <c r="A157" s="37">
        <f t="shared" si="0"/>
        <v>144</v>
      </c>
      <c r="B157" s="50" t="e">
        <f>#REF!</f>
        <v>#REF!</v>
      </c>
      <c r="C157" s="51" t="e">
        <f>#REF!</f>
        <v>#REF!</v>
      </c>
      <c r="D157" s="39" t="e">
        <f>#REF!</f>
        <v>#REF!</v>
      </c>
      <c r="E157" s="40" t="e">
        <f t="shared" si="1"/>
        <v>#REF!</v>
      </c>
      <c r="F157" s="34"/>
      <c r="G157" s="44" t="e">
        <f t="shared" si="2"/>
        <v>#REF!</v>
      </c>
      <c r="H157" s="36" t="s">
        <v>108</v>
      </c>
      <c r="I157" s="41" t="e">
        <f t="shared" si="3"/>
        <v>#REF!</v>
      </c>
      <c r="J157" s="34"/>
      <c r="K157" s="41" t="e">
        <f>#REF!</f>
        <v>#REF!</v>
      </c>
      <c r="L157" s="36"/>
      <c r="M157" s="42" t="e">
        <f>#REF!</f>
        <v>#REF!</v>
      </c>
      <c r="N157" s="514" t="s">
        <v>110</v>
      </c>
      <c r="O157" s="483"/>
      <c r="P157" s="483"/>
      <c r="Q157" s="483"/>
      <c r="R157" s="483"/>
      <c r="S157" s="484"/>
      <c r="T157" s="24" t="e">
        <f>#REF!</f>
        <v>#REF!</v>
      </c>
    </row>
    <row r="158" spans="1:20" ht="39.75" customHeight="1" x14ac:dyDescent="0.25">
      <c r="A158" s="37">
        <f t="shared" si="0"/>
        <v>145</v>
      </c>
      <c r="B158" s="50" t="e">
        <f>#REF!</f>
        <v>#REF!</v>
      </c>
      <c r="C158" s="38" t="e">
        <f>#REF!</f>
        <v>#REF!</v>
      </c>
      <c r="D158" s="39" t="e">
        <f>#REF!</f>
        <v>#REF!</v>
      </c>
      <c r="E158" s="40" t="e">
        <f t="shared" si="1"/>
        <v>#REF!</v>
      </c>
      <c r="F158" s="34"/>
      <c r="G158" s="41" t="e">
        <f t="shared" si="2"/>
        <v>#REF!</v>
      </c>
      <c r="H158" s="36" t="s">
        <v>109</v>
      </c>
      <c r="I158" s="41" t="e">
        <f t="shared" si="3"/>
        <v>#REF!</v>
      </c>
      <c r="J158" s="34"/>
      <c r="K158" s="41" t="e">
        <f>#REF!</f>
        <v>#REF!</v>
      </c>
      <c r="L158" s="36"/>
      <c r="M158" s="42" t="e">
        <f>#REF!</f>
        <v>#REF!</v>
      </c>
      <c r="N158" s="514" t="s">
        <v>110</v>
      </c>
      <c r="O158" s="483"/>
      <c r="P158" s="483"/>
      <c r="Q158" s="483"/>
      <c r="R158" s="483"/>
      <c r="S158" s="484"/>
      <c r="T158" s="24" t="e">
        <f>#REF!</f>
        <v>#REF!</v>
      </c>
    </row>
    <row r="159" spans="1:20" ht="39.75" customHeight="1" x14ac:dyDescent="0.25">
      <c r="A159" s="37">
        <f t="shared" si="0"/>
        <v>146</v>
      </c>
      <c r="B159" s="50" t="e">
        <f>#REF!</f>
        <v>#REF!</v>
      </c>
      <c r="C159" s="51" t="e">
        <f>#REF!</f>
        <v>#REF!</v>
      </c>
      <c r="D159" s="39" t="e">
        <f>#REF!</f>
        <v>#REF!</v>
      </c>
      <c r="E159" s="40" t="e">
        <f t="shared" si="1"/>
        <v>#REF!</v>
      </c>
      <c r="F159" s="34"/>
      <c r="G159" s="44" t="e">
        <f t="shared" si="2"/>
        <v>#REF!</v>
      </c>
      <c r="H159" s="36" t="s">
        <v>108</v>
      </c>
      <c r="I159" s="41" t="e">
        <f t="shared" si="3"/>
        <v>#REF!</v>
      </c>
      <c r="J159" s="34"/>
      <c r="K159" s="41" t="e">
        <f>#REF!</f>
        <v>#REF!</v>
      </c>
      <c r="L159" s="36"/>
      <c r="M159" s="42" t="e">
        <f>#REF!</f>
        <v>#REF!</v>
      </c>
      <c r="N159" s="514" t="s">
        <v>110</v>
      </c>
      <c r="O159" s="483"/>
      <c r="P159" s="483"/>
      <c r="Q159" s="483"/>
      <c r="R159" s="483"/>
      <c r="S159" s="484"/>
      <c r="T159" s="24" t="e">
        <f>#REF!</f>
        <v>#REF!</v>
      </c>
    </row>
    <row r="160" spans="1:20" ht="39.75" customHeight="1" x14ac:dyDescent="0.25">
      <c r="A160" s="37">
        <f t="shared" si="0"/>
        <v>147</v>
      </c>
      <c r="B160" s="50" t="e">
        <f>#REF!</f>
        <v>#REF!</v>
      </c>
      <c r="C160" s="38" t="e">
        <f>#REF!</f>
        <v>#REF!</v>
      </c>
      <c r="D160" s="39" t="e">
        <f>#REF!</f>
        <v>#REF!</v>
      </c>
      <c r="E160" s="40" t="e">
        <f t="shared" si="1"/>
        <v>#REF!</v>
      </c>
      <c r="F160" s="34"/>
      <c r="G160" s="41" t="e">
        <f t="shared" si="2"/>
        <v>#REF!</v>
      </c>
      <c r="H160" s="36" t="s">
        <v>109</v>
      </c>
      <c r="I160" s="41" t="e">
        <f t="shared" si="3"/>
        <v>#REF!</v>
      </c>
      <c r="J160" s="34"/>
      <c r="K160" s="41" t="e">
        <f>#REF!</f>
        <v>#REF!</v>
      </c>
      <c r="L160" s="36"/>
      <c r="M160" s="42" t="e">
        <f>#REF!</f>
        <v>#REF!</v>
      </c>
      <c r="N160" s="514" t="s">
        <v>110</v>
      </c>
      <c r="O160" s="483"/>
      <c r="P160" s="483"/>
      <c r="Q160" s="483"/>
      <c r="R160" s="483"/>
      <c r="S160" s="484"/>
      <c r="T160" s="24" t="e">
        <f>#REF!</f>
        <v>#REF!</v>
      </c>
    </row>
    <row r="161" spans="1:20" ht="39.75" customHeight="1" x14ac:dyDescent="0.25">
      <c r="A161" s="37">
        <f t="shared" si="0"/>
        <v>148</v>
      </c>
      <c r="B161" s="50" t="e">
        <f>#REF!</f>
        <v>#REF!</v>
      </c>
      <c r="C161" s="51" t="e">
        <f>#REF!</f>
        <v>#REF!</v>
      </c>
      <c r="D161" s="39" t="e">
        <f>#REF!</f>
        <v>#REF!</v>
      </c>
      <c r="E161" s="40" t="e">
        <f t="shared" si="1"/>
        <v>#REF!</v>
      </c>
      <c r="F161" s="34"/>
      <c r="G161" s="44" t="e">
        <f t="shared" si="2"/>
        <v>#REF!</v>
      </c>
      <c r="H161" s="36" t="s">
        <v>108</v>
      </c>
      <c r="I161" s="41" t="e">
        <f t="shared" si="3"/>
        <v>#REF!</v>
      </c>
      <c r="J161" s="34"/>
      <c r="K161" s="41" t="e">
        <f>#REF!</f>
        <v>#REF!</v>
      </c>
      <c r="L161" s="36"/>
      <c r="M161" s="42" t="e">
        <f>#REF!</f>
        <v>#REF!</v>
      </c>
      <c r="N161" s="514" t="s">
        <v>110</v>
      </c>
      <c r="O161" s="483"/>
      <c r="P161" s="483"/>
      <c r="Q161" s="483"/>
      <c r="R161" s="483"/>
      <c r="S161" s="484"/>
      <c r="T161" s="24" t="e">
        <f>#REF!</f>
        <v>#REF!</v>
      </c>
    </row>
    <row r="162" spans="1:20" ht="39.75" customHeight="1" x14ac:dyDescent="0.25">
      <c r="A162" s="37">
        <f t="shared" si="0"/>
        <v>149</v>
      </c>
      <c r="B162" s="50" t="e">
        <f>#REF!</f>
        <v>#REF!</v>
      </c>
      <c r="C162" s="38" t="e">
        <f>#REF!</f>
        <v>#REF!</v>
      </c>
      <c r="D162" s="39" t="e">
        <f>#REF!</f>
        <v>#REF!</v>
      </c>
      <c r="E162" s="40" t="e">
        <f t="shared" si="1"/>
        <v>#REF!</v>
      </c>
      <c r="F162" s="34"/>
      <c r="G162" s="41" t="e">
        <f t="shared" si="2"/>
        <v>#REF!</v>
      </c>
      <c r="H162" s="36" t="s">
        <v>109</v>
      </c>
      <c r="I162" s="41" t="e">
        <f t="shared" si="3"/>
        <v>#REF!</v>
      </c>
      <c r="J162" s="34"/>
      <c r="K162" s="41" t="e">
        <f>#REF!</f>
        <v>#REF!</v>
      </c>
      <c r="L162" s="36"/>
      <c r="M162" s="42" t="e">
        <f>#REF!</f>
        <v>#REF!</v>
      </c>
      <c r="N162" s="514" t="s">
        <v>110</v>
      </c>
      <c r="O162" s="483"/>
      <c r="P162" s="483"/>
      <c r="Q162" s="483"/>
      <c r="R162" s="483"/>
      <c r="S162" s="484"/>
      <c r="T162" s="24" t="e">
        <f>#REF!</f>
        <v>#REF!</v>
      </c>
    </row>
    <row r="163" spans="1:20" ht="39.75" customHeight="1" x14ac:dyDescent="0.25">
      <c r="A163" s="37">
        <f t="shared" si="0"/>
        <v>150</v>
      </c>
      <c r="B163" s="50" t="e">
        <f>#REF!</f>
        <v>#REF!</v>
      </c>
      <c r="C163" s="51" t="e">
        <f>#REF!</f>
        <v>#REF!</v>
      </c>
      <c r="D163" s="39" t="e">
        <f>#REF!</f>
        <v>#REF!</v>
      </c>
      <c r="E163" s="40" t="e">
        <f t="shared" si="1"/>
        <v>#REF!</v>
      </c>
      <c r="F163" s="34"/>
      <c r="G163" s="44" t="e">
        <f t="shared" si="2"/>
        <v>#REF!</v>
      </c>
      <c r="H163" s="36" t="s">
        <v>108</v>
      </c>
      <c r="I163" s="41" t="e">
        <f t="shared" si="3"/>
        <v>#REF!</v>
      </c>
      <c r="J163" s="34"/>
      <c r="K163" s="41" t="e">
        <f>#REF!</f>
        <v>#REF!</v>
      </c>
      <c r="L163" s="36"/>
      <c r="M163" s="42" t="e">
        <f>#REF!</f>
        <v>#REF!</v>
      </c>
      <c r="N163" s="514" t="s">
        <v>110</v>
      </c>
      <c r="O163" s="483"/>
      <c r="P163" s="483"/>
      <c r="Q163" s="483"/>
      <c r="R163" s="483"/>
      <c r="S163" s="484"/>
      <c r="T163" s="24" t="e">
        <f>#REF!</f>
        <v>#REF!</v>
      </c>
    </row>
    <row r="164" spans="1:20" ht="39.75" customHeight="1" x14ac:dyDescent="0.25">
      <c r="A164" s="37">
        <f t="shared" si="0"/>
        <v>151</v>
      </c>
      <c r="B164" s="50" t="e">
        <f>#REF!</f>
        <v>#REF!</v>
      </c>
      <c r="C164" s="38" t="e">
        <f>#REF!</f>
        <v>#REF!</v>
      </c>
      <c r="D164" s="39" t="e">
        <f>#REF!</f>
        <v>#REF!</v>
      </c>
      <c r="E164" s="40" t="e">
        <f t="shared" si="1"/>
        <v>#REF!</v>
      </c>
      <c r="F164" s="34"/>
      <c r="G164" s="41" t="e">
        <f t="shared" si="2"/>
        <v>#REF!</v>
      </c>
      <c r="H164" s="36" t="s">
        <v>109</v>
      </c>
      <c r="I164" s="41" t="e">
        <f t="shared" si="3"/>
        <v>#REF!</v>
      </c>
      <c r="J164" s="34"/>
      <c r="K164" s="41" t="e">
        <f>#REF!</f>
        <v>#REF!</v>
      </c>
      <c r="L164" s="36"/>
      <c r="M164" s="42" t="e">
        <f>#REF!</f>
        <v>#REF!</v>
      </c>
      <c r="N164" s="514" t="s">
        <v>110</v>
      </c>
      <c r="O164" s="483"/>
      <c r="P164" s="483"/>
      <c r="Q164" s="483"/>
      <c r="R164" s="483"/>
      <c r="S164" s="484"/>
      <c r="T164" s="24" t="e">
        <f>#REF!</f>
        <v>#REF!</v>
      </c>
    </row>
    <row r="165" spans="1:20" ht="39.75" customHeight="1" x14ac:dyDescent="0.25">
      <c r="A165" s="37">
        <f t="shared" si="0"/>
        <v>152</v>
      </c>
      <c r="B165" s="50" t="e">
        <f>#REF!</f>
        <v>#REF!</v>
      </c>
      <c r="C165" s="51" t="e">
        <f>#REF!</f>
        <v>#REF!</v>
      </c>
      <c r="D165" s="39" t="e">
        <f>#REF!</f>
        <v>#REF!</v>
      </c>
      <c r="E165" s="40" t="e">
        <f t="shared" si="1"/>
        <v>#REF!</v>
      </c>
      <c r="F165" s="34"/>
      <c r="G165" s="44" t="e">
        <f t="shared" si="2"/>
        <v>#REF!</v>
      </c>
      <c r="H165" s="36" t="s">
        <v>108</v>
      </c>
      <c r="I165" s="41" t="e">
        <f t="shared" si="3"/>
        <v>#REF!</v>
      </c>
      <c r="J165" s="34"/>
      <c r="K165" s="41" t="e">
        <f>#REF!</f>
        <v>#REF!</v>
      </c>
      <c r="L165" s="36"/>
      <c r="M165" s="42" t="e">
        <f>#REF!</f>
        <v>#REF!</v>
      </c>
      <c r="N165" s="514" t="s">
        <v>110</v>
      </c>
      <c r="O165" s="483"/>
      <c r="P165" s="483"/>
      <c r="Q165" s="483"/>
      <c r="R165" s="483"/>
      <c r="S165" s="484"/>
      <c r="T165" s="24" t="e">
        <f>#REF!</f>
        <v>#REF!</v>
      </c>
    </row>
    <row r="166" spans="1:20" ht="39.75" customHeight="1" x14ac:dyDescent="0.25">
      <c r="A166" s="37">
        <f t="shared" si="0"/>
        <v>153</v>
      </c>
      <c r="B166" s="50" t="e">
        <f>#REF!</f>
        <v>#REF!</v>
      </c>
      <c r="C166" s="38" t="e">
        <f>#REF!</f>
        <v>#REF!</v>
      </c>
      <c r="D166" s="39" t="e">
        <f>#REF!</f>
        <v>#REF!</v>
      </c>
      <c r="E166" s="40" t="e">
        <f t="shared" si="1"/>
        <v>#REF!</v>
      </c>
      <c r="F166" s="34"/>
      <c r="G166" s="41" t="e">
        <f t="shared" si="2"/>
        <v>#REF!</v>
      </c>
      <c r="H166" s="36" t="s">
        <v>109</v>
      </c>
      <c r="I166" s="41" t="e">
        <f t="shared" si="3"/>
        <v>#REF!</v>
      </c>
      <c r="J166" s="34"/>
      <c r="K166" s="41" t="e">
        <f>#REF!</f>
        <v>#REF!</v>
      </c>
      <c r="L166" s="36"/>
      <c r="M166" s="42" t="e">
        <f>#REF!</f>
        <v>#REF!</v>
      </c>
      <c r="N166" s="514" t="s">
        <v>110</v>
      </c>
      <c r="O166" s="483"/>
      <c r="P166" s="483"/>
      <c r="Q166" s="483"/>
      <c r="R166" s="483"/>
      <c r="S166" s="484"/>
      <c r="T166" s="24" t="e">
        <f>#REF!</f>
        <v>#REF!</v>
      </c>
    </row>
    <row r="167" spans="1:20" ht="39.75" customHeight="1" x14ac:dyDescent="0.25">
      <c r="A167" s="37">
        <f t="shared" si="0"/>
        <v>154</v>
      </c>
      <c r="B167" s="50" t="e">
        <f>#REF!</f>
        <v>#REF!</v>
      </c>
      <c r="C167" s="51" t="e">
        <f>#REF!</f>
        <v>#REF!</v>
      </c>
      <c r="D167" s="39" t="e">
        <f>#REF!</f>
        <v>#REF!</v>
      </c>
      <c r="E167" s="40" t="e">
        <f t="shared" si="1"/>
        <v>#REF!</v>
      </c>
      <c r="F167" s="34"/>
      <c r="G167" s="44" t="e">
        <f t="shared" si="2"/>
        <v>#REF!</v>
      </c>
      <c r="H167" s="36" t="s">
        <v>108</v>
      </c>
      <c r="I167" s="41" t="e">
        <f t="shared" si="3"/>
        <v>#REF!</v>
      </c>
      <c r="J167" s="34"/>
      <c r="K167" s="41" t="e">
        <f>#REF!</f>
        <v>#REF!</v>
      </c>
      <c r="L167" s="36"/>
      <c r="M167" s="42" t="e">
        <f>#REF!</f>
        <v>#REF!</v>
      </c>
      <c r="N167" s="514" t="s">
        <v>110</v>
      </c>
      <c r="O167" s="483"/>
      <c r="P167" s="483"/>
      <c r="Q167" s="483"/>
      <c r="R167" s="483"/>
      <c r="S167" s="484"/>
      <c r="T167" s="24" t="e">
        <f>#REF!</f>
        <v>#REF!</v>
      </c>
    </row>
    <row r="168" spans="1:20" ht="39.75" customHeight="1" x14ac:dyDescent="0.25">
      <c r="A168" s="37">
        <f t="shared" si="0"/>
        <v>155</v>
      </c>
      <c r="B168" s="50" t="e">
        <f>#REF!</f>
        <v>#REF!</v>
      </c>
      <c r="C168" s="38" t="e">
        <f>#REF!</f>
        <v>#REF!</v>
      </c>
      <c r="D168" s="39" t="e">
        <f>#REF!</f>
        <v>#REF!</v>
      </c>
      <c r="E168" s="40" t="e">
        <f t="shared" si="1"/>
        <v>#REF!</v>
      </c>
      <c r="F168" s="34"/>
      <c r="G168" s="41" t="e">
        <f t="shared" si="2"/>
        <v>#REF!</v>
      </c>
      <c r="H168" s="36" t="s">
        <v>109</v>
      </c>
      <c r="I168" s="41" t="e">
        <f t="shared" si="3"/>
        <v>#REF!</v>
      </c>
      <c r="J168" s="34"/>
      <c r="K168" s="41" t="e">
        <f>#REF!</f>
        <v>#REF!</v>
      </c>
      <c r="L168" s="36"/>
      <c r="M168" s="42" t="e">
        <f>#REF!</f>
        <v>#REF!</v>
      </c>
      <c r="N168" s="514" t="s">
        <v>110</v>
      </c>
      <c r="O168" s="483"/>
      <c r="P168" s="483"/>
      <c r="Q168" s="483"/>
      <c r="R168" s="483"/>
      <c r="S168" s="484"/>
      <c r="T168" s="24" t="e">
        <f>#REF!</f>
        <v>#REF!</v>
      </c>
    </row>
    <row r="169" spans="1:20" ht="39.75" customHeight="1" x14ac:dyDescent="0.25">
      <c r="A169" s="37">
        <f t="shared" si="0"/>
        <v>156</v>
      </c>
      <c r="B169" s="50" t="e">
        <f>#REF!</f>
        <v>#REF!</v>
      </c>
      <c r="C169" s="51" t="e">
        <f>#REF!</f>
        <v>#REF!</v>
      </c>
      <c r="D169" s="39" t="e">
        <f>#REF!</f>
        <v>#REF!</v>
      </c>
      <c r="E169" s="40" t="e">
        <f t="shared" si="1"/>
        <v>#REF!</v>
      </c>
      <c r="F169" s="34"/>
      <c r="G169" s="44" t="e">
        <f t="shared" si="2"/>
        <v>#REF!</v>
      </c>
      <c r="H169" s="36" t="s">
        <v>108</v>
      </c>
      <c r="I169" s="41" t="e">
        <f t="shared" si="3"/>
        <v>#REF!</v>
      </c>
      <c r="J169" s="34"/>
      <c r="K169" s="41" t="e">
        <f>#REF!</f>
        <v>#REF!</v>
      </c>
      <c r="L169" s="36"/>
      <c r="M169" s="42" t="e">
        <f>#REF!</f>
        <v>#REF!</v>
      </c>
      <c r="N169" s="514" t="s">
        <v>110</v>
      </c>
      <c r="O169" s="483"/>
      <c r="P169" s="483"/>
      <c r="Q169" s="483"/>
      <c r="R169" s="483"/>
      <c r="S169" s="484"/>
      <c r="T169" s="24" t="e">
        <f>#REF!</f>
        <v>#REF!</v>
      </c>
    </row>
    <row r="170" spans="1:20" ht="39.75" customHeight="1" x14ac:dyDescent="0.25">
      <c r="A170" s="37">
        <f t="shared" si="0"/>
        <v>157</v>
      </c>
      <c r="B170" s="50" t="e">
        <f>#REF!</f>
        <v>#REF!</v>
      </c>
      <c r="C170" s="38" t="e">
        <f>#REF!</f>
        <v>#REF!</v>
      </c>
      <c r="D170" s="39" t="e">
        <f>#REF!</f>
        <v>#REF!</v>
      </c>
      <c r="E170" s="40" t="e">
        <f t="shared" si="1"/>
        <v>#REF!</v>
      </c>
      <c r="F170" s="34"/>
      <c r="G170" s="41" t="e">
        <f t="shared" si="2"/>
        <v>#REF!</v>
      </c>
      <c r="H170" s="36" t="s">
        <v>109</v>
      </c>
      <c r="I170" s="41" t="e">
        <f t="shared" si="3"/>
        <v>#REF!</v>
      </c>
      <c r="J170" s="34"/>
      <c r="K170" s="41" t="e">
        <f>#REF!</f>
        <v>#REF!</v>
      </c>
      <c r="L170" s="36"/>
      <c r="M170" s="42" t="e">
        <f>#REF!</f>
        <v>#REF!</v>
      </c>
      <c r="N170" s="514" t="s">
        <v>110</v>
      </c>
      <c r="O170" s="483"/>
      <c r="P170" s="483"/>
      <c r="Q170" s="483"/>
      <c r="R170" s="483"/>
      <c r="S170" s="484"/>
      <c r="T170" s="24" t="e">
        <f>#REF!</f>
        <v>#REF!</v>
      </c>
    </row>
    <row r="171" spans="1:20" ht="39.75" customHeight="1" x14ac:dyDescent="0.25">
      <c r="A171" s="37">
        <f t="shared" si="0"/>
        <v>158</v>
      </c>
      <c r="B171" s="50" t="e">
        <f>#REF!</f>
        <v>#REF!</v>
      </c>
      <c r="C171" s="51" t="e">
        <f>#REF!</f>
        <v>#REF!</v>
      </c>
      <c r="D171" s="39" t="e">
        <f>#REF!</f>
        <v>#REF!</v>
      </c>
      <c r="E171" s="40" t="e">
        <f t="shared" si="1"/>
        <v>#REF!</v>
      </c>
      <c r="F171" s="34"/>
      <c r="G171" s="44" t="e">
        <f t="shared" si="2"/>
        <v>#REF!</v>
      </c>
      <c r="H171" s="36" t="s">
        <v>108</v>
      </c>
      <c r="I171" s="41" t="e">
        <f t="shared" si="3"/>
        <v>#REF!</v>
      </c>
      <c r="J171" s="34"/>
      <c r="K171" s="41" t="e">
        <f>#REF!</f>
        <v>#REF!</v>
      </c>
      <c r="L171" s="36"/>
      <c r="M171" s="42" t="e">
        <f>#REF!</f>
        <v>#REF!</v>
      </c>
      <c r="N171" s="514" t="s">
        <v>110</v>
      </c>
      <c r="O171" s="483"/>
      <c r="P171" s="483"/>
      <c r="Q171" s="483"/>
      <c r="R171" s="483"/>
      <c r="S171" s="484"/>
      <c r="T171" s="24" t="e">
        <f>#REF!</f>
        <v>#REF!</v>
      </c>
    </row>
    <row r="172" spans="1:20" ht="39.75" customHeight="1" x14ac:dyDescent="0.25">
      <c r="A172" s="37">
        <f t="shared" si="0"/>
        <v>159</v>
      </c>
      <c r="B172" s="50" t="e">
        <f>#REF!</f>
        <v>#REF!</v>
      </c>
      <c r="C172" s="38" t="e">
        <f>#REF!</f>
        <v>#REF!</v>
      </c>
      <c r="D172" s="39" t="e">
        <f>#REF!</f>
        <v>#REF!</v>
      </c>
      <c r="E172" s="40" t="e">
        <f t="shared" si="1"/>
        <v>#REF!</v>
      </c>
      <c r="F172" s="34"/>
      <c r="G172" s="41" t="e">
        <f t="shared" si="2"/>
        <v>#REF!</v>
      </c>
      <c r="H172" s="36" t="s">
        <v>109</v>
      </c>
      <c r="I172" s="41" t="e">
        <f t="shared" si="3"/>
        <v>#REF!</v>
      </c>
      <c r="J172" s="34"/>
      <c r="K172" s="41" t="e">
        <f>#REF!</f>
        <v>#REF!</v>
      </c>
      <c r="L172" s="36"/>
      <c r="M172" s="42" t="e">
        <f>#REF!</f>
        <v>#REF!</v>
      </c>
      <c r="N172" s="514" t="s">
        <v>110</v>
      </c>
      <c r="O172" s="483"/>
      <c r="P172" s="483"/>
      <c r="Q172" s="483"/>
      <c r="R172" s="483"/>
      <c r="S172" s="484"/>
      <c r="T172" s="24" t="e">
        <f>#REF!</f>
        <v>#REF!</v>
      </c>
    </row>
    <row r="173" spans="1:20" ht="39.75" customHeight="1" x14ac:dyDescent="0.25">
      <c r="A173" s="37">
        <f t="shared" si="0"/>
        <v>160</v>
      </c>
      <c r="B173" s="50" t="e">
        <f>#REF!</f>
        <v>#REF!</v>
      </c>
      <c r="C173" s="51" t="e">
        <f>#REF!</f>
        <v>#REF!</v>
      </c>
      <c r="D173" s="39" t="e">
        <f>#REF!</f>
        <v>#REF!</v>
      </c>
      <c r="E173" s="40" t="e">
        <f t="shared" si="1"/>
        <v>#REF!</v>
      </c>
      <c r="F173" s="34"/>
      <c r="G173" s="44" t="e">
        <f t="shared" si="2"/>
        <v>#REF!</v>
      </c>
      <c r="H173" s="36" t="s">
        <v>108</v>
      </c>
      <c r="I173" s="41" t="e">
        <f t="shared" si="3"/>
        <v>#REF!</v>
      </c>
      <c r="J173" s="34"/>
      <c r="K173" s="41" t="e">
        <f>#REF!</f>
        <v>#REF!</v>
      </c>
      <c r="L173" s="36"/>
      <c r="M173" s="42" t="e">
        <f>#REF!</f>
        <v>#REF!</v>
      </c>
      <c r="N173" s="514" t="s">
        <v>110</v>
      </c>
      <c r="O173" s="483"/>
      <c r="P173" s="483"/>
      <c r="Q173" s="483"/>
      <c r="R173" s="483"/>
      <c r="S173" s="484"/>
      <c r="T173" s="24" t="e">
        <f>#REF!</f>
        <v>#REF!</v>
      </c>
    </row>
    <row r="174" spans="1:20" ht="39.75" customHeight="1" x14ac:dyDescent="0.25">
      <c r="A174" s="37">
        <f t="shared" si="0"/>
        <v>161</v>
      </c>
      <c r="B174" s="50" t="e">
        <f>#REF!</f>
        <v>#REF!</v>
      </c>
      <c r="C174" s="38" t="e">
        <f>#REF!</f>
        <v>#REF!</v>
      </c>
      <c r="D174" s="39" t="e">
        <f>#REF!</f>
        <v>#REF!</v>
      </c>
      <c r="E174" s="40" t="e">
        <f t="shared" si="1"/>
        <v>#REF!</v>
      </c>
      <c r="F174" s="34"/>
      <c r="G174" s="41" t="e">
        <f t="shared" si="2"/>
        <v>#REF!</v>
      </c>
      <c r="H174" s="36" t="s">
        <v>109</v>
      </c>
      <c r="I174" s="41" t="e">
        <f t="shared" si="3"/>
        <v>#REF!</v>
      </c>
      <c r="J174" s="34"/>
      <c r="K174" s="41" t="e">
        <f>#REF!</f>
        <v>#REF!</v>
      </c>
      <c r="L174" s="36"/>
      <c r="M174" s="42" t="e">
        <f>#REF!</f>
        <v>#REF!</v>
      </c>
      <c r="N174" s="514" t="s">
        <v>110</v>
      </c>
      <c r="O174" s="483"/>
      <c r="P174" s="483"/>
      <c r="Q174" s="483"/>
      <c r="R174" s="483"/>
      <c r="S174" s="484"/>
      <c r="T174" s="24" t="e">
        <f>#REF!</f>
        <v>#REF!</v>
      </c>
    </row>
    <row r="175" spans="1:20" ht="39.75" customHeight="1" x14ac:dyDescent="0.25">
      <c r="A175" s="37">
        <f t="shared" si="0"/>
        <v>162</v>
      </c>
      <c r="B175" s="50" t="e">
        <f>#REF!</f>
        <v>#REF!</v>
      </c>
      <c r="C175" s="51" t="e">
        <f>#REF!</f>
        <v>#REF!</v>
      </c>
      <c r="D175" s="39" t="e">
        <f>#REF!</f>
        <v>#REF!</v>
      </c>
      <c r="E175" s="40" t="e">
        <f t="shared" si="1"/>
        <v>#REF!</v>
      </c>
      <c r="F175" s="34"/>
      <c r="G175" s="44" t="e">
        <f t="shared" si="2"/>
        <v>#REF!</v>
      </c>
      <c r="H175" s="36" t="s">
        <v>108</v>
      </c>
      <c r="I175" s="41" t="e">
        <f t="shared" si="3"/>
        <v>#REF!</v>
      </c>
      <c r="J175" s="34"/>
      <c r="K175" s="41" t="e">
        <f>#REF!</f>
        <v>#REF!</v>
      </c>
      <c r="L175" s="36"/>
      <c r="M175" s="42" t="e">
        <f>#REF!</f>
        <v>#REF!</v>
      </c>
      <c r="N175" s="514" t="s">
        <v>110</v>
      </c>
      <c r="O175" s="483"/>
      <c r="P175" s="483"/>
      <c r="Q175" s="483"/>
      <c r="R175" s="483"/>
      <c r="S175" s="484"/>
      <c r="T175" s="24" t="e">
        <f>#REF!</f>
        <v>#REF!</v>
      </c>
    </row>
    <row r="176" spans="1:20" ht="39.75" customHeight="1" x14ac:dyDescent="0.25">
      <c r="A176" s="37">
        <f t="shared" si="0"/>
        <v>163</v>
      </c>
      <c r="B176" s="50" t="e">
        <f>#REF!</f>
        <v>#REF!</v>
      </c>
      <c r="C176" s="38" t="e">
        <f>#REF!</f>
        <v>#REF!</v>
      </c>
      <c r="D176" s="39" t="e">
        <f>#REF!</f>
        <v>#REF!</v>
      </c>
      <c r="E176" s="40" t="e">
        <f t="shared" si="1"/>
        <v>#REF!</v>
      </c>
      <c r="F176" s="34"/>
      <c r="G176" s="41" t="e">
        <f t="shared" si="2"/>
        <v>#REF!</v>
      </c>
      <c r="H176" s="36" t="s">
        <v>109</v>
      </c>
      <c r="I176" s="41" t="e">
        <f t="shared" si="3"/>
        <v>#REF!</v>
      </c>
      <c r="J176" s="34"/>
      <c r="K176" s="41" t="e">
        <f>#REF!</f>
        <v>#REF!</v>
      </c>
      <c r="L176" s="36"/>
      <c r="M176" s="42" t="e">
        <f>#REF!</f>
        <v>#REF!</v>
      </c>
      <c r="N176" s="514" t="s">
        <v>110</v>
      </c>
      <c r="O176" s="483"/>
      <c r="P176" s="483"/>
      <c r="Q176" s="483"/>
      <c r="R176" s="483"/>
      <c r="S176" s="484"/>
      <c r="T176" s="24" t="e">
        <f>#REF!</f>
        <v>#REF!</v>
      </c>
    </row>
    <row r="177" spans="1:20" ht="39.75" customHeight="1" x14ac:dyDescent="0.25">
      <c r="A177" s="37">
        <f t="shared" si="0"/>
        <v>164</v>
      </c>
      <c r="B177" s="50" t="e">
        <f>#REF!</f>
        <v>#REF!</v>
      </c>
      <c r="C177" s="51" t="e">
        <f>#REF!</f>
        <v>#REF!</v>
      </c>
      <c r="D177" s="39" t="e">
        <f>#REF!</f>
        <v>#REF!</v>
      </c>
      <c r="E177" s="40" t="e">
        <f t="shared" si="1"/>
        <v>#REF!</v>
      </c>
      <c r="F177" s="34"/>
      <c r="G177" s="44" t="e">
        <f t="shared" si="2"/>
        <v>#REF!</v>
      </c>
      <c r="H177" s="36" t="s">
        <v>108</v>
      </c>
      <c r="I177" s="41" t="e">
        <f t="shared" si="3"/>
        <v>#REF!</v>
      </c>
      <c r="J177" s="34"/>
      <c r="K177" s="41" t="e">
        <f>#REF!</f>
        <v>#REF!</v>
      </c>
      <c r="L177" s="36"/>
      <c r="M177" s="42" t="e">
        <f>#REF!</f>
        <v>#REF!</v>
      </c>
      <c r="N177" s="514" t="s">
        <v>110</v>
      </c>
      <c r="O177" s="483"/>
      <c r="P177" s="483"/>
      <c r="Q177" s="483"/>
      <c r="R177" s="483"/>
      <c r="S177" s="484"/>
      <c r="T177" s="24" t="e">
        <f>#REF!</f>
        <v>#REF!</v>
      </c>
    </row>
    <row r="178" spans="1:20" ht="39.75" customHeight="1" x14ac:dyDescent="0.25">
      <c r="A178" s="37">
        <f t="shared" si="0"/>
        <v>165</v>
      </c>
      <c r="B178" s="50" t="e">
        <f>#REF!</f>
        <v>#REF!</v>
      </c>
      <c r="C178" s="38" t="e">
        <f>#REF!</f>
        <v>#REF!</v>
      </c>
      <c r="D178" s="39" t="e">
        <f>#REF!</f>
        <v>#REF!</v>
      </c>
      <c r="E178" s="40" t="e">
        <f t="shared" si="1"/>
        <v>#REF!</v>
      </c>
      <c r="F178" s="34"/>
      <c r="G178" s="41" t="e">
        <f t="shared" si="2"/>
        <v>#REF!</v>
      </c>
      <c r="H178" s="36" t="s">
        <v>109</v>
      </c>
      <c r="I178" s="41" t="e">
        <f t="shared" si="3"/>
        <v>#REF!</v>
      </c>
      <c r="J178" s="34"/>
      <c r="K178" s="41" t="e">
        <f>#REF!</f>
        <v>#REF!</v>
      </c>
      <c r="L178" s="36"/>
      <c r="M178" s="42" t="e">
        <f>#REF!</f>
        <v>#REF!</v>
      </c>
      <c r="N178" s="514" t="s">
        <v>110</v>
      </c>
      <c r="O178" s="483"/>
      <c r="P178" s="483"/>
      <c r="Q178" s="483"/>
      <c r="R178" s="483"/>
      <c r="S178" s="484"/>
      <c r="T178" s="24" t="e">
        <f>#REF!</f>
        <v>#REF!</v>
      </c>
    </row>
    <row r="179" spans="1:20" ht="39.75" customHeight="1" x14ac:dyDescent="0.25">
      <c r="A179" s="37">
        <f t="shared" si="0"/>
        <v>166</v>
      </c>
      <c r="B179" s="50" t="e">
        <f>#REF!</f>
        <v>#REF!</v>
      </c>
      <c r="C179" s="51" t="e">
        <f>#REF!</f>
        <v>#REF!</v>
      </c>
      <c r="D179" s="39" t="e">
        <f>#REF!</f>
        <v>#REF!</v>
      </c>
      <c r="E179" s="40" t="e">
        <f t="shared" si="1"/>
        <v>#REF!</v>
      </c>
      <c r="F179" s="34"/>
      <c r="G179" s="44" t="e">
        <f t="shared" si="2"/>
        <v>#REF!</v>
      </c>
      <c r="H179" s="36" t="s">
        <v>108</v>
      </c>
      <c r="I179" s="41" t="e">
        <f t="shared" si="3"/>
        <v>#REF!</v>
      </c>
      <c r="J179" s="34"/>
      <c r="K179" s="41" t="e">
        <f>#REF!</f>
        <v>#REF!</v>
      </c>
      <c r="L179" s="36"/>
      <c r="M179" s="42" t="e">
        <f>#REF!</f>
        <v>#REF!</v>
      </c>
      <c r="N179" s="514" t="s">
        <v>110</v>
      </c>
      <c r="O179" s="483"/>
      <c r="P179" s="483"/>
      <c r="Q179" s="483"/>
      <c r="R179" s="483"/>
      <c r="S179" s="484"/>
      <c r="T179" s="24" t="e">
        <f>#REF!</f>
        <v>#REF!</v>
      </c>
    </row>
    <row r="180" spans="1:20" ht="39.75" customHeight="1" x14ac:dyDescent="0.25">
      <c r="A180" s="37">
        <f t="shared" si="0"/>
        <v>167</v>
      </c>
      <c r="B180" s="50" t="e">
        <f>#REF!</f>
        <v>#REF!</v>
      </c>
      <c r="C180" s="38" t="e">
        <f>#REF!</f>
        <v>#REF!</v>
      </c>
      <c r="D180" s="39" t="e">
        <f>#REF!</f>
        <v>#REF!</v>
      </c>
      <c r="E180" s="40" t="e">
        <f t="shared" si="1"/>
        <v>#REF!</v>
      </c>
      <c r="F180" s="34"/>
      <c r="G180" s="41" t="e">
        <f t="shared" si="2"/>
        <v>#REF!</v>
      </c>
      <c r="H180" s="36" t="s">
        <v>109</v>
      </c>
      <c r="I180" s="41" t="e">
        <f t="shared" si="3"/>
        <v>#REF!</v>
      </c>
      <c r="J180" s="34"/>
      <c r="K180" s="41" t="e">
        <f>#REF!</f>
        <v>#REF!</v>
      </c>
      <c r="L180" s="36"/>
      <c r="M180" s="42" t="e">
        <f>#REF!</f>
        <v>#REF!</v>
      </c>
      <c r="N180" s="514" t="s">
        <v>110</v>
      </c>
      <c r="O180" s="483"/>
      <c r="P180" s="483"/>
      <c r="Q180" s="483"/>
      <c r="R180" s="483"/>
      <c r="S180" s="484"/>
      <c r="T180" s="24" t="e">
        <f>#REF!</f>
        <v>#REF!</v>
      </c>
    </row>
    <row r="181" spans="1:20" ht="39.75" customHeight="1" x14ac:dyDescent="0.25">
      <c r="A181" s="37">
        <f t="shared" si="0"/>
        <v>168</v>
      </c>
      <c r="B181" s="50" t="e">
        <f>#REF!</f>
        <v>#REF!</v>
      </c>
      <c r="C181" s="51" t="e">
        <f>#REF!</f>
        <v>#REF!</v>
      </c>
      <c r="D181" s="39" t="e">
        <f>#REF!</f>
        <v>#REF!</v>
      </c>
      <c r="E181" s="40" t="e">
        <f t="shared" si="1"/>
        <v>#REF!</v>
      </c>
      <c r="F181" s="34"/>
      <c r="G181" s="44" t="e">
        <f t="shared" si="2"/>
        <v>#REF!</v>
      </c>
      <c r="H181" s="36" t="s">
        <v>108</v>
      </c>
      <c r="I181" s="41" t="e">
        <f t="shared" si="3"/>
        <v>#REF!</v>
      </c>
      <c r="J181" s="34"/>
      <c r="K181" s="41" t="e">
        <f>#REF!</f>
        <v>#REF!</v>
      </c>
      <c r="L181" s="36"/>
      <c r="M181" s="42" t="e">
        <f>#REF!</f>
        <v>#REF!</v>
      </c>
      <c r="N181" s="514" t="s">
        <v>110</v>
      </c>
      <c r="O181" s="483"/>
      <c r="P181" s="483"/>
      <c r="Q181" s="483"/>
      <c r="R181" s="483"/>
      <c r="S181" s="484"/>
      <c r="T181" s="24" t="e">
        <f>#REF!</f>
        <v>#REF!</v>
      </c>
    </row>
    <row r="182" spans="1:20" ht="39.75" customHeight="1" x14ac:dyDescent="0.25">
      <c r="A182" s="37">
        <f t="shared" si="0"/>
        <v>169</v>
      </c>
      <c r="B182" s="50" t="e">
        <f>#REF!</f>
        <v>#REF!</v>
      </c>
      <c r="C182" s="38" t="e">
        <f>#REF!</f>
        <v>#REF!</v>
      </c>
      <c r="D182" s="39" t="e">
        <f>#REF!</f>
        <v>#REF!</v>
      </c>
      <c r="E182" s="40" t="e">
        <f t="shared" si="1"/>
        <v>#REF!</v>
      </c>
      <c r="F182" s="34"/>
      <c r="G182" s="41" t="e">
        <f t="shared" si="2"/>
        <v>#REF!</v>
      </c>
      <c r="H182" s="36" t="s">
        <v>109</v>
      </c>
      <c r="I182" s="41" t="e">
        <f t="shared" si="3"/>
        <v>#REF!</v>
      </c>
      <c r="J182" s="34"/>
      <c r="K182" s="41" t="e">
        <f>#REF!</f>
        <v>#REF!</v>
      </c>
      <c r="L182" s="36"/>
      <c r="M182" s="42" t="e">
        <f>#REF!</f>
        <v>#REF!</v>
      </c>
      <c r="N182" s="514" t="s">
        <v>110</v>
      </c>
      <c r="O182" s="483"/>
      <c r="P182" s="483"/>
      <c r="Q182" s="483"/>
      <c r="R182" s="483"/>
      <c r="S182" s="484"/>
      <c r="T182" s="24" t="e">
        <f>#REF!</f>
        <v>#REF!</v>
      </c>
    </row>
    <row r="183" spans="1:20" ht="39.75" customHeight="1" x14ac:dyDescent="0.25">
      <c r="A183" s="37">
        <f t="shared" si="0"/>
        <v>170</v>
      </c>
      <c r="B183" s="50" t="e">
        <f>#REF!</f>
        <v>#REF!</v>
      </c>
      <c r="C183" s="51" t="e">
        <f>#REF!</f>
        <v>#REF!</v>
      </c>
      <c r="D183" s="39" t="e">
        <f>#REF!</f>
        <v>#REF!</v>
      </c>
      <c r="E183" s="40" t="e">
        <f t="shared" si="1"/>
        <v>#REF!</v>
      </c>
      <c r="F183" s="34"/>
      <c r="G183" s="44" t="e">
        <f t="shared" si="2"/>
        <v>#REF!</v>
      </c>
      <c r="H183" s="36" t="s">
        <v>108</v>
      </c>
      <c r="I183" s="41" t="e">
        <f t="shared" si="3"/>
        <v>#REF!</v>
      </c>
      <c r="J183" s="34"/>
      <c r="K183" s="41" t="e">
        <f>#REF!</f>
        <v>#REF!</v>
      </c>
      <c r="L183" s="36"/>
      <c r="M183" s="42" t="e">
        <f>#REF!</f>
        <v>#REF!</v>
      </c>
      <c r="N183" s="514" t="s">
        <v>110</v>
      </c>
      <c r="O183" s="483"/>
      <c r="P183" s="483"/>
      <c r="Q183" s="483"/>
      <c r="R183" s="483"/>
      <c r="S183" s="484"/>
      <c r="T183" s="24" t="e">
        <f>#REF!</f>
        <v>#REF!</v>
      </c>
    </row>
    <row r="184" spans="1:20" ht="39.75" customHeight="1" x14ac:dyDescent="0.25">
      <c r="A184" s="37">
        <f t="shared" si="0"/>
        <v>171</v>
      </c>
      <c r="B184" s="50" t="e">
        <f>#REF!</f>
        <v>#REF!</v>
      </c>
      <c r="C184" s="38" t="e">
        <f>#REF!</f>
        <v>#REF!</v>
      </c>
      <c r="D184" s="39" t="e">
        <f>#REF!</f>
        <v>#REF!</v>
      </c>
      <c r="E184" s="40" t="e">
        <f t="shared" si="1"/>
        <v>#REF!</v>
      </c>
      <c r="F184" s="34"/>
      <c r="G184" s="41" t="e">
        <f t="shared" si="2"/>
        <v>#REF!</v>
      </c>
      <c r="H184" s="36" t="s">
        <v>109</v>
      </c>
      <c r="I184" s="41" t="e">
        <f t="shared" si="3"/>
        <v>#REF!</v>
      </c>
      <c r="J184" s="34"/>
      <c r="K184" s="41" t="e">
        <f>#REF!</f>
        <v>#REF!</v>
      </c>
      <c r="L184" s="36"/>
      <c r="M184" s="42" t="e">
        <f>#REF!</f>
        <v>#REF!</v>
      </c>
      <c r="N184" s="514" t="s">
        <v>110</v>
      </c>
      <c r="O184" s="483"/>
      <c r="P184" s="483"/>
      <c r="Q184" s="483"/>
      <c r="R184" s="483"/>
      <c r="S184" s="484"/>
      <c r="T184" s="24" t="e">
        <f>#REF!</f>
        <v>#REF!</v>
      </c>
    </row>
    <row r="185" spans="1:20" ht="39.75" customHeight="1" x14ac:dyDescent="0.25">
      <c r="A185" s="37">
        <f t="shared" si="0"/>
        <v>172</v>
      </c>
      <c r="B185" s="50" t="e">
        <f>#REF!</f>
        <v>#REF!</v>
      </c>
      <c r="C185" s="51" t="e">
        <f>#REF!</f>
        <v>#REF!</v>
      </c>
      <c r="D185" s="39" t="e">
        <f>#REF!</f>
        <v>#REF!</v>
      </c>
      <c r="E185" s="40" t="e">
        <f t="shared" si="1"/>
        <v>#REF!</v>
      </c>
      <c r="F185" s="34"/>
      <c r="G185" s="44" t="e">
        <f t="shared" si="2"/>
        <v>#REF!</v>
      </c>
      <c r="H185" s="36" t="s">
        <v>108</v>
      </c>
      <c r="I185" s="41" t="e">
        <f t="shared" si="3"/>
        <v>#REF!</v>
      </c>
      <c r="J185" s="34"/>
      <c r="K185" s="41" t="e">
        <f>#REF!</f>
        <v>#REF!</v>
      </c>
      <c r="L185" s="36"/>
      <c r="M185" s="42" t="e">
        <f>#REF!</f>
        <v>#REF!</v>
      </c>
      <c r="N185" s="514" t="s">
        <v>110</v>
      </c>
      <c r="O185" s="483"/>
      <c r="P185" s="483"/>
      <c r="Q185" s="483"/>
      <c r="R185" s="483"/>
      <c r="S185" s="484"/>
      <c r="T185" s="24" t="e">
        <f>#REF!</f>
        <v>#REF!</v>
      </c>
    </row>
    <row r="186" spans="1:20" ht="39.75" customHeight="1" x14ac:dyDescent="0.25">
      <c r="A186" s="37">
        <f t="shared" si="0"/>
        <v>173</v>
      </c>
      <c r="B186" s="50" t="e">
        <f>#REF!</f>
        <v>#REF!</v>
      </c>
      <c r="C186" s="38" t="e">
        <f>#REF!</f>
        <v>#REF!</v>
      </c>
      <c r="D186" s="39" t="e">
        <f>#REF!</f>
        <v>#REF!</v>
      </c>
      <c r="E186" s="40" t="e">
        <f t="shared" si="1"/>
        <v>#REF!</v>
      </c>
      <c r="F186" s="34"/>
      <c r="G186" s="41" t="e">
        <f t="shared" si="2"/>
        <v>#REF!</v>
      </c>
      <c r="H186" s="36" t="s">
        <v>109</v>
      </c>
      <c r="I186" s="41" t="e">
        <f t="shared" si="3"/>
        <v>#REF!</v>
      </c>
      <c r="J186" s="34"/>
      <c r="K186" s="41" t="e">
        <f>#REF!</f>
        <v>#REF!</v>
      </c>
      <c r="L186" s="36"/>
      <c r="M186" s="42" t="e">
        <f>#REF!</f>
        <v>#REF!</v>
      </c>
      <c r="N186" s="514" t="s">
        <v>110</v>
      </c>
      <c r="O186" s="483"/>
      <c r="P186" s="483"/>
      <c r="Q186" s="483"/>
      <c r="R186" s="483"/>
      <c r="S186" s="484"/>
      <c r="T186" s="24" t="e">
        <f>#REF!</f>
        <v>#REF!</v>
      </c>
    </row>
    <row r="187" spans="1:20" ht="39.75" customHeight="1" x14ac:dyDescent="0.25">
      <c r="A187" s="37">
        <f t="shared" si="0"/>
        <v>174</v>
      </c>
      <c r="B187" s="50" t="e">
        <f>#REF!</f>
        <v>#REF!</v>
      </c>
      <c r="C187" s="51" t="e">
        <f>#REF!</f>
        <v>#REF!</v>
      </c>
      <c r="D187" s="39" t="e">
        <f>#REF!</f>
        <v>#REF!</v>
      </c>
      <c r="E187" s="40" t="e">
        <f t="shared" si="1"/>
        <v>#REF!</v>
      </c>
      <c r="F187" s="34"/>
      <c r="G187" s="44" t="e">
        <f t="shared" si="2"/>
        <v>#REF!</v>
      </c>
      <c r="H187" s="36" t="s">
        <v>108</v>
      </c>
      <c r="I187" s="41" t="e">
        <f t="shared" si="3"/>
        <v>#REF!</v>
      </c>
      <c r="J187" s="34"/>
      <c r="K187" s="41" t="e">
        <f>#REF!</f>
        <v>#REF!</v>
      </c>
      <c r="L187" s="36"/>
      <c r="M187" s="42" t="e">
        <f>#REF!</f>
        <v>#REF!</v>
      </c>
      <c r="N187" s="514" t="s">
        <v>110</v>
      </c>
      <c r="O187" s="483"/>
      <c r="P187" s="483"/>
      <c r="Q187" s="483"/>
      <c r="R187" s="483"/>
      <c r="S187" s="484"/>
      <c r="T187" s="24" t="e">
        <f>#REF!</f>
        <v>#REF!</v>
      </c>
    </row>
    <row r="188" spans="1:20" ht="39.75" customHeight="1" x14ac:dyDescent="0.25">
      <c r="A188" s="37">
        <f t="shared" si="0"/>
        <v>175</v>
      </c>
      <c r="B188" s="50" t="e">
        <f>#REF!</f>
        <v>#REF!</v>
      </c>
      <c r="C188" s="38" t="e">
        <f>#REF!</f>
        <v>#REF!</v>
      </c>
      <c r="D188" s="39" t="e">
        <f>#REF!</f>
        <v>#REF!</v>
      </c>
      <c r="E188" s="40" t="e">
        <f t="shared" si="1"/>
        <v>#REF!</v>
      </c>
      <c r="F188" s="34"/>
      <c r="G188" s="41" t="e">
        <f t="shared" si="2"/>
        <v>#REF!</v>
      </c>
      <c r="H188" s="36" t="s">
        <v>109</v>
      </c>
      <c r="I188" s="41" t="e">
        <f t="shared" si="3"/>
        <v>#REF!</v>
      </c>
      <c r="J188" s="34"/>
      <c r="K188" s="41" t="e">
        <f>#REF!</f>
        <v>#REF!</v>
      </c>
      <c r="L188" s="36"/>
      <c r="M188" s="42" t="e">
        <f>#REF!</f>
        <v>#REF!</v>
      </c>
      <c r="N188" s="514" t="s">
        <v>110</v>
      </c>
      <c r="O188" s="483"/>
      <c r="P188" s="483"/>
      <c r="Q188" s="483"/>
      <c r="R188" s="483"/>
      <c r="S188" s="484"/>
      <c r="T188" s="24" t="e">
        <f>#REF!</f>
        <v>#REF!</v>
      </c>
    </row>
    <row r="189" spans="1:20" ht="39.75" customHeight="1" x14ac:dyDescent="0.25">
      <c r="A189" s="37">
        <f t="shared" si="0"/>
        <v>176</v>
      </c>
      <c r="B189" s="50" t="e">
        <f>#REF!</f>
        <v>#REF!</v>
      </c>
      <c r="C189" s="51" t="e">
        <f>#REF!</f>
        <v>#REF!</v>
      </c>
      <c r="D189" s="39" t="e">
        <f>#REF!</f>
        <v>#REF!</v>
      </c>
      <c r="E189" s="40" t="e">
        <f t="shared" si="1"/>
        <v>#REF!</v>
      </c>
      <c r="F189" s="34"/>
      <c r="G189" s="44" t="e">
        <f t="shared" si="2"/>
        <v>#REF!</v>
      </c>
      <c r="H189" s="36" t="s">
        <v>108</v>
      </c>
      <c r="I189" s="41" t="e">
        <f t="shared" si="3"/>
        <v>#REF!</v>
      </c>
      <c r="J189" s="34"/>
      <c r="K189" s="41" t="e">
        <f>#REF!</f>
        <v>#REF!</v>
      </c>
      <c r="L189" s="36"/>
      <c r="M189" s="42" t="e">
        <f>#REF!</f>
        <v>#REF!</v>
      </c>
      <c r="N189" s="514" t="s">
        <v>110</v>
      </c>
      <c r="O189" s="483"/>
      <c r="P189" s="483"/>
      <c r="Q189" s="483"/>
      <c r="R189" s="483"/>
      <c r="S189" s="484"/>
      <c r="T189" s="24" t="e">
        <f>#REF!</f>
        <v>#REF!</v>
      </c>
    </row>
    <row r="190" spans="1:20" ht="39.75" customHeight="1" x14ac:dyDescent="0.25">
      <c r="A190" s="37">
        <f t="shared" si="0"/>
        <v>177</v>
      </c>
      <c r="B190" s="50" t="e">
        <f>#REF!</f>
        <v>#REF!</v>
      </c>
      <c r="C190" s="38" t="e">
        <f>#REF!</f>
        <v>#REF!</v>
      </c>
      <c r="D190" s="39" t="e">
        <f>#REF!</f>
        <v>#REF!</v>
      </c>
      <c r="E190" s="40" t="e">
        <f t="shared" si="1"/>
        <v>#REF!</v>
      </c>
      <c r="F190" s="34"/>
      <c r="G190" s="41" t="e">
        <f t="shared" si="2"/>
        <v>#REF!</v>
      </c>
      <c r="H190" s="36" t="s">
        <v>109</v>
      </c>
      <c r="I190" s="41" t="e">
        <f t="shared" si="3"/>
        <v>#REF!</v>
      </c>
      <c r="J190" s="34"/>
      <c r="K190" s="41" t="e">
        <f>#REF!</f>
        <v>#REF!</v>
      </c>
      <c r="L190" s="36"/>
      <c r="M190" s="42" t="e">
        <f>#REF!</f>
        <v>#REF!</v>
      </c>
      <c r="N190" s="514" t="s">
        <v>110</v>
      </c>
      <c r="O190" s="483"/>
      <c r="P190" s="483"/>
      <c r="Q190" s="483"/>
      <c r="R190" s="483"/>
      <c r="S190" s="484"/>
      <c r="T190" s="24" t="e">
        <f>#REF!</f>
        <v>#REF!</v>
      </c>
    </row>
    <row r="191" spans="1:20" ht="39.75" customHeight="1" x14ac:dyDescent="0.25">
      <c r="A191" s="37">
        <f t="shared" si="0"/>
        <v>178</v>
      </c>
      <c r="B191" s="50" t="e">
        <f>#REF!</f>
        <v>#REF!</v>
      </c>
      <c r="C191" s="51" t="e">
        <f>#REF!</f>
        <v>#REF!</v>
      </c>
      <c r="D191" s="39" t="e">
        <f>#REF!</f>
        <v>#REF!</v>
      </c>
      <c r="E191" s="40" t="e">
        <f t="shared" si="1"/>
        <v>#REF!</v>
      </c>
      <c r="F191" s="34"/>
      <c r="G191" s="44" t="e">
        <f t="shared" si="2"/>
        <v>#REF!</v>
      </c>
      <c r="H191" s="36" t="s">
        <v>108</v>
      </c>
      <c r="I191" s="41" t="e">
        <f t="shared" si="3"/>
        <v>#REF!</v>
      </c>
      <c r="J191" s="34"/>
      <c r="K191" s="41" t="e">
        <f>#REF!</f>
        <v>#REF!</v>
      </c>
      <c r="L191" s="36"/>
      <c r="M191" s="42" t="e">
        <f>#REF!</f>
        <v>#REF!</v>
      </c>
      <c r="N191" s="514" t="s">
        <v>110</v>
      </c>
      <c r="O191" s="483"/>
      <c r="P191" s="483"/>
      <c r="Q191" s="483"/>
      <c r="R191" s="483"/>
      <c r="S191" s="484"/>
      <c r="T191" s="24" t="e">
        <f>#REF!</f>
        <v>#REF!</v>
      </c>
    </row>
    <row r="192" spans="1:20" ht="39.75" customHeight="1" x14ac:dyDescent="0.25">
      <c r="A192" s="37">
        <f t="shared" si="0"/>
        <v>179</v>
      </c>
      <c r="B192" s="50" t="e">
        <f>#REF!</f>
        <v>#REF!</v>
      </c>
      <c r="C192" s="38" t="e">
        <f>#REF!</f>
        <v>#REF!</v>
      </c>
      <c r="D192" s="39" t="e">
        <f>#REF!</f>
        <v>#REF!</v>
      </c>
      <c r="E192" s="40" t="e">
        <f t="shared" si="1"/>
        <v>#REF!</v>
      </c>
      <c r="F192" s="34"/>
      <c r="G192" s="41" t="e">
        <f t="shared" si="2"/>
        <v>#REF!</v>
      </c>
      <c r="H192" s="36" t="s">
        <v>109</v>
      </c>
      <c r="I192" s="41" t="e">
        <f t="shared" si="3"/>
        <v>#REF!</v>
      </c>
      <c r="J192" s="34"/>
      <c r="K192" s="41" t="e">
        <f>#REF!</f>
        <v>#REF!</v>
      </c>
      <c r="L192" s="36"/>
      <c r="M192" s="42" t="e">
        <f>#REF!</f>
        <v>#REF!</v>
      </c>
      <c r="N192" s="514" t="s">
        <v>110</v>
      </c>
      <c r="O192" s="483"/>
      <c r="P192" s="483"/>
      <c r="Q192" s="483"/>
      <c r="R192" s="483"/>
      <c r="S192" s="484"/>
      <c r="T192" s="24" t="e">
        <f>#REF!</f>
        <v>#REF!</v>
      </c>
    </row>
    <row r="193" spans="1:20" ht="39.75" customHeight="1" x14ac:dyDescent="0.25">
      <c r="A193" s="37">
        <f t="shared" si="0"/>
        <v>180</v>
      </c>
      <c r="B193" s="50" t="e">
        <f>#REF!</f>
        <v>#REF!</v>
      </c>
      <c r="C193" s="51" t="e">
        <f>#REF!</f>
        <v>#REF!</v>
      </c>
      <c r="D193" s="39" t="e">
        <f>#REF!</f>
        <v>#REF!</v>
      </c>
      <c r="E193" s="40" t="e">
        <f t="shared" si="1"/>
        <v>#REF!</v>
      </c>
      <c r="F193" s="34"/>
      <c r="G193" s="44" t="e">
        <f t="shared" si="2"/>
        <v>#REF!</v>
      </c>
      <c r="H193" s="36" t="s">
        <v>108</v>
      </c>
      <c r="I193" s="41" t="e">
        <f t="shared" si="3"/>
        <v>#REF!</v>
      </c>
      <c r="J193" s="34"/>
      <c r="K193" s="41" t="e">
        <f>#REF!</f>
        <v>#REF!</v>
      </c>
      <c r="L193" s="36"/>
      <c r="M193" s="42" t="e">
        <f>#REF!</f>
        <v>#REF!</v>
      </c>
      <c r="N193" s="514" t="s">
        <v>110</v>
      </c>
      <c r="O193" s="483"/>
      <c r="P193" s="483"/>
      <c r="Q193" s="483"/>
      <c r="R193" s="483"/>
      <c r="S193" s="484"/>
      <c r="T193" s="24" t="e">
        <f>#REF!</f>
        <v>#REF!</v>
      </c>
    </row>
    <row r="194" spans="1:20" ht="39.75" customHeight="1" x14ac:dyDescent="0.25">
      <c r="A194" s="37">
        <f t="shared" si="0"/>
        <v>181</v>
      </c>
      <c r="B194" s="50" t="e">
        <f>#REF!</f>
        <v>#REF!</v>
      </c>
      <c r="C194" s="38" t="e">
        <f>#REF!</f>
        <v>#REF!</v>
      </c>
      <c r="D194" s="39" t="e">
        <f>#REF!</f>
        <v>#REF!</v>
      </c>
      <c r="E194" s="40" t="e">
        <f t="shared" si="1"/>
        <v>#REF!</v>
      </c>
      <c r="F194" s="34"/>
      <c r="G194" s="41" t="e">
        <f t="shared" si="2"/>
        <v>#REF!</v>
      </c>
      <c r="H194" s="36" t="s">
        <v>109</v>
      </c>
      <c r="I194" s="41" t="e">
        <f t="shared" si="3"/>
        <v>#REF!</v>
      </c>
      <c r="J194" s="34"/>
      <c r="K194" s="41" t="e">
        <f>#REF!</f>
        <v>#REF!</v>
      </c>
      <c r="L194" s="36"/>
      <c r="M194" s="42" t="e">
        <f>#REF!</f>
        <v>#REF!</v>
      </c>
      <c r="N194" s="514" t="s">
        <v>110</v>
      </c>
      <c r="O194" s="483"/>
      <c r="P194" s="483"/>
      <c r="Q194" s="483"/>
      <c r="R194" s="483"/>
      <c r="S194" s="484"/>
      <c r="T194" s="24" t="e">
        <f>#REF!</f>
        <v>#REF!</v>
      </c>
    </row>
    <row r="195" spans="1:20" ht="39.75" customHeight="1" x14ac:dyDescent="0.25">
      <c r="A195" s="37">
        <f t="shared" si="0"/>
        <v>182</v>
      </c>
      <c r="B195" s="50" t="e">
        <f>#REF!</f>
        <v>#REF!</v>
      </c>
      <c r="C195" s="51" t="e">
        <f>#REF!</f>
        <v>#REF!</v>
      </c>
      <c r="D195" s="39" t="e">
        <f>#REF!</f>
        <v>#REF!</v>
      </c>
      <c r="E195" s="40" t="e">
        <f t="shared" si="1"/>
        <v>#REF!</v>
      </c>
      <c r="F195" s="34"/>
      <c r="G195" s="44" t="e">
        <f t="shared" si="2"/>
        <v>#REF!</v>
      </c>
      <c r="H195" s="36" t="s">
        <v>108</v>
      </c>
      <c r="I195" s="41" t="e">
        <f t="shared" si="3"/>
        <v>#REF!</v>
      </c>
      <c r="J195" s="34"/>
      <c r="K195" s="41" t="e">
        <f>#REF!</f>
        <v>#REF!</v>
      </c>
      <c r="L195" s="36"/>
      <c r="M195" s="42" t="e">
        <f>#REF!</f>
        <v>#REF!</v>
      </c>
      <c r="N195" s="514" t="s">
        <v>110</v>
      </c>
      <c r="O195" s="483"/>
      <c r="P195" s="483"/>
      <c r="Q195" s="483"/>
      <c r="R195" s="483"/>
      <c r="S195" s="484"/>
      <c r="T195" s="24" t="e">
        <f>#REF!</f>
        <v>#REF!</v>
      </c>
    </row>
    <row r="196" spans="1:20" ht="39.75" customHeight="1" x14ac:dyDescent="0.25">
      <c r="A196" s="37">
        <f t="shared" si="0"/>
        <v>183</v>
      </c>
      <c r="B196" s="50" t="e">
        <f>#REF!</f>
        <v>#REF!</v>
      </c>
      <c r="C196" s="38" t="e">
        <f>#REF!</f>
        <v>#REF!</v>
      </c>
      <c r="D196" s="39" t="e">
        <f>#REF!</f>
        <v>#REF!</v>
      </c>
      <c r="E196" s="40" t="e">
        <f t="shared" si="1"/>
        <v>#REF!</v>
      </c>
      <c r="F196" s="34"/>
      <c r="G196" s="41" t="e">
        <f t="shared" si="2"/>
        <v>#REF!</v>
      </c>
      <c r="H196" s="36" t="s">
        <v>109</v>
      </c>
      <c r="I196" s="41" t="e">
        <f t="shared" si="3"/>
        <v>#REF!</v>
      </c>
      <c r="J196" s="34"/>
      <c r="K196" s="41" t="e">
        <f>#REF!</f>
        <v>#REF!</v>
      </c>
      <c r="L196" s="36"/>
      <c r="M196" s="42" t="e">
        <f>#REF!</f>
        <v>#REF!</v>
      </c>
      <c r="N196" s="514" t="s">
        <v>110</v>
      </c>
      <c r="O196" s="483"/>
      <c r="P196" s="483"/>
      <c r="Q196" s="483"/>
      <c r="R196" s="483"/>
      <c r="S196" s="484"/>
      <c r="T196" s="24" t="e">
        <f>#REF!</f>
        <v>#REF!</v>
      </c>
    </row>
    <row r="197" spans="1:20" ht="39.75" customHeight="1" x14ac:dyDescent="0.25">
      <c r="A197" s="37">
        <f t="shared" si="0"/>
        <v>184</v>
      </c>
      <c r="B197" s="50" t="e">
        <f>#REF!</f>
        <v>#REF!</v>
      </c>
      <c r="C197" s="51" t="e">
        <f>#REF!</f>
        <v>#REF!</v>
      </c>
      <c r="D197" s="39" t="e">
        <f>#REF!</f>
        <v>#REF!</v>
      </c>
      <c r="E197" s="40" t="e">
        <f t="shared" si="1"/>
        <v>#REF!</v>
      </c>
      <c r="F197" s="34"/>
      <c r="G197" s="44" t="e">
        <f t="shared" si="2"/>
        <v>#REF!</v>
      </c>
      <c r="H197" s="36" t="s">
        <v>108</v>
      </c>
      <c r="I197" s="41" t="e">
        <f t="shared" si="3"/>
        <v>#REF!</v>
      </c>
      <c r="J197" s="34"/>
      <c r="K197" s="41" t="e">
        <f>#REF!</f>
        <v>#REF!</v>
      </c>
      <c r="L197" s="36"/>
      <c r="M197" s="42" t="e">
        <f>#REF!</f>
        <v>#REF!</v>
      </c>
      <c r="N197" s="514" t="s">
        <v>110</v>
      </c>
      <c r="O197" s="483"/>
      <c r="P197" s="483"/>
      <c r="Q197" s="483"/>
      <c r="R197" s="483"/>
      <c r="S197" s="484"/>
      <c r="T197" s="24" t="e">
        <f>#REF!</f>
        <v>#REF!</v>
      </c>
    </row>
    <row r="198" spans="1:20" ht="39.75" customHeight="1" x14ac:dyDescent="0.25">
      <c r="A198" s="37">
        <f t="shared" si="0"/>
        <v>185</v>
      </c>
      <c r="B198" s="50" t="e">
        <f>#REF!</f>
        <v>#REF!</v>
      </c>
      <c r="C198" s="38" t="e">
        <f>#REF!</f>
        <v>#REF!</v>
      </c>
      <c r="D198" s="39" t="e">
        <f>#REF!</f>
        <v>#REF!</v>
      </c>
      <c r="E198" s="40" t="e">
        <f t="shared" si="1"/>
        <v>#REF!</v>
      </c>
      <c r="F198" s="34"/>
      <c r="G198" s="41" t="e">
        <f t="shared" si="2"/>
        <v>#REF!</v>
      </c>
      <c r="H198" s="36" t="s">
        <v>109</v>
      </c>
      <c r="I198" s="41" t="e">
        <f t="shared" si="3"/>
        <v>#REF!</v>
      </c>
      <c r="J198" s="34"/>
      <c r="K198" s="41" t="e">
        <f>#REF!</f>
        <v>#REF!</v>
      </c>
      <c r="L198" s="36"/>
      <c r="M198" s="42" t="e">
        <f>#REF!</f>
        <v>#REF!</v>
      </c>
      <c r="N198" s="514" t="s">
        <v>110</v>
      </c>
      <c r="O198" s="483"/>
      <c r="P198" s="483"/>
      <c r="Q198" s="483"/>
      <c r="R198" s="483"/>
      <c r="S198" s="484"/>
      <c r="T198" s="24" t="e">
        <f>#REF!</f>
        <v>#REF!</v>
      </c>
    </row>
    <row r="199" spans="1:20" ht="39.75" customHeight="1" x14ac:dyDescent="0.25">
      <c r="A199" s="37">
        <f t="shared" si="0"/>
        <v>186</v>
      </c>
      <c r="B199" s="50" t="e">
        <f>#REF!</f>
        <v>#REF!</v>
      </c>
      <c r="C199" s="51" t="e">
        <f>#REF!</f>
        <v>#REF!</v>
      </c>
      <c r="D199" s="39" t="e">
        <f>#REF!</f>
        <v>#REF!</v>
      </c>
      <c r="E199" s="40" t="e">
        <f t="shared" si="1"/>
        <v>#REF!</v>
      </c>
      <c r="F199" s="34"/>
      <c r="G199" s="44" t="e">
        <f t="shared" si="2"/>
        <v>#REF!</v>
      </c>
      <c r="H199" s="36" t="s">
        <v>108</v>
      </c>
      <c r="I199" s="41" t="e">
        <f t="shared" si="3"/>
        <v>#REF!</v>
      </c>
      <c r="J199" s="34"/>
      <c r="K199" s="41" t="e">
        <f>#REF!</f>
        <v>#REF!</v>
      </c>
      <c r="L199" s="36"/>
      <c r="M199" s="42" t="e">
        <f>#REF!</f>
        <v>#REF!</v>
      </c>
      <c r="N199" s="514" t="s">
        <v>110</v>
      </c>
      <c r="O199" s="483"/>
      <c r="P199" s="483"/>
      <c r="Q199" s="483"/>
      <c r="R199" s="483"/>
      <c r="S199" s="484"/>
      <c r="T199" s="24" t="e">
        <f>#REF!</f>
        <v>#REF!</v>
      </c>
    </row>
    <row r="200" spans="1:20" ht="39.75" customHeight="1" x14ac:dyDescent="0.25">
      <c r="A200" s="37">
        <f t="shared" si="0"/>
        <v>187</v>
      </c>
      <c r="B200" s="50" t="e">
        <f>#REF!</f>
        <v>#REF!</v>
      </c>
      <c r="C200" s="38" t="e">
        <f>#REF!</f>
        <v>#REF!</v>
      </c>
      <c r="D200" s="39" t="e">
        <f>#REF!</f>
        <v>#REF!</v>
      </c>
      <c r="E200" s="40" t="e">
        <f t="shared" si="1"/>
        <v>#REF!</v>
      </c>
      <c r="F200" s="34"/>
      <c r="G200" s="41" t="e">
        <f t="shared" si="2"/>
        <v>#REF!</v>
      </c>
      <c r="H200" s="36" t="s">
        <v>109</v>
      </c>
      <c r="I200" s="41" t="e">
        <f t="shared" si="3"/>
        <v>#REF!</v>
      </c>
      <c r="J200" s="34"/>
      <c r="K200" s="41" t="e">
        <f>#REF!</f>
        <v>#REF!</v>
      </c>
      <c r="L200" s="36"/>
      <c r="M200" s="42" t="e">
        <f>#REF!</f>
        <v>#REF!</v>
      </c>
      <c r="N200" s="514" t="s">
        <v>110</v>
      </c>
      <c r="O200" s="483"/>
      <c r="P200" s="483"/>
      <c r="Q200" s="483"/>
      <c r="R200" s="483"/>
      <c r="S200" s="484"/>
      <c r="T200" s="24" t="e">
        <f>#REF!</f>
        <v>#REF!</v>
      </c>
    </row>
    <row r="201" spans="1:20" ht="39.75" customHeight="1" x14ac:dyDescent="0.25">
      <c r="A201" s="37">
        <f t="shared" si="0"/>
        <v>188</v>
      </c>
      <c r="B201" s="50" t="e">
        <f>#REF!</f>
        <v>#REF!</v>
      </c>
      <c r="C201" s="51" t="e">
        <f>#REF!</f>
        <v>#REF!</v>
      </c>
      <c r="D201" s="39" t="e">
        <f>#REF!</f>
        <v>#REF!</v>
      </c>
      <c r="E201" s="40" t="e">
        <f t="shared" si="1"/>
        <v>#REF!</v>
      </c>
      <c r="F201" s="34"/>
      <c r="G201" s="44" t="e">
        <f t="shared" si="2"/>
        <v>#REF!</v>
      </c>
      <c r="H201" s="36" t="s">
        <v>108</v>
      </c>
      <c r="I201" s="41" t="e">
        <f t="shared" si="3"/>
        <v>#REF!</v>
      </c>
      <c r="J201" s="34"/>
      <c r="K201" s="41" t="e">
        <f>#REF!</f>
        <v>#REF!</v>
      </c>
      <c r="L201" s="36"/>
      <c r="M201" s="42" t="e">
        <f>#REF!</f>
        <v>#REF!</v>
      </c>
      <c r="N201" s="514" t="s">
        <v>110</v>
      </c>
      <c r="O201" s="483"/>
      <c r="P201" s="483"/>
      <c r="Q201" s="483"/>
      <c r="R201" s="483"/>
      <c r="S201" s="484"/>
      <c r="T201" s="24" t="e">
        <f>#REF!</f>
        <v>#REF!</v>
      </c>
    </row>
    <row r="202" spans="1:20" ht="39.75" customHeight="1" x14ac:dyDescent="0.25">
      <c r="A202" s="37">
        <f t="shared" si="0"/>
        <v>189</v>
      </c>
      <c r="B202" s="50" t="e">
        <f>#REF!</f>
        <v>#REF!</v>
      </c>
      <c r="C202" s="38" t="e">
        <f>#REF!</f>
        <v>#REF!</v>
      </c>
      <c r="D202" s="39" t="e">
        <f>#REF!</f>
        <v>#REF!</v>
      </c>
      <c r="E202" s="40" t="e">
        <f t="shared" si="1"/>
        <v>#REF!</v>
      </c>
      <c r="F202" s="34"/>
      <c r="G202" s="41" t="e">
        <f t="shared" si="2"/>
        <v>#REF!</v>
      </c>
      <c r="H202" s="36" t="s">
        <v>109</v>
      </c>
      <c r="I202" s="41" t="e">
        <f t="shared" si="3"/>
        <v>#REF!</v>
      </c>
      <c r="J202" s="34"/>
      <c r="K202" s="41" t="e">
        <f>#REF!</f>
        <v>#REF!</v>
      </c>
      <c r="L202" s="36"/>
      <c r="M202" s="42" t="e">
        <f>#REF!</f>
        <v>#REF!</v>
      </c>
      <c r="N202" s="514" t="s">
        <v>110</v>
      </c>
      <c r="O202" s="483"/>
      <c r="P202" s="483"/>
      <c r="Q202" s="483"/>
      <c r="R202" s="483"/>
      <c r="S202" s="484"/>
      <c r="T202" s="24" t="e">
        <f>#REF!</f>
        <v>#REF!</v>
      </c>
    </row>
    <row r="203" spans="1:20" ht="39.75" customHeight="1" x14ac:dyDescent="0.25">
      <c r="A203" s="37">
        <f t="shared" si="0"/>
        <v>190</v>
      </c>
      <c r="B203" s="50" t="e">
        <f>#REF!</f>
        <v>#REF!</v>
      </c>
      <c r="C203" s="51" t="e">
        <f>#REF!</f>
        <v>#REF!</v>
      </c>
      <c r="D203" s="39" t="e">
        <f>#REF!</f>
        <v>#REF!</v>
      </c>
      <c r="E203" s="40" t="e">
        <f t="shared" si="1"/>
        <v>#REF!</v>
      </c>
      <c r="F203" s="34"/>
      <c r="G203" s="44" t="e">
        <f t="shared" si="2"/>
        <v>#REF!</v>
      </c>
      <c r="H203" s="36" t="s">
        <v>108</v>
      </c>
      <c r="I203" s="41" t="e">
        <f t="shared" si="3"/>
        <v>#REF!</v>
      </c>
      <c r="J203" s="34"/>
      <c r="K203" s="41" t="e">
        <f>#REF!</f>
        <v>#REF!</v>
      </c>
      <c r="L203" s="36"/>
      <c r="M203" s="42" t="e">
        <f>#REF!</f>
        <v>#REF!</v>
      </c>
      <c r="N203" s="514" t="s">
        <v>110</v>
      </c>
      <c r="O203" s="483"/>
      <c r="P203" s="483"/>
      <c r="Q203" s="483"/>
      <c r="R203" s="483"/>
      <c r="S203" s="484"/>
      <c r="T203" s="24" t="e">
        <f>#REF!</f>
        <v>#REF!</v>
      </c>
    </row>
    <row r="204" spans="1:20" ht="39.75" customHeight="1" x14ac:dyDescent="0.25">
      <c r="A204" s="37">
        <f t="shared" si="0"/>
        <v>191</v>
      </c>
      <c r="B204" s="50" t="e">
        <f>#REF!</f>
        <v>#REF!</v>
      </c>
      <c r="C204" s="38" t="e">
        <f>#REF!</f>
        <v>#REF!</v>
      </c>
      <c r="D204" s="39" t="e">
        <f>#REF!</f>
        <v>#REF!</v>
      </c>
      <c r="E204" s="40" t="e">
        <f t="shared" si="1"/>
        <v>#REF!</v>
      </c>
      <c r="F204" s="34"/>
      <c r="G204" s="41" t="e">
        <f t="shared" si="2"/>
        <v>#REF!</v>
      </c>
      <c r="H204" s="36" t="s">
        <v>109</v>
      </c>
      <c r="I204" s="41" t="e">
        <f t="shared" si="3"/>
        <v>#REF!</v>
      </c>
      <c r="J204" s="34"/>
      <c r="K204" s="41" t="e">
        <f>#REF!</f>
        <v>#REF!</v>
      </c>
      <c r="L204" s="36"/>
      <c r="M204" s="42" t="e">
        <f>#REF!</f>
        <v>#REF!</v>
      </c>
      <c r="N204" s="514" t="s">
        <v>110</v>
      </c>
      <c r="O204" s="483"/>
      <c r="P204" s="483"/>
      <c r="Q204" s="483"/>
      <c r="R204" s="483"/>
      <c r="S204" s="484"/>
      <c r="T204" s="24" t="e">
        <f>#REF!</f>
        <v>#REF!</v>
      </c>
    </row>
    <row r="205" spans="1:20" ht="39.75" customHeight="1" x14ac:dyDescent="0.25">
      <c r="A205" s="37">
        <f t="shared" si="0"/>
        <v>192</v>
      </c>
      <c r="B205" s="50" t="e">
        <f>#REF!</f>
        <v>#REF!</v>
      </c>
      <c r="C205" s="51" t="e">
        <f>#REF!</f>
        <v>#REF!</v>
      </c>
      <c r="D205" s="39" t="e">
        <f>#REF!</f>
        <v>#REF!</v>
      </c>
      <c r="E205" s="40" t="e">
        <f t="shared" si="1"/>
        <v>#REF!</v>
      </c>
      <c r="F205" s="34"/>
      <c r="G205" s="44" t="e">
        <f t="shared" si="2"/>
        <v>#REF!</v>
      </c>
      <c r="H205" s="36" t="s">
        <v>108</v>
      </c>
      <c r="I205" s="41" t="e">
        <f t="shared" si="3"/>
        <v>#REF!</v>
      </c>
      <c r="J205" s="34"/>
      <c r="K205" s="41" t="e">
        <f>#REF!</f>
        <v>#REF!</v>
      </c>
      <c r="L205" s="36"/>
      <c r="M205" s="42" t="e">
        <f>#REF!</f>
        <v>#REF!</v>
      </c>
      <c r="N205" s="514" t="s">
        <v>110</v>
      </c>
      <c r="O205" s="483"/>
      <c r="P205" s="483"/>
      <c r="Q205" s="483"/>
      <c r="R205" s="483"/>
      <c r="S205" s="484"/>
      <c r="T205" s="24" t="e">
        <f>#REF!</f>
        <v>#REF!</v>
      </c>
    </row>
    <row r="206" spans="1:20" ht="39.75" customHeight="1" x14ac:dyDescent="0.25">
      <c r="A206" s="37">
        <f t="shared" si="0"/>
        <v>193</v>
      </c>
      <c r="B206" s="50" t="e">
        <f>#REF!</f>
        <v>#REF!</v>
      </c>
      <c r="C206" s="38" t="e">
        <f>#REF!</f>
        <v>#REF!</v>
      </c>
      <c r="D206" s="39" t="e">
        <f>#REF!</f>
        <v>#REF!</v>
      </c>
      <c r="E206" s="40" t="e">
        <f t="shared" si="1"/>
        <v>#REF!</v>
      </c>
      <c r="F206" s="34"/>
      <c r="G206" s="41" t="e">
        <f t="shared" si="2"/>
        <v>#REF!</v>
      </c>
      <c r="H206" s="36" t="s">
        <v>109</v>
      </c>
      <c r="I206" s="41" t="e">
        <f t="shared" si="3"/>
        <v>#REF!</v>
      </c>
      <c r="J206" s="34"/>
      <c r="K206" s="41" t="e">
        <f>#REF!</f>
        <v>#REF!</v>
      </c>
      <c r="L206" s="36"/>
      <c r="M206" s="42" t="e">
        <f>#REF!</f>
        <v>#REF!</v>
      </c>
      <c r="N206" s="514" t="s">
        <v>110</v>
      </c>
      <c r="O206" s="483"/>
      <c r="P206" s="483"/>
      <c r="Q206" s="483"/>
      <c r="R206" s="483"/>
      <c r="S206" s="484"/>
      <c r="T206" s="24" t="e">
        <f>#REF!</f>
        <v>#REF!</v>
      </c>
    </row>
    <row r="207" spans="1:20" ht="39.75" customHeight="1" x14ac:dyDescent="0.25">
      <c r="A207" s="37">
        <f t="shared" si="0"/>
        <v>194</v>
      </c>
      <c r="B207" s="50" t="e">
        <f>#REF!</f>
        <v>#REF!</v>
      </c>
      <c r="C207" s="51" t="e">
        <f>#REF!</f>
        <v>#REF!</v>
      </c>
      <c r="D207" s="39" t="e">
        <f>#REF!</f>
        <v>#REF!</v>
      </c>
      <c r="E207" s="40" t="e">
        <f t="shared" si="1"/>
        <v>#REF!</v>
      </c>
      <c r="F207" s="34"/>
      <c r="G207" s="44" t="e">
        <f t="shared" si="2"/>
        <v>#REF!</v>
      </c>
      <c r="H207" s="36" t="s">
        <v>108</v>
      </c>
      <c r="I207" s="41" t="e">
        <f t="shared" si="3"/>
        <v>#REF!</v>
      </c>
      <c r="J207" s="34"/>
      <c r="K207" s="41" t="e">
        <f>#REF!</f>
        <v>#REF!</v>
      </c>
      <c r="L207" s="36"/>
      <c r="M207" s="42" t="e">
        <f>#REF!</f>
        <v>#REF!</v>
      </c>
      <c r="N207" s="514" t="s">
        <v>110</v>
      </c>
      <c r="O207" s="483"/>
      <c r="P207" s="483"/>
      <c r="Q207" s="483"/>
      <c r="R207" s="483"/>
      <c r="S207" s="484"/>
      <c r="T207" s="24" t="e">
        <f>#REF!</f>
        <v>#REF!</v>
      </c>
    </row>
    <row r="208" spans="1:20" ht="39.75" customHeight="1" x14ac:dyDescent="0.25">
      <c r="A208" s="37">
        <f t="shared" si="0"/>
        <v>195</v>
      </c>
      <c r="B208" s="50" t="e">
        <f>#REF!</f>
        <v>#REF!</v>
      </c>
      <c r="C208" s="38" t="e">
        <f>#REF!</f>
        <v>#REF!</v>
      </c>
      <c r="D208" s="39" t="e">
        <f>#REF!</f>
        <v>#REF!</v>
      </c>
      <c r="E208" s="40" t="e">
        <f t="shared" si="1"/>
        <v>#REF!</v>
      </c>
      <c r="F208" s="34"/>
      <c r="G208" s="41" t="e">
        <f t="shared" si="2"/>
        <v>#REF!</v>
      </c>
      <c r="H208" s="36" t="s">
        <v>109</v>
      </c>
      <c r="I208" s="41" t="e">
        <f t="shared" si="3"/>
        <v>#REF!</v>
      </c>
      <c r="J208" s="34"/>
      <c r="K208" s="41" t="e">
        <f>#REF!</f>
        <v>#REF!</v>
      </c>
      <c r="L208" s="36"/>
      <c r="M208" s="42" t="e">
        <f>#REF!</f>
        <v>#REF!</v>
      </c>
      <c r="N208" s="514" t="s">
        <v>110</v>
      </c>
      <c r="O208" s="483"/>
      <c r="P208" s="483"/>
      <c r="Q208" s="483"/>
      <c r="R208" s="483"/>
      <c r="S208" s="484"/>
      <c r="T208" s="24" t="e">
        <f>#REF!</f>
        <v>#REF!</v>
      </c>
    </row>
    <row r="209" spans="1:20" ht="39.75" customHeight="1" x14ac:dyDescent="0.25">
      <c r="A209" s="37">
        <f t="shared" si="0"/>
        <v>196</v>
      </c>
      <c r="B209" s="50" t="e">
        <f>#REF!</f>
        <v>#REF!</v>
      </c>
      <c r="C209" s="51" t="e">
        <f>#REF!</f>
        <v>#REF!</v>
      </c>
      <c r="D209" s="39" t="e">
        <f>#REF!</f>
        <v>#REF!</v>
      </c>
      <c r="E209" s="40" t="e">
        <f t="shared" si="1"/>
        <v>#REF!</v>
      </c>
      <c r="F209" s="34"/>
      <c r="G209" s="44" t="e">
        <f t="shared" si="2"/>
        <v>#REF!</v>
      </c>
      <c r="H209" s="36" t="s">
        <v>108</v>
      </c>
      <c r="I209" s="41" t="e">
        <f t="shared" si="3"/>
        <v>#REF!</v>
      </c>
      <c r="J209" s="34"/>
      <c r="K209" s="41" t="e">
        <f>#REF!</f>
        <v>#REF!</v>
      </c>
      <c r="L209" s="36"/>
      <c r="M209" s="42" t="e">
        <f>#REF!</f>
        <v>#REF!</v>
      </c>
      <c r="N209" s="514" t="s">
        <v>110</v>
      </c>
      <c r="O209" s="483"/>
      <c r="P209" s="483"/>
      <c r="Q209" s="483"/>
      <c r="R209" s="483"/>
      <c r="S209" s="484"/>
      <c r="T209" s="24" t="e">
        <f>#REF!</f>
        <v>#REF!</v>
      </c>
    </row>
    <row r="210" spans="1:20" ht="39.75" customHeight="1" x14ac:dyDescent="0.25">
      <c r="A210" s="37">
        <f t="shared" si="0"/>
        <v>197</v>
      </c>
      <c r="B210" s="50" t="e">
        <f>#REF!</f>
        <v>#REF!</v>
      </c>
      <c r="C210" s="38" t="e">
        <f>#REF!</f>
        <v>#REF!</v>
      </c>
      <c r="D210" s="39" t="e">
        <f>#REF!</f>
        <v>#REF!</v>
      </c>
      <c r="E210" s="40" t="e">
        <f t="shared" si="1"/>
        <v>#REF!</v>
      </c>
      <c r="F210" s="34"/>
      <c r="G210" s="41" t="e">
        <f t="shared" si="2"/>
        <v>#REF!</v>
      </c>
      <c r="H210" s="36" t="s">
        <v>109</v>
      </c>
      <c r="I210" s="41" t="e">
        <f t="shared" si="3"/>
        <v>#REF!</v>
      </c>
      <c r="J210" s="34"/>
      <c r="K210" s="41" t="e">
        <f>#REF!</f>
        <v>#REF!</v>
      </c>
      <c r="L210" s="36"/>
      <c r="M210" s="42" t="e">
        <f>#REF!</f>
        <v>#REF!</v>
      </c>
      <c r="N210" s="514" t="s">
        <v>110</v>
      </c>
      <c r="O210" s="483"/>
      <c r="P210" s="483"/>
      <c r="Q210" s="483"/>
      <c r="R210" s="483"/>
      <c r="S210" s="484"/>
      <c r="T210" s="24" t="e">
        <f>#REF!</f>
        <v>#REF!</v>
      </c>
    </row>
    <row r="211" spans="1:20" ht="39.75" customHeight="1" x14ac:dyDescent="0.25">
      <c r="A211" s="37">
        <f t="shared" si="0"/>
        <v>198</v>
      </c>
      <c r="B211" s="50" t="e">
        <f>#REF!</f>
        <v>#REF!</v>
      </c>
      <c r="C211" s="51" t="e">
        <f>#REF!</f>
        <v>#REF!</v>
      </c>
      <c r="D211" s="39" t="e">
        <f>#REF!</f>
        <v>#REF!</v>
      </c>
      <c r="E211" s="40" t="e">
        <f t="shared" si="1"/>
        <v>#REF!</v>
      </c>
      <c r="F211" s="34"/>
      <c r="G211" s="44" t="e">
        <f t="shared" si="2"/>
        <v>#REF!</v>
      </c>
      <c r="H211" s="36" t="s">
        <v>108</v>
      </c>
      <c r="I211" s="41" t="e">
        <f t="shared" si="3"/>
        <v>#REF!</v>
      </c>
      <c r="J211" s="34"/>
      <c r="K211" s="41" t="e">
        <f>#REF!</f>
        <v>#REF!</v>
      </c>
      <c r="L211" s="36"/>
      <c r="M211" s="42" t="e">
        <f>#REF!</f>
        <v>#REF!</v>
      </c>
      <c r="N211" s="514" t="s">
        <v>110</v>
      </c>
      <c r="O211" s="483"/>
      <c r="P211" s="483"/>
      <c r="Q211" s="483"/>
      <c r="R211" s="483"/>
      <c r="S211" s="484"/>
      <c r="T211" s="24" t="e">
        <f>#REF!</f>
        <v>#REF!</v>
      </c>
    </row>
    <row r="212" spans="1:20" ht="39.75" customHeight="1" x14ac:dyDescent="0.25">
      <c r="A212" s="37">
        <f t="shared" si="0"/>
        <v>199</v>
      </c>
      <c r="B212" s="50" t="e">
        <f>#REF!</f>
        <v>#REF!</v>
      </c>
      <c r="C212" s="38" t="e">
        <f>#REF!</f>
        <v>#REF!</v>
      </c>
      <c r="D212" s="39" t="e">
        <f>#REF!</f>
        <v>#REF!</v>
      </c>
      <c r="E212" s="40" t="e">
        <f t="shared" si="1"/>
        <v>#REF!</v>
      </c>
      <c r="F212" s="34"/>
      <c r="G212" s="41" t="e">
        <f t="shared" si="2"/>
        <v>#REF!</v>
      </c>
      <c r="H212" s="36" t="s">
        <v>109</v>
      </c>
      <c r="I212" s="41" t="e">
        <f t="shared" si="3"/>
        <v>#REF!</v>
      </c>
      <c r="J212" s="34"/>
      <c r="K212" s="41" t="e">
        <f>#REF!</f>
        <v>#REF!</v>
      </c>
      <c r="L212" s="36"/>
      <c r="M212" s="42" t="e">
        <f>#REF!</f>
        <v>#REF!</v>
      </c>
      <c r="N212" s="514" t="s">
        <v>110</v>
      </c>
      <c r="O212" s="483"/>
      <c r="P212" s="483"/>
      <c r="Q212" s="483"/>
      <c r="R212" s="483"/>
      <c r="S212" s="484"/>
      <c r="T212" s="24" t="e">
        <f>#REF!</f>
        <v>#REF!</v>
      </c>
    </row>
    <row r="213" spans="1:20" ht="39.75" customHeight="1" x14ac:dyDescent="0.25">
      <c r="A213" s="37">
        <f t="shared" si="0"/>
        <v>200</v>
      </c>
      <c r="B213" s="50" t="e">
        <f>#REF!</f>
        <v>#REF!</v>
      </c>
      <c r="C213" s="51" t="e">
        <f>#REF!</f>
        <v>#REF!</v>
      </c>
      <c r="D213" s="39" t="e">
        <f>#REF!</f>
        <v>#REF!</v>
      </c>
      <c r="E213" s="40" t="e">
        <f t="shared" si="1"/>
        <v>#REF!</v>
      </c>
      <c r="F213" s="34"/>
      <c r="G213" s="44" t="e">
        <f t="shared" si="2"/>
        <v>#REF!</v>
      </c>
      <c r="H213" s="36" t="s">
        <v>108</v>
      </c>
      <c r="I213" s="41" t="e">
        <f t="shared" si="3"/>
        <v>#REF!</v>
      </c>
      <c r="J213" s="34"/>
      <c r="K213" s="41" t="e">
        <f>#REF!</f>
        <v>#REF!</v>
      </c>
      <c r="L213" s="36"/>
      <c r="M213" s="42" t="e">
        <f>#REF!</f>
        <v>#REF!</v>
      </c>
      <c r="N213" s="514" t="s">
        <v>110</v>
      </c>
      <c r="O213" s="483"/>
      <c r="P213" s="483"/>
      <c r="Q213" s="483"/>
      <c r="R213" s="483"/>
      <c r="S213" s="484"/>
      <c r="T213" s="24" t="e">
        <f>#REF!</f>
        <v>#REF!</v>
      </c>
    </row>
    <row r="214" spans="1:20" ht="39.75" customHeight="1" x14ac:dyDescent="0.25">
      <c r="A214" s="37">
        <f t="shared" si="0"/>
        <v>201</v>
      </c>
      <c r="B214" s="50" t="e">
        <f>#REF!</f>
        <v>#REF!</v>
      </c>
      <c r="C214" s="38" t="e">
        <f>#REF!</f>
        <v>#REF!</v>
      </c>
      <c r="D214" s="39" t="e">
        <f>#REF!</f>
        <v>#REF!</v>
      </c>
      <c r="E214" s="40" t="e">
        <f t="shared" si="1"/>
        <v>#REF!</v>
      </c>
      <c r="F214" s="34"/>
      <c r="G214" s="41" t="e">
        <f t="shared" si="2"/>
        <v>#REF!</v>
      </c>
      <c r="H214" s="36" t="s">
        <v>109</v>
      </c>
      <c r="I214" s="41" t="e">
        <f t="shared" si="3"/>
        <v>#REF!</v>
      </c>
      <c r="J214" s="34"/>
      <c r="K214" s="41" t="e">
        <f>#REF!</f>
        <v>#REF!</v>
      </c>
      <c r="L214" s="36"/>
      <c r="M214" s="42" t="e">
        <f>#REF!</f>
        <v>#REF!</v>
      </c>
      <c r="N214" s="514" t="s">
        <v>110</v>
      </c>
      <c r="O214" s="483"/>
      <c r="P214" s="483"/>
      <c r="Q214" s="483"/>
      <c r="R214" s="483"/>
      <c r="S214" s="484"/>
      <c r="T214" s="24" t="e">
        <f>#REF!</f>
        <v>#REF!</v>
      </c>
    </row>
    <row r="215" spans="1:20" ht="39.75" customHeight="1" x14ac:dyDescent="0.25">
      <c r="A215" s="37">
        <f t="shared" si="0"/>
        <v>202</v>
      </c>
      <c r="B215" s="50" t="e">
        <f>#REF!</f>
        <v>#REF!</v>
      </c>
      <c r="C215" s="51" t="e">
        <f>#REF!</f>
        <v>#REF!</v>
      </c>
      <c r="D215" s="39" t="e">
        <f>#REF!</f>
        <v>#REF!</v>
      </c>
      <c r="E215" s="40" t="e">
        <f t="shared" si="1"/>
        <v>#REF!</v>
      </c>
      <c r="F215" s="34"/>
      <c r="G215" s="44" t="e">
        <f t="shared" si="2"/>
        <v>#REF!</v>
      </c>
      <c r="H215" s="36" t="s">
        <v>108</v>
      </c>
      <c r="I215" s="41" t="e">
        <f t="shared" si="3"/>
        <v>#REF!</v>
      </c>
      <c r="J215" s="34"/>
      <c r="K215" s="41" t="e">
        <f>#REF!</f>
        <v>#REF!</v>
      </c>
      <c r="L215" s="36"/>
      <c r="M215" s="42" t="e">
        <f>#REF!</f>
        <v>#REF!</v>
      </c>
      <c r="N215" s="514" t="s">
        <v>110</v>
      </c>
      <c r="O215" s="483"/>
      <c r="P215" s="483"/>
      <c r="Q215" s="483"/>
      <c r="R215" s="483"/>
      <c r="S215" s="484"/>
      <c r="T215" s="24" t="e">
        <f>#REF!</f>
        <v>#REF!</v>
      </c>
    </row>
    <row r="216" spans="1:20" ht="39.75" customHeight="1" x14ac:dyDescent="0.25">
      <c r="A216" s="37">
        <f t="shared" si="0"/>
        <v>203</v>
      </c>
      <c r="B216" s="50" t="e">
        <f>#REF!</f>
        <v>#REF!</v>
      </c>
      <c r="C216" s="38" t="e">
        <f>#REF!</f>
        <v>#REF!</v>
      </c>
      <c r="D216" s="39" t="e">
        <f>#REF!</f>
        <v>#REF!</v>
      </c>
      <c r="E216" s="40" t="e">
        <f t="shared" si="1"/>
        <v>#REF!</v>
      </c>
      <c r="F216" s="34"/>
      <c r="G216" s="41" t="e">
        <f t="shared" si="2"/>
        <v>#REF!</v>
      </c>
      <c r="H216" s="36" t="s">
        <v>109</v>
      </c>
      <c r="I216" s="41" t="e">
        <f t="shared" si="3"/>
        <v>#REF!</v>
      </c>
      <c r="J216" s="34"/>
      <c r="K216" s="41" t="e">
        <f>#REF!</f>
        <v>#REF!</v>
      </c>
      <c r="L216" s="36"/>
      <c r="M216" s="42" t="e">
        <f>#REF!</f>
        <v>#REF!</v>
      </c>
      <c r="N216" s="514" t="s">
        <v>110</v>
      </c>
      <c r="O216" s="483"/>
      <c r="P216" s="483"/>
      <c r="Q216" s="483"/>
      <c r="R216" s="483"/>
      <c r="S216" s="484"/>
      <c r="T216" s="24" t="e">
        <f>#REF!</f>
        <v>#REF!</v>
      </c>
    </row>
    <row r="217" spans="1:20" ht="39.75" customHeight="1" x14ac:dyDescent="0.25">
      <c r="A217" s="37">
        <f t="shared" si="0"/>
        <v>204</v>
      </c>
      <c r="B217" s="50" t="e">
        <f>#REF!</f>
        <v>#REF!</v>
      </c>
      <c r="C217" s="51" t="e">
        <f>#REF!</f>
        <v>#REF!</v>
      </c>
      <c r="D217" s="39" t="e">
        <f>#REF!</f>
        <v>#REF!</v>
      </c>
      <c r="E217" s="40" t="e">
        <f t="shared" si="1"/>
        <v>#REF!</v>
      </c>
      <c r="F217" s="34"/>
      <c r="G217" s="44" t="e">
        <f t="shared" si="2"/>
        <v>#REF!</v>
      </c>
      <c r="H217" s="36" t="s">
        <v>108</v>
      </c>
      <c r="I217" s="41" t="e">
        <f t="shared" si="3"/>
        <v>#REF!</v>
      </c>
      <c r="J217" s="34"/>
      <c r="K217" s="41" t="e">
        <f>#REF!</f>
        <v>#REF!</v>
      </c>
      <c r="L217" s="36"/>
      <c r="M217" s="42" t="e">
        <f>#REF!</f>
        <v>#REF!</v>
      </c>
      <c r="N217" s="514" t="s">
        <v>110</v>
      </c>
      <c r="O217" s="483"/>
      <c r="P217" s="483"/>
      <c r="Q217" s="483"/>
      <c r="R217" s="483"/>
      <c r="S217" s="484"/>
      <c r="T217" s="24" t="e">
        <f>#REF!</f>
        <v>#REF!</v>
      </c>
    </row>
    <row r="218" spans="1:20" ht="39.75" customHeight="1" x14ac:dyDescent="0.25">
      <c r="A218" s="37">
        <f t="shared" si="0"/>
        <v>205</v>
      </c>
      <c r="B218" s="50" t="e">
        <f>#REF!</f>
        <v>#REF!</v>
      </c>
      <c r="C218" s="38" t="e">
        <f>#REF!</f>
        <v>#REF!</v>
      </c>
      <c r="D218" s="39" t="e">
        <f>#REF!</f>
        <v>#REF!</v>
      </c>
      <c r="E218" s="40" t="e">
        <f t="shared" si="1"/>
        <v>#REF!</v>
      </c>
      <c r="F218" s="34"/>
      <c r="G218" s="41" t="e">
        <f t="shared" si="2"/>
        <v>#REF!</v>
      </c>
      <c r="H218" s="36" t="s">
        <v>109</v>
      </c>
      <c r="I218" s="41" t="e">
        <f t="shared" si="3"/>
        <v>#REF!</v>
      </c>
      <c r="J218" s="34"/>
      <c r="K218" s="41" t="e">
        <f>#REF!</f>
        <v>#REF!</v>
      </c>
      <c r="L218" s="36"/>
      <c r="M218" s="42" t="e">
        <f>#REF!</f>
        <v>#REF!</v>
      </c>
      <c r="N218" s="514" t="s">
        <v>110</v>
      </c>
      <c r="O218" s="483"/>
      <c r="P218" s="483"/>
      <c r="Q218" s="483"/>
      <c r="R218" s="483"/>
      <c r="S218" s="484"/>
      <c r="T218" s="24" t="e">
        <f>#REF!</f>
        <v>#REF!</v>
      </c>
    </row>
    <row r="219" spans="1:20" ht="39.75" customHeight="1" x14ac:dyDescent="0.25">
      <c r="A219" s="37">
        <f t="shared" si="0"/>
        <v>206</v>
      </c>
      <c r="B219" s="50" t="e">
        <f>#REF!</f>
        <v>#REF!</v>
      </c>
      <c r="C219" s="51" t="e">
        <f>#REF!</f>
        <v>#REF!</v>
      </c>
      <c r="D219" s="39" t="e">
        <f>#REF!</f>
        <v>#REF!</v>
      </c>
      <c r="E219" s="40" t="e">
        <f t="shared" si="1"/>
        <v>#REF!</v>
      </c>
      <c r="F219" s="34"/>
      <c r="G219" s="44" t="e">
        <f t="shared" si="2"/>
        <v>#REF!</v>
      </c>
      <c r="H219" s="36" t="s">
        <v>108</v>
      </c>
      <c r="I219" s="41" t="e">
        <f t="shared" si="3"/>
        <v>#REF!</v>
      </c>
      <c r="J219" s="34"/>
      <c r="K219" s="41" t="e">
        <f>#REF!</f>
        <v>#REF!</v>
      </c>
      <c r="L219" s="36"/>
      <c r="M219" s="42" t="e">
        <f>#REF!</f>
        <v>#REF!</v>
      </c>
      <c r="N219" s="514" t="s">
        <v>110</v>
      </c>
      <c r="O219" s="483"/>
      <c r="P219" s="483"/>
      <c r="Q219" s="483"/>
      <c r="R219" s="483"/>
      <c r="S219" s="484"/>
      <c r="T219" s="24" t="e">
        <f>#REF!</f>
        <v>#REF!</v>
      </c>
    </row>
    <row r="220" spans="1:20" ht="39.75" customHeight="1" x14ac:dyDescent="0.25">
      <c r="A220" s="37">
        <f t="shared" si="0"/>
        <v>207</v>
      </c>
      <c r="B220" s="50" t="e">
        <f>#REF!</f>
        <v>#REF!</v>
      </c>
      <c r="C220" s="38" t="e">
        <f>#REF!</f>
        <v>#REF!</v>
      </c>
      <c r="D220" s="39" t="e">
        <f>#REF!</f>
        <v>#REF!</v>
      </c>
      <c r="E220" s="40" t="e">
        <f t="shared" si="1"/>
        <v>#REF!</v>
      </c>
      <c r="F220" s="34"/>
      <c r="G220" s="41" t="e">
        <f t="shared" si="2"/>
        <v>#REF!</v>
      </c>
      <c r="H220" s="36" t="s">
        <v>109</v>
      </c>
      <c r="I220" s="41" t="e">
        <f t="shared" si="3"/>
        <v>#REF!</v>
      </c>
      <c r="J220" s="34"/>
      <c r="K220" s="41" t="e">
        <f>#REF!</f>
        <v>#REF!</v>
      </c>
      <c r="L220" s="36"/>
      <c r="M220" s="42" t="e">
        <f>#REF!</f>
        <v>#REF!</v>
      </c>
      <c r="N220" s="514" t="s">
        <v>110</v>
      </c>
      <c r="O220" s="483"/>
      <c r="P220" s="483"/>
      <c r="Q220" s="483"/>
      <c r="R220" s="483"/>
      <c r="S220" s="484"/>
      <c r="T220" s="24" t="e">
        <f>#REF!</f>
        <v>#REF!</v>
      </c>
    </row>
    <row r="221" spans="1:20" ht="39.75" customHeight="1" x14ac:dyDescent="0.25">
      <c r="A221" s="37">
        <f t="shared" si="0"/>
        <v>208</v>
      </c>
      <c r="B221" s="50" t="e">
        <f>#REF!</f>
        <v>#REF!</v>
      </c>
      <c r="C221" s="51" t="e">
        <f>#REF!</f>
        <v>#REF!</v>
      </c>
      <c r="D221" s="39" t="e">
        <f>#REF!</f>
        <v>#REF!</v>
      </c>
      <c r="E221" s="40" t="e">
        <f t="shared" si="1"/>
        <v>#REF!</v>
      </c>
      <c r="F221" s="34"/>
      <c r="G221" s="44" t="e">
        <f t="shared" si="2"/>
        <v>#REF!</v>
      </c>
      <c r="H221" s="36" t="s">
        <v>108</v>
      </c>
      <c r="I221" s="41" t="e">
        <f t="shared" si="3"/>
        <v>#REF!</v>
      </c>
      <c r="J221" s="34"/>
      <c r="K221" s="41" t="e">
        <f>#REF!</f>
        <v>#REF!</v>
      </c>
      <c r="L221" s="36"/>
      <c r="M221" s="42" t="e">
        <f>#REF!</f>
        <v>#REF!</v>
      </c>
      <c r="N221" s="514" t="s">
        <v>110</v>
      </c>
      <c r="O221" s="483"/>
      <c r="P221" s="483"/>
      <c r="Q221" s="483"/>
      <c r="R221" s="483"/>
      <c r="S221" s="484"/>
      <c r="T221" s="24" t="e">
        <f>#REF!</f>
        <v>#REF!</v>
      </c>
    </row>
    <row r="222" spans="1:20" ht="39.75" customHeight="1" x14ac:dyDescent="0.25">
      <c r="A222" s="37">
        <f t="shared" si="0"/>
        <v>209</v>
      </c>
      <c r="B222" s="50" t="e">
        <f>#REF!</f>
        <v>#REF!</v>
      </c>
      <c r="C222" s="38" t="e">
        <f>#REF!</f>
        <v>#REF!</v>
      </c>
      <c r="D222" s="39" t="e">
        <f>#REF!</f>
        <v>#REF!</v>
      </c>
      <c r="E222" s="40" t="e">
        <f t="shared" si="1"/>
        <v>#REF!</v>
      </c>
      <c r="F222" s="34"/>
      <c r="G222" s="41" t="e">
        <f t="shared" si="2"/>
        <v>#REF!</v>
      </c>
      <c r="H222" s="36" t="s">
        <v>109</v>
      </c>
      <c r="I222" s="41" t="e">
        <f t="shared" si="3"/>
        <v>#REF!</v>
      </c>
      <c r="J222" s="34"/>
      <c r="K222" s="41" t="e">
        <f>#REF!</f>
        <v>#REF!</v>
      </c>
      <c r="L222" s="36"/>
      <c r="M222" s="42" t="e">
        <f>#REF!</f>
        <v>#REF!</v>
      </c>
      <c r="N222" s="514" t="s">
        <v>110</v>
      </c>
      <c r="O222" s="483"/>
      <c r="P222" s="483"/>
      <c r="Q222" s="483"/>
      <c r="R222" s="483"/>
      <c r="S222" s="484"/>
      <c r="T222" s="24" t="e">
        <f>#REF!</f>
        <v>#REF!</v>
      </c>
    </row>
    <row r="223" spans="1:20" ht="39.75" customHeight="1" x14ac:dyDescent="0.25">
      <c r="A223" s="37">
        <f t="shared" si="0"/>
        <v>210</v>
      </c>
      <c r="B223" s="50" t="e">
        <f>#REF!</f>
        <v>#REF!</v>
      </c>
      <c r="C223" s="51" t="e">
        <f>#REF!</f>
        <v>#REF!</v>
      </c>
      <c r="D223" s="39" t="e">
        <f>#REF!</f>
        <v>#REF!</v>
      </c>
      <c r="E223" s="40" t="e">
        <f t="shared" si="1"/>
        <v>#REF!</v>
      </c>
      <c r="F223" s="34"/>
      <c r="G223" s="44" t="e">
        <f t="shared" si="2"/>
        <v>#REF!</v>
      </c>
      <c r="H223" s="36" t="s">
        <v>108</v>
      </c>
      <c r="I223" s="41" t="e">
        <f t="shared" si="3"/>
        <v>#REF!</v>
      </c>
      <c r="J223" s="34"/>
      <c r="K223" s="41" t="e">
        <f>#REF!</f>
        <v>#REF!</v>
      </c>
      <c r="L223" s="36"/>
      <c r="M223" s="42" t="e">
        <f>#REF!</f>
        <v>#REF!</v>
      </c>
      <c r="N223" s="514" t="s">
        <v>110</v>
      </c>
      <c r="O223" s="483"/>
      <c r="P223" s="483"/>
      <c r="Q223" s="483"/>
      <c r="R223" s="483"/>
      <c r="S223" s="484"/>
      <c r="T223" s="24" t="e">
        <f>#REF!</f>
        <v>#REF!</v>
      </c>
    </row>
    <row r="224" spans="1:20" ht="39.75" customHeight="1" x14ac:dyDescent="0.25">
      <c r="A224" s="37">
        <f t="shared" si="0"/>
        <v>211</v>
      </c>
      <c r="B224" s="50" t="e">
        <f>#REF!</f>
        <v>#REF!</v>
      </c>
      <c r="C224" s="38" t="e">
        <f>#REF!</f>
        <v>#REF!</v>
      </c>
      <c r="D224" s="39" t="e">
        <f>#REF!</f>
        <v>#REF!</v>
      </c>
      <c r="E224" s="40" t="e">
        <f t="shared" si="1"/>
        <v>#REF!</v>
      </c>
      <c r="F224" s="34"/>
      <c r="G224" s="41" t="e">
        <f t="shared" si="2"/>
        <v>#REF!</v>
      </c>
      <c r="H224" s="36" t="s">
        <v>109</v>
      </c>
      <c r="I224" s="41" t="e">
        <f t="shared" si="3"/>
        <v>#REF!</v>
      </c>
      <c r="J224" s="34"/>
      <c r="K224" s="41" t="e">
        <f>#REF!</f>
        <v>#REF!</v>
      </c>
      <c r="L224" s="36"/>
      <c r="M224" s="42" t="e">
        <f>#REF!</f>
        <v>#REF!</v>
      </c>
      <c r="N224" s="514" t="s">
        <v>110</v>
      </c>
      <c r="O224" s="483"/>
      <c r="P224" s="483"/>
      <c r="Q224" s="483"/>
      <c r="R224" s="483"/>
      <c r="S224" s="484"/>
      <c r="T224" s="24" t="e">
        <f>#REF!</f>
        <v>#REF!</v>
      </c>
    </row>
    <row r="225" spans="1:20" ht="39.75" customHeight="1" x14ac:dyDescent="0.25">
      <c r="A225" s="37">
        <f t="shared" si="0"/>
        <v>212</v>
      </c>
      <c r="B225" s="50" t="e">
        <f>#REF!</f>
        <v>#REF!</v>
      </c>
      <c r="C225" s="51" t="e">
        <f>#REF!</f>
        <v>#REF!</v>
      </c>
      <c r="D225" s="39" t="e">
        <f>#REF!</f>
        <v>#REF!</v>
      </c>
      <c r="E225" s="40" t="e">
        <f t="shared" si="1"/>
        <v>#REF!</v>
      </c>
      <c r="F225" s="34"/>
      <c r="G225" s="44" t="e">
        <f t="shared" si="2"/>
        <v>#REF!</v>
      </c>
      <c r="H225" s="36" t="s">
        <v>108</v>
      </c>
      <c r="I225" s="41" t="e">
        <f t="shared" si="3"/>
        <v>#REF!</v>
      </c>
      <c r="J225" s="34"/>
      <c r="K225" s="41" t="e">
        <f>#REF!</f>
        <v>#REF!</v>
      </c>
      <c r="L225" s="36"/>
      <c r="M225" s="42" t="e">
        <f>#REF!</f>
        <v>#REF!</v>
      </c>
      <c r="N225" s="514" t="s">
        <v>110</v>
      </c>
      <c r="O225" s="483"/>
      <c r="P225" s="483"/>
      <c r="Q225" s="483"/>
      <c r="R225" s="483"/>
      <c r="S225" s="484"/>
      <c r="T225" s="24" t="e">
        <f>#REF!</f>
        <v>#REF!</v>
      </c>
    </row>
    <row r="226" spans="1:20" ht="39.75" customHeight="1" x14ac:dyDescent="0.25">
      <c r="A226" s="37">
        <f t="shared" si="0"/>
        <v>213</v>
      </c>
      <c r="B226" s="50" t="e">
        <f>#REF!</f>
        <v>#REF!</v>
      </c>
      <c r="C226" s="38" t="e">
        <f>#REF!</f>
        <v>#REF!</v>
      </c>
      <c r="D226" s="39" t="e">
        <f>#REF!</f>
        <v>#REF!</v>
      </c>
      <c r="E226" s="40" t="e">
        <f t="shared" si="1"/>
        <v>#REF!</v>
      </c>
      <c r="F226" s="34"/>
      <c r="G226" s="41" t="e">
        <f t="shared" si="2"/>
        <v>#REF!</v>
      </c>
      <c r="H226" s="36" t="s">
        <v>109</v>
      </c>
      <c r="I226" s="41" t="e">
        <f t="shared" si="3"/>
        <v>#REF!</v>
      </c>
      <c r="J226" s="34"/>
      <c r="K226" s="41" t="e">
        <f>#REF!</f>
        <v>#REF!</v>
      </c>
      <c r="L226" s="36"/>
      <c r="M226" s="42" t="e">
        <f>#REF!</f>
        <v>#REF!</v>
      </c>
      <c r="N226" s="514" t="s">
        <v>110</v>
      </c>
      <c r="O226" s="483"/>
      <c r="P226" s="483"/>
      <c r="Q226" s="483"/>
      <c r="R226" s="483"/>
      <c r="S226" s="484"/>
      <c r="T226" s="24" t="e">
        <f>#REF!</f>
        <v>#REF!</v>
      </c>
    </row>
    <row r="227" spans="1:20" ht="39.75" customHeight="1" x14ac:dyDescent="0.25">
      <c r="A227" s="37">
        <f t="shared" si="0"/>
        <v>214</v>
      </c>
      <c r="B227" s="50" t="e">
        <f>#REF!</f>
        <v>#REF!</v>
      </c>
      <c r="C227" s="51" t="e">
        <f>#REF!</f>
        <v>#REF!</v>
      </c>
      <c r="D227" s="39" t="e">
        <f>#REF!</f>
        <v>#REF!</v>
      </c>
      <c r="E227" s="40" t="e">
        <f t="shared" si="1"/>
        <v>#REF!</v>
      </c>
      <c r="F227" s="34"/>
      <c r="G227" s="44" t="e">
        <f t="shared" si="2"/>
        <v>#REF!</v>
      </c>
      <c r="H227" s="36" t="s">
        <v>108</v>
      </c>
      <c r="I227" s="41" t="e">
        <f t="shared" si="3"/>
        <v>#REF!</v>
      </c>
      <c r="J227" s="34"/>
      <c r="K227" s="41" t="e">
        <f>#REF!</f>
        <v>#REF!</v>
      </c>
      <c r="L227" s="36"/>
      <c r="M227" s="42" t="e">
        <f>#REF!</f>
        <v>#REF!</v>
      </c>
      <c r="N227" s="514" t="s">
        <v>110</v>
      </c>
      <c r="O227" s="483"/>
      <c r="P227" s="483"/>
      <c r="Q227" s="483"/>
      <c r="R227" s="483"/>
      <c r="S227" s="484"/>
      <c r="T227" s="24" t="e">
        <f>#REF!</f>
        <v>#REF!</v>
      </c>
    </row>
    <row r="228" spans="1:20" ht="39.75" customHeight="1" x14ac:dyDescent="0.25">
      <c r="A228" s="37">
        <f t="shared" si="0"/>
        <v>215</v>
      </c>
      <c r="B228" s="50" t="e">
        <f>#REF!</f>
        <v>#REF!</v>
      </c>
      <c r="C228" s="38" t="e">
        <f>#REF!</f>
        <v>#REF!</v>
      </c>
      <c r="D228" s="39" t="e">
        <f>#REF!</f>
        <v>#REF!</v>
      </c>
      <c r="E228" s="40" t="e">
        <f t="shared" si="1"/>
        <v>#REF!</v>
      </c>
      <c r="F228" s="34"/>
      <c r="G228" s="41" t="e">
        <f t="shared" si="2"/>
        <v>#REF!</v>
      </c>
      <c r="H228" s="36" t="s">
        <v>109</v>
      </c>
      <c r="I228" s="41" t="e">
        <f t="shared" si="3"/>
        <v>#REF!</v>
      </c>
      <c r="J228" s="34"/>
      <c r="K228" s="41" t="e">
        <f>#REF!</f>
        <v>#REF!</v>
      </c>
      <c r="L228" s="36"/>
      <c r="M228" s="42" t="e">
        <f>#REF!</f>
        <v>#REF!</v>
      </c>
      <c r="N228" s="514" t="s">
        <v>110</v>
      </c>
      <c r="O228" s="483"/>
      <c r="P228" s="483"/>
      <c r="Q228" s="483"/>
      <c r="R228" s="483"/>
      <c r="S228" s="484"/>
      <c r="T228" s="24" t="e">
        <f>#REF!</f>
        <v>#REF!</v>
      </c>
    </row>
    <row r="229" spans="1:20" ht="39.75" customHeight="1" x14ac:dyDescent="0.25">
      <c r="A229" s="37">
        <f t="shared" si="0"/>
        <v>216</v>
      </c>
      <c r="B229" s="50" t="e">
        <f>#REF!</f>
        <v>#REF!</v>
      </c>
      <c r="C229" s="51" t="e">
        <f>#REF!</f>
        <v>#REF!</v>
      </c>
      <c r="D229" s="39" t="e">
        <f>#REF!</f>
        <v>#REF!</v>
      </c>
      <c r="E229" s="40" t="e">
        <f t="shared" si="1"/>
        <v>#REF!</v>
      </c>
      <c r="F229" s="34"/>
      <c r="G229" s="44" t="e">
        <f t="shared" si="2"/>
        <v>#REF!</v>
      </c>
      <c r="H229" s="36" t="s">
        <v>108</v>
      </c>
      <c r="I229" s="41" t="e">
        <f t="shared" si="3"/>
        <v>#REF!</v>
      </c>
      <c r="J229" s="34"/>
      <c r="K229" s="41" t="e">
        <f>#REF!</f>
        <v>#REF!</v>
      </c>
      <c r="L229" s="36"/>
      <c r="M229" s="42" t="e">
        <f>#REF!</f>
        <v>#REF!</v>
      </c>
      <c r="N229" s="514" t="s">
        <v>110</v>
      </c>
      <c r="O229" s="483"/>
      <c r="P229" s="483"/>
      <c r="Q229" s="483"/>
      <c r="R229" s="483"/>
      <c r="S229" s="484"/>
      <c r="T229" s="24" t="e">
        <f>#REF!</f>
        <v>#REF!</v>
      </c>
    </row>
    <row r="230" spans="1:20" ht="39.75" customHeight="1" x14ac:dyDescent="0.25">
      <c r="A230" s="37">
        <f t="shared" si="0"/>
        <v>217</v>
      </c>
      <c r="B230" s="50" t="e">
        <f>#REF!</f>
        <v>#REF!</v>
      </c>
      <c r="C230" s="38" t="e">
        <f>#REF!</f>
        <v>#REF!</v>
      </c>
      <c r="D230" s="39" t="e">
        <f>#REF!</f>
        <v>#REF!</v>
      </c>
      <c r="E230" s="40" t="e">
        <f t="shared" si="1"/>
        <v>#REF!</v>
      </c>
      <c r="F230" s="34"/>
      <c r="G230" s="41" t="e">
        <f t="shared" si="2"/>
        <v>#REF!</v>
      </c>
      <c r="H230" s="36" t="s">
        <v>109</v>
      </c>
      <c r="I230" s="41" t="e">
        <f t="shared" si="3"/>
        <v>#REF!</v>
      </c>
      <c r="J230" s="34"/>
      <c r="K230" s="41" t="e">
        <f>#REF!</f>
        <v>#REF!</v>
      </c>
      <c r="L230" s="36"/>
      <c r="M230" s="42" t="e">
        <f>#REF!</f>
        <v>#REF!</v>
      </c>
      <c r="N230" s="514" t="s">
        <v>110</v>
      </c>
      <c r="O230" s="483"/>
      <c r="P230" s="483"/>
      <c r="Q230" s="483"/>
      <c r="R230" s="483"/>
      <c r="S230" s="484"/>
      <c r="T230" s="24" t="e">
        <f>#REF!</f>
        <v>#REF!</v>
      </c>
    </row>
    <row r="231" spans="1:20" ht="39.75" customHeight="1" x14ac:dyDescent="0.25">
      <c r="A231" s="37">
        <f t="shared" si="0"/>
        <v>218</v>
      </c>
      <c r="B231" s="50" t="e">
        <f>#REF!</f>
        <v>#REF!</v>
      </c>
      <c r="C231" s="51" t="e">
        <f>#REF!</f>
        <v>#REF!</v>
      </c>
      <c r="D231" s="39" t="e">
        <f>#REF!</f>
        <v>#REF!</v>
      </c>
      <c r="E231" s="40" t="e">
        <f t="shared" si="1"/>
        <v>#REF!</v>
      </c>
      <c r="F231" s="34"/>
      <c r="G231" s="44" t="e">
        <f t="shared" si="2"/>
        <v>#REF!</v>
      </c>
      <c r="H231" s="36" t="s">
        <v>108</v>
      </c>
      <c r="I231" s="41" t="e">
        <f t="shared" si="3"/>
        <v>#REF!</v>
      </c>
      <c r="J231" s="34"/>
      <c r="K231" s="41" t="e">
        <f>#REF!</f>
        <v>#REF!</v>
      </c>
      <c r="L231" s="36"/>
      <c r="M231" s="42" t="e">
        <f>#REF!</f>
        <v>#REF!</v>
      </c>
      <c r="N231" s="514" t="s">
        <v>110</v>
      </c>
      <c r="O231" s="483"/>
      <c r="P231" s="483"/>
      <c r="Q231" s="483"/>
      <c r="R231" s="483"/>
      <c r="S231" s="484"/>
      <c r="T231" s="24" t="e">
        <f>#REF!</f>
        <v>#REF!</v>
      </c>
    </row>
    <row r="232" spans="1:20" ht="39.75" customHeight="1" x14ac:dyDescent="0.25">
      <c r="A232" s="37">
        <f t="shared" si="0"/>
        <v>219</v>
      </c>
      <c r="B232" s="50" t="e">
        <f>#REF!</f>
        <v>#REF!</v>
      </c>
      <c r="C232" s="38" t="e">
        <f>#REF!</f>
        <v>#REF!</v>
      </c>
      <c r="D232" s="39" t="e">
        <f>#REF!</f>
        <v>#REF!</v>
      </c>
      <c r="E232" s="40" t="e">
        <f t="shared" si="1"/>
        <v>#REF!</v>
      </c>
      <c r="F232" s="34"/>
      <c r="G232" s="41" t="e">
        <f t="shared" si="2"/>
        <v>#REF!</v>
      </c>
      <c r="H232" s="36" t="s">
        <v>109</v>
      </c>
      <c r="I232" s="41" t="e">
        <f t="shared" si="3"/>
        <v>#REF!</v>
      </c>
      <c r="J232" s="34"/>
      <c r="K232" s="41" t="e">
        <f>#REF!</f>
        <v>#REF!</v>
      </c>
      <c r="L232" s="36"/>
      <c r="M232" s="42" t="e">
        <f>#REF!</f>
        <v>#REF!</v>
      </c>
      <c r="N232" s="514" t="s">
        <v>110</v>
      </c>
      <c r="O232" s="483"/>
      <c r="P232" s="483"/>
      <c r="Q232" s="483"/>
      <c r="R232" s="483"/>
      <c r="S232" s="484"/>
      <c r="T232" s="24" t="e">
        <f>#REF!</f>
        <v>#REF!</v>
      </c>
    </row>
    <row r="233" spans="1:20" ht="39.75" customHeight="1" x14ac:dyDescent="0.25">
      <c r="A233" s="37">
        <f t="shared" si="0"/>
        <v>220</v>
      </c>
      <c r="B233" s="50" t="e">
        <f>#REF!</f>
        <v>#REF!</v>
      </c>
      <c r="C233" s="51" t="e">
        <f>#REF!</f>
        <v>#REF!</v>
      </c>
      <c r="D233" s="39" t="e">
        <f>#REF!</f>
        <v>#REF!</v>
      </c>
      <c r="E233" s="40" t="e">
        <f t="shared" si="1"/>
        <v>#REF!</v>
      </c>
      <c r="F233" s="34"/>
      <c r="G233" s="44" t="e">
        <f t="shared" si="2"/>
        <v>#REF!</v>
      </c>
      <c r="H233" s="36" t="s">
        <v>108</v>
      </c>
      <c r="I233" s="41" t="e">
        <f t="shared" si="3"/>
        <v>#REF!</v>
      </c>
      <c r="J233" s="34"/>
      <c r="K233" s="41" t="e">
        <f>#REF!</f>
        <v>#REF!</v>
      </c>
      <c r="L233" s="36"/>
      <c r="M233" s="42" t="e">
        <f>#REF!</f>
        <v>#REF!</v>
      </c>
      <c r="N233" s="514" t="s">
        <v>110</v>
      </c>
      <c r="O233" s="483"/>
      <c r="P233" s="483"/>
      <c r="Q233" s="483"/>
      <c r="R233" s="483"/>
      <c r="S233" s="484"/>
      <c r="T233" s="24" t="e">
        <f>#REF!</f>
        <v>#REF!</v>
      </c>
    </row>
    <row r="234" spans="1:20" ht="39.75" customHeight="1" x14ac:dyDescent="0.25">
      <c r="A234" s="37">
        <f t="shared" si="0"/>
        <v>221</v>
      </c>
      <c r="B234" s="50" t="e">
        <f>#REF!</f>
        <v>#REF!</v>
      </c>
      <c r="C234" s="38" t="e">
        <f>#REF!</f>
        <v>#REF!</v>
      </c>
      <c r="D234" s="39" t="e">
        <f>#REF!</f>
        <v>#REF!</v>
      </c>
      <c r="E234" s="40" t="e">
        <f t="shared" si="1"/>
        <v>#REF!</v>
      </c>
      <c r="F234" s="34"/>
      <c r="G234" s="41" t="e">
        <f t="shared" si="2"/>
        <v>#REF!</v>
      </c>
      <c r="H234" s="36" t="s">
        <v>109</v>
      </c>
      <c r="I234" s="41" t="e">
        <f t="shared" si="3"/>
        <v>#REF!</v>
      </c>
      <c r="J234" s="34"/>
      <c r="K234" s="41" t="e">
        <f>#REF!</f>
        <v>#REF!</v>
      </c>
      <c r="L234" s="36"/>
      <c r="M234" s="42" t="e">
        <f>#REF!</f>
        <v>#REF!</v>
      </c>
      <c r="N234" s="514" t="s">
        <v>110</v>
      </c>
      <c r="O234" s="483"/>
      <c r="P234" s="483"/>
      <c r="Q234" s="483"/>
      <c r="R234" s="483"/>
      <c r="S234" s="484"/>
      <c r="T234" s="24" t="e">
        <f>#REF!</f>
        <v>#REF!</v>
      </c>
    </row>
    <row r="235" spans="1:20" ht="39.75" customHeight="1" x14ac:dyDescent="0.25">
      <c r="A235" s="37">
        <f t="shared" si="0"/>
        <v>222</v>
      </c>
      <c r="B235" s="50" t="e">
        <f>#REF!</f>
        <v>#REF!</v>
      </c>
      <c r="C235" s="51" t="e">
        <f>#REF!</f>
        <v>#REF!</v>
      </c>
      <c r="D235" s="39" t="e">
        <f>#REF!</f>
        <v>#REF!</v>
      </c>
      <c r="E235" s="40" t="e">
        <f t="shared" si="1"/>
        <v>#REF!</v>
      </c>
      <c r="F235" s="34"/>
      <c r="G235" s="44" t="e">
        <f t="shared" si="2"/>
        <v>#REF!</v>
      </c>
      <c r="H235" s="36" t="s">
        <v>108</v>
      </c>
      <c r="I235" s="41" t="e">
        <f t="shared" si="3"/>
        <v>#REF!</v>
      </c>
      <c r="J235" s="34"/>
      <c r="K235" s="41" t="e">
        <f>#REF!</f>
        <v>#REF!</v>
      </c>
      <c r="L235" s="36"/>
      <c r="M235" s="42" t="e">
        <f>#REF!</f>
        <v>#REF!</v>
      </c>
      <c r="N235" s="514" t="s">
        <v>110</v>
      </c>
      <c r="O235" s="483"/>
      <c r="P235" s="483"/>
      <c r="Q235" s="483"/>
      <c r="R235" s="483"/>
      <c r="S235" s="484"/>
      <c r="T235" s="24" t="e">
        <f>#REF!</f>
        <v>#REF!</v>
      </c>
    </row>
    <row r="236" spans="1:20" ht="39.75" customHeight="1" x14ac:dyDescent="0.25">
      <c r="A236" s="37">
        <f t="shared" si="0"/>
        <v>223</v>
      </c>
      <c r="B236" s="50" t="e">
        <f>#REF!</f>
        <v>#REF!</v>
      </c>
      <c r="C236" s="38" t="e">
        <f>#REF!</f>
        <v>#REF!</v>
      </c>
      <c r="D236" s="39" t="e">
        <f>#REF!</f>
        <v>#REF!</v>
      </c>
      <c r="E236" s="40" t="e">
        <f t="shared" si="1"/>
        <v>#REF!</v>
      </c>
      <c r="F236" s="34"/>
      <c r="G236" s="41" t="e">
        <f t="shared" si="2"/>
        <v>#REF!</v>
      </c>
      <c r="H236" s="36" t="s">
        <v>109</v>
      </c>
      <c r="I236" s="41" t="e">
        <f t="shared" si="3"/>
        <v>#REF!</v>
      </c>
      <c r="J236" s="34"/>
      <c r="K236" s="41" t="e">
        <f>#REF!</f>
        <v>#REF!</v>
      </c>
      <c r="L236" s="36"/>
      <c r="M236" s="42" t="e">
        <f>#REF!</f>
        <v>#REF!</v>
      </c>
      <c r="N236" s="514" t="s">
        <v>110</v>
      </c>
      <c r="O236" s="483"/>
      <c r="P236" s="483"/>
      <c r="Q236" s="483"/>
      <c r="R236" s="483"/>
      <c r="S236" s="484"/>
      <c r="T236" s="24" t="e">
        <f>#REF!</f>
        <v>#REF!</v>
      </c>
    </row>
    <row r="237" spans="1:20" ht="39.75" customHeight="1" x14ac:dyDescent="0.25">
      <c r="A237" s="37">
        <f t="shared" si="0"/>
        <v>224</v>
      </c>
      <c r="B237" s="50" t="e">
        <f>#REF!</f>
        <v>#REF!</v>
      </c>
      <c r="C237" s="51" t="e">
        <f>#REF!</f>
        <v>#REF!</v>
      </c>
      <c r="D237" s="39" t="e">
        <f>#REF!</f>
        <v>#REF!</v>
      </c>
      <c r="E237" s="40" t="e">
        <f t="shared" si="1"/>
        <v>#REF!</v>
      </c>
      <c r="F237" s="34"/>
      <c r="G237" s="44" t="e">
        <f t="shared" si="2"/>
        <v>#REF!</v>
      </c>
      <c r="H237" s="36" t="s">
        <v>108</v>
      </c>
      <c r="I237" s="41" t="e">
        <f t="shared" si="3"/>
        <v>#REF!</v>
      </c>
      <c r="J237" s="34"/>
      <c r="K237" s="41" t="e">
        <f>#REF!</f>
        <v>#REF!</v>
      </c>
      <c r="L237" s="36"/>
      <c r="M237" s="42" t="e">
        <f>#REF!</f>
        <v>#REF!</v>
      </c>
      <c r="N237" s="514" t="s">
        <v>110</v>
      </c>
      <c r="O237" s="483"/>
      <c r="P237" s="483"/>
      <c r="Q237" s="483"/>
      <c r="R237" s="483"/>
      <c r="S237" s="484"/>
      <c r="T237" s="24" t="e">
        <f>#REF!</f>
        <v>#REF!</v>
      </c>
    </row>
    <row r="238" spans="1:20" ht="39.75" customHeight="1" x14ac:dyDescent="0.25">
      <c r="A238" s="37">
        <f t="shared" si="0"/>
        <v>225</v>
      </c>
      <c r="B238" s="50" t="e">
        <f>#REF!</f>
        <v>#REF!</v>
      </c>
      <c r="C238" s="38" t="e">
        <f>#REF!</f>
        <v>#REF!</v>
      </c>
      <c r="D238" s="39" t="e">
        <f>#REF!</f>
        <v>#REF!</v>
      </c>
      <c r="E238" s="40" t="e">
        <f t="shared" si="1"/>
        <v>#REF!</v>
      </c>
      <c r="F238" s="34"/>
      <c r="G238" s="41" t="e">
        <f t="shared" si="2"/>
        <v>#REF!</v>
      </c>
      <c r="H238" s="36" t="s">
        <v>109</v>
      </c>
      <c r="I238" s="41" t="e">
        <f t="shared" si="3"/>
        <v>#REF!</v>
      </c>
      <c r="J238" s="34"/>
      <c r="K238" s="41" t="e">
        <f>#REF!</f>
        <v>#REF!</v>
      </c>
      <c r="L238" s="36"/>
      <c r="M238" s="42" t="e">
        <f>#REF!</f>
        <v>#REF!</v>
      </c>
      <c r="N238" s="514" t="s">
        <v>110</v>
      </c>
      <c r="O238" s="483"/>
      <c r="P238" s="483"/>
      <c r="Q238" s="483"/>
      <c r="R238" s="483"/>
      <c r="S238" s="484"/>
      <c r="T238" s="24" t="e">
        <f>#REF!</f>
        <v>#REF!</v>
      </c>
    </row>
    <row r="239" spans="1:20" ht="39.75" customHeight="1" x14ac:dyDescent="0.25">
      <c r="A239" s="37">
        <f t="shared" si="0"/>
        <v>226</v>
      </c>
      <c r="B239" s="50" t="e">
        <f>#REF!</f>
        <v>#REF!</v>
      </c>
      <c r="C239" s="51" t="e">
        <f>#REF!</f>
        <v>#REF!</v>
      </c>
      <c r="D239" s="39" t="e">
        <f>#REF!</f>
        <v>#REF!</v>
      </c>
      <c r="E239" s="40" t="e">
        <f t="shared" si="1"/>
        <v>#REF!</v>
      </c>
      <c r="F239" s="34"/>
      <c r="G239" s="44" t="e">
        <f t="shared" si="2"/>
        <v>#REF!</v>
      </c>
      <c r="H239" s="36" t="s">
        <v>108</v>
      </c>
      <c r="I239" s="41" t="e">
        <f t="shared" si="3"/>
        <v>#REF!</v>
      </c>
      <c r="J239" s="34"/>
      <c r="K239" s="41" t="e">
        <f>#REF!</f>
        <v>#REF!</v>
      </c>
      <c r="L239" s="36"/>
      <c r="M239" s="42" t="e">
        <f>#REF!</f>
        <v>#REF!</v>
      </c>
      <c r="N239" s="514" t="s">
        <v>110</v>
      </c>
      <c r="O239" s="483"/>
      <c r="P239" s="483"/>
      <c r="Q239" s="483"/>
      <c r="R239" s="483"/>
      <c r="S239" s="484"/>
      <c r="T239" s="24" t="e">
        <f>#REF!</f>
        <v>#REF!</v>
      </c>
    </row>
    <row r="240" spans="1:20" ht="39.75" customHeight="1" x14ac:dyDescent="0.25">
      <c r="A240" s="37">
        <f t="shared" si="0"/>
        <v>227</v>
      </c>
      <c r="B240" s="50" t="e">
        <f>#REF!</f>
        <v>#REF!</v>
      </c>
      <c r="C240" s="38" t="e">
        <f>#REF!</f>
        <v>#REF!</v>
      </c>
      <c r="D240" s="39" t="e">
        <f>#REF!</f>
        <v>#REF!</v>
      </c>
      <c r="E240" s="40" t="e">
        <f t="shared" si="1"/>
        <v>#REF!</v>
      </c>
      <c r="F240" s="34"/>
      <c r="G240" s="41" t="e">
        <f t="shared" si="2"/>
        <v>#REF!</v>
      </c>
      <c r="H240" s="36" t="s">
        <v>109</v>
      </c>
      <c r="I240" s="41" t="e">
        <f t="shared" si="3"/>
        <v>#REF!</v>
      </c>
      <c r="J240" s="34"/>
      <c r="K240" s="41" t="e">
        <f>#REF!</f>
        <v>#REF!</v>
      </c>
      <c r="L240" s="36"/>
      <c r="M240" s="42" t="e">
        <f>#REF!</f>
        <v>#REF!</v>
      </c>
      <c r="N240" s="514" t="s">
        <v>110</v>
      </c>
      <c r="O240" s="483"/>
      <c r="P240" s="483"/>
      <c r="Q240" s="483"/>
      <c r="R240" s="483"/>
      <c r="S240" s="484"/>
      <c r="T240" s="24" t="e">
        <f>#REF!</f>
        <v>#REF!</v>
      </c>
    </row>
    <row r="241" spans="1:20" ht="39.75" customHeight="1" x14ac:dyDescent="0.25">
      <c r="A241" s="37">
        <f t="shared" si="0"/>
        <v>228</v>
      </c>
      <c r="B241" s="50" t="e">
        <f>#REF!</f>
        <v>#REF!</v>
      </c>
      <c r="C241" s="51" t="e">
        <f>#REF!</f>
        <v>#REF!</v>
      </c>
      <c r="D241" s="39" t="e">
        <f>#REF!</f>
        <v>#REF!</v>
      </c>
      <c r="E241" s="40" t="e">
        <f t="shared" si="1"/>
        <v>#REF!</v>
      </c>
      <c r="F241" s="34"/>
      <c r="G241" s="44" t="e">
        <f t="shared" si="2"/>
        <v>#REF!</v>
      </c>
      <c r="H241" s="36" t="s">
        <v>108</v>
      </c>
      <c r="I241" s="41" t="e">
        <f t="shared" si="3"/>
        <v>#REF!</v>
      </c>
      <c r="J241" s="34"/>
      <c r="K241" s="41" t="e">
        <f>#REF!</f>
        <v>#REF!</v>
      </c>
      <c r="L241" s="36"/>
      <c r="M241" s="42" t="e">
        <f>#REF!</f>
        <v>#REF!</v>
      </c>
      <c r="N241" s="514" t="s">
        <v>110</v>
      </c>
      <c r="O241" s="483"/>
      <c r="P241" s="483"/>
      <c r="Q241" s="483"/>
      <c r="R241" s="483"/>
      <c r="S241" s="484"/>
      <c r="T241" s="24" t="e">
        <f>#REF!</f>
        <v>#REF!</v>
      </c>
    </row>
    <row r="242" spans="1:20" ht="39.75" customHeight="1" x14ac:dyDescent="0.25">
      <c r="A242" s="37">
        <f t="shared" si="0"/>
        <v>229</v>
      </c>
      <c r="B242" s="50" t="e">
        <f>#REF!</f>
        <v>#REF!</v>
      </c>
      <c r="C242" s="38" t="e">
        <f>#REF!</f>
        <v>#REF!</v>
      </c>
      <c r="D242" s="39" t="e">
        <f>#REF!</f>
        <v>#REF!</v>
      </c>
      <c r="E242" s="40" t="e">
        <f t="shared" si="1"/>
        <v>#REF!</v>
      </c>
      <c r="F242" s="34"/>
      <c r="G242" s="41" t="e">
        <f t="shared" si="2"/>
        <v>#REF!</v>
      </c>
      <c r="H242" s="36" t="s">
        <v>109</v>
      </c>
      <c r="I242" s="41" t="e">
        <f t="shared" si="3"/>
        <v>#REF!</v>
      </c>
      <c r="J242" s="34"/>
      <c r="K242" s="41" t="e">
        <f>#REF!</f>
        <v>#REF!</v>
      </c>
      <c r="L242" s="36"/>
      <c r="M242" s="42" t="e">
        <f>#REF!</f>
        <v>#REF!</v>
      </c>
      <c r="N242" s="514" t="s">
        <v>110</v>
      </c>
      <c r="O242" s="483"/>
      <c r="P242" s="483"/>
      <c r="Q242" s="483"/>
      <c r="R242" s="483"/>
      <c r="S242" s="484"/>
      <c r="T242" s="24" t="e">
        <f>#REF!</f>
        <v>#REF!</v>
      </c>
    </row>
    <row r="243" spans="1:20" ht="39.75" customHeight="1" x14ac:dyDescent="0.25">
      <c r="A243" s="37">
        <f t="shared" si="0"/>
        <v>230</v>
      </c>
      <c r="B243" s="50" t="e">
        <f>#REF!</f>
        <v>#REF!</v>
      </c>
      <c r="C243" s="51" t="e">
        <f>#REF!</f>
        <v>#REF!</v>
      </c>
      <c r="D243" s="39" t="e">
        <f>#REF!</f>
        <v>#REF!</v>
      </c>
      <c r="E243" s="40" t="e">
        <f t="shared" si="1"/>
        <v>#REF!</v>
      </c>
      <c r="F243" s="34"/>
      <c r="G243" s="44" t="e">
        <f t="shared" si="2"/>
        <v>#REF!</v>
      </c>
      <c r="H243" s="36" t="s">
        <v>108</v>
      </c>
      <c r="I243" s="41" t="e">
        <f t="shared" si="3"/>
        <v>#REF!</v>
      </c>
      <c r="J243" s="34"/>
      <c r="K243" s="41" t="e">
        <f>#REF!</f>
        <v>#REF!</v>
      </c>
      <c r="L243" s="36"/>
      <c r="M243" s="42" t="e">
        <f>#REF!</f>
        <v>#REF!</v>
      </c>
      <c r="N243" s="514" t="s">
        <v>110</v>
      </c>
      <c r="O243" s="483"/>
      <c r="P243" s="483"/>
      <c r="Q243" s="483"/>
      <c r="R243" s="483"/>
      <c r="S243" s="484"/>
      <c r="T243" s="24" t="e">
        <f>#REF!</f>
        <v>#REF!</v>
      </c>
    </row>
    <row r="244" spans="1:20" ht="39.75" customHeight="1" x14ac:dyDescent="0.25">
      <c r="A244" s="37">
        <f t="shared" si="0"/>
        <v>231</v>
      </c>
      <c r="B244" s="50" t="e">
        <f>#REF!</f>
        <v>#REF!</v>
      </c>
      <c r="C244" s="38" t="e">
        <f>#REF!</f>
        <v>#REF!</v>
      </c>
      <c r="D244" s="39" t="e">
        <f>#REF!</f>
        <v>#REF!</v>
      </c>
      <c r="E244" s="40" t="e">
        <f t="shared" si="1"/>
        <v>#REF!</v>
      </c>
      <c r="F244" s="34"/>
      <c r="G244" s="41" t="e">
        <f t="shared" si="2"/>
        <v>#REF!</v>
      </c>
      <c r="H244" s="36" t="s">
        <v>109</v>
      </c>
      <c r="I244" s="41" t="e">
        <f t="shared" si="3"/>
        <v>#REF!</v>
      </c>
      <c r="J244" s="34"/>
      <c r="K244" s="41" t="e">
        <f>#REF!</f>
        <v>#REF!</v>
      </c>
      <c r="L244" s="36"/>
      <c r="M244" s="42" t="e">
        <f>#REF!</f>
        <v>#REF!</v>
      </c>
      <c r="N244" s="514" t="s">
        <v>110</v>
      </c>
      <c r="O244" s="483"/>
      <c r="P244" s="483"/>
      <c r="Q244" s="483"/>
      <c r="R244" s="483"/>
      <c r="S244" s="484"/>
      <c r="T244" s="24" t="e">
        <f>#REF!</f>
        <v>#REF!</v>
      </c>
    </row>
    <row r="245" spans="1:20" ht="39.75" customHeight="1" x14ac:dyDescent="0.25">
      <c r="A245" s="37">
        <f t="shared" si="0"/>
        <v>232</v>
      </c>
      <c r="B245" s="50" t="e">
        <f>#REF!</f>
        <v>#REF!</v>
      </c>
      <c r="C245" s="51" t="e">
        <f>#REF!</f>
        <v>#REF!</v>
      </c>
      <c r="D245" s="39" t="e">
        <f>#REF!</f>
        <v>#REF!</v>
      </c>
      <c r="E245" s="40" t="e">
        <f t="shared" si="1"/>
        <v>#REF!</v>
      </c>
      <c r="F245" s="34"/>
      <c r="G245" s="44" t="e">
        <f t="shared" si="2"/>
        <v>#REF!</v>
      </c>
      <c r="H245" s="36" t="s">
        <v>108</v>
      </c>
      <c r="I245" s="41" t="e">
        <f t="shared" si="3"/>
        <v>#REF!</v>
      </c>
      <c r="J245" s="34"/>
      <c r="K245" s="41" t="e">
        <f>#REF!</f>
        <v>#REF!</v>
      </c>
      <c r="L245" s="36"/>
      <c r="M245" s="42" t="e">
        <f>#REF!</f>
        <v>#REF!</v>
      </c>
      <c r="N245" s="514" t="s">
        <v>110</v>
      </c>
      <c r="O245" s="483"/>
      <c r="P245" s="483"/>
      <c r="Q245" s="483"/>
      <c r="R245" s="483"/>
      <c r="S245" s="484"/>
      <c r="T245" s="24" t="e">
        <f>#REF!</f>
        <v>#REF!</v>
      </c>
    </row>
    <row r="246" spans="1:20" ht="39.75" customHeight="1" x14ac:dyDescent="0.25">
      <c r="A246" s="37">
        <f t="shared" si="0"/>
        <v>233</v>
      </c>
      <c r="B246" s="50" t="e">
        <f>#REF!</f>
        <v>#REF!</v>
      </c>
      <c r="C246" s="38" t="e">
        <f>#REF!</f>
        <v>#REF!</v>
      </c>
      <c r="D246" s="39" t="e">
        <f>#REF!</f>
        <v>#REF!</v>
      </c>
      <c r="E246" s="40" t="e">
        <f t="shared" si="1"/>
        <v>#REF!</v>
      </c>
      <c r="F246" s="34"/>
      <c r="G246" s="41" t="e">
        <f t="shared" si="2"/>
        <v>#REF!</v>
      </c>
      <c r="H246" s="36" t="s">
        <v>109</v>
      </c>
      <c r="I246" s="41" t="e">
        <f t="shared" si="3"/>
        <v>#REF!</v>
      </c>
      <c r="J246" s="34"/>
      <c r="K246" s="41" t="e">
        <f>#REF!</f>
        <v>#REF!</v>
      </c>
      <c r="L246" s="36"/>
      <c r="M246" s="42" t="e">
        <f>#REF!</f>
        <v>#REF!</v>
      </c>
      <c r="N246" s="514" t="s">
        <v>110</v>
      </c>
      <c r="O246" s="483"/>
      <c r="P246" s="483"/>
      <c r="Q246" s="483"/>
      <c r="R246" s="483"/>
      <c r="S246" s="484"/>
      <c r="T246" s="24" t="e">
        <f>#REF!</f>
        <v>#REF!</v>
      </c>
    </row>
    <row r="247" spans="1:20" ht="39.75" customHeight="1" x14ac:dyDescent="0.25">
      <c r="A247" s="37">
        <f t="shared" si="0"/>
        <v>234</v>
      </c>
      <c r="B247" s="50" t="e">
        <f>#REF!</f>
        <v>#REF!</v>
      </c>
      <c r="C247" s="51" t="e">
        <f>#REF!</f>
        <v>#REF!</v>
      </c>
      <c r="D247" s="39" t="e">
        <f>#REF!</f>
        <v>#REF!</v>
      </c>
      <c r="E247" s="40" t="e">
        <f t="shared" si="1"/>
        <v>#REF!</v>
      </c>
      <c r="F247" s="34"/>
      <c r="G247" s="44" t="e">
        <f t="shared" si="2"/>
        <v>#REF!</v>
      </c>
      <c r="H247" s="36" t="s">
        <v>108</v>
      </c>
      <c r="I247" s="41" t="e">
        <f t="shared" si="3"/>
        <v>#REF!</v>
      </c>
      <c r="J247" s="34"/>
      <c r="K247" s="41" t="e">
        <f>#REF!</f>
        <v>#REF!</v>
      </c>
      <c r="L247" s="36"/>
      <c r="M247" s="42" t="e">
        <f>#REF!</f>
        <v>#REF!</v>
      </c>
      <c r="N247" s="514" t="s">
        <v>110</v>
      </c>
      <c r="O247" s="483"/>
      <c r="P247" s="483"/>
      <c r="Q247" s="483"/>
      <c r="R247" s="483"/>
      <c r="S247" s="484"/>
      <c r="T247" s="24" t="e">
        <f>#REF!</f>
        <v>#REF!</v>
      </c>
    </row>
    <row r="248" spans="1:20" ht="39.75" customHeight="1" x14ac:dyDescent="0.25">
      <c r="A248" s="37">
        <f t="shared" si="0"/>
        <v>235</v>
      </c>
      <c r="B248" s="50" t="e">
        <f>#REF!</f>
        <v>#REF!</v>
      </c>
      <c r="C248" s="38" t="e">
        <f>#REF!</f>
        <v>#REF!</v>
      </c>
      <c r="D248" s="39" t="e">
        <f>#REF!</f>
        <v>#REF!</v>
      </c>
      <c r="E248" s="40" t="e">
        <f t="shared" si="1"/>
        <v>#REF!</v>
      </c>
      <c r="F248" s="34"/>
      <c r="G248" s="41" t="e">
        <f t="shared" si="2"/>
        <v>#REF!</v>
      </c>
      <c r="H248" s="36" t="s">
        <v>109</v>
      </c>
      <c r="I248" s="41" t="e">
        <f t="shared" si="3"/>
        <v>#REF!</v>
      </c>
      <c r="J248" s="34"/>
      <c r="K248" s="41" t="e">
        <f>#REF!</f>
        <v>#REF!</v>
      </c>
      <c r="L248" s="36"/>
      <c r="M248" s="42" t="e">
        <f>#REF!</f>
        <v>#REF!</v>
      </c>
      <c r="N248" s="514" t="s">
        <v>110</v>
      </c>
      <c r="O248" s="483"/>
      <c r="P248" s="483"/>
      <c r="Q248" s="483"/>
      <c r="R248" s="483"/>
      <c r="S248" s="484"/>
      <c r="T248" s="24" t="e">
        <f>#REF!</f>
        <v>#REF!</v>
      </c>
    </row>
    <row r="249" spans="1:20" ht="39.75" customHeight="1" x14ac:dyDescent="0.25">
      <c r="A249" s="37">
        <f t="shared" si="0"/>
        <v>236</v>
      </c>
      <c r="B249" s="50" t="e">
        <f>#REF!</f>
        <v>#REF!</v>
      </c>
      <c r="C249" s="51" t="e">
        <f>#REF!</f>
        <v>#REF!</v>
      </c>
      <c r="D249" s="39" t="e">
        <f>#REF!</f>
        <v>#REF!</v>
      </c>
      <c r="E249" s="40" t="e">
        <f t="shared" si="1"/>
        <v>#REF!</v>
      </c>
      <c r="F249" s="34"/>
      <c r="G249" s="44" t="e">
        <f t="shared" si="2"/>
        <v>#REF!</v>
      </c>
      <c r="H249" s="36" t="s">
        <v>108</v>
      </c>
      <c r="I249" s="41" t="e">
        <f t="shared" si="3"/>
        <v>#REF!</v>
      </c>
      <c r="J249" s="34"/>
      <c r="K249" s="41" t="e">
        <f>#REF!</f>
        <v>#REF!</v>
      </c>
      <c r="L249" s="36"/>
      <c r="M249" s="42" t="e">
        <f>#REF!</f>
        <v>#REF!</v>
      </c>
      <c r="N249" s="514" t="s">
        <v>110</v>
      </c>
      <c r="O249" s="483"/>
      <c r="P249" s="483"/>
      <c r="Q249" s="483"/>
      <c r="R249" s="483"/>
      <c r="S249" s="484"/>
      <c r="T249" s="24" t="e">
        <f>#REF!</f>
        <v>#REF!</v>
      </c>
    </row>
    <row r="250" spans="1:20" ht="39.75" customHeight="1" x14ac:dyDescent="0.25">
      <c r="A250" s="37">
        <f t="shared" si="0"/>
        <v>237</v>
      </c>
      <c r="B250" s="50" t="e">
        <f>#REF!</f>
        <v>#REF!</v>
      </c>
      <c r="C250" s="38" t="e">
        <f>#REF!</f>
        <v>#REF!</v>
      </c>
      <c r="D250" s="39" t="e">
        <f>#REF!</f>
        <v>#REF!</v>
      </c>
      <c r="E250" s="40" t="e">
        <f t="shared" si="1"/>
        <v>#REF!</v>
      </c>
      <c r="F250" s="34"/>
      <c r="G250" s="41" t="e">
        <f t="shared" si="2"/>
        <v>#REF!</v>
      </c>
      <c r="H250" s="36" t="s">
        <v>109</v>
      </c>
      <c r="I250" s="41" t="e">
        <f t="shared" si="3"/>
        <v>#REF!</v>
      </c>
      <c r="J250" s="34"/>
      <c r="K250" s="41" t="e">
        <f>#REF!</f>
        <v>#REF!</v>
      </c>
      <c r="L250" s="36"/>
      <c r="M250" s="42" t="e">
        <f>#REF!</f>
        <v>#REF!</v>
      </c>
      <c r="N250" s="514" t="s">
        <v>110</v>
      </c>
      <c r="O250" s="483"/>
      <c r="P250" s="483"/>
      <c r="Q250" s="483"/>
      <c r="R250" s="483"/>
      <c r="S250" s="484"/>
      <c r="T250" s="24" t="e">
        <f>#REF!</f>
        <v>#REF!</v>
      </c>
    </row>
    <row r="251" spans="1:20" ht="39.75" customHeight="1" x14ac:dyDescent="0.25">
      <c r="A251" s="37">
        <f t="shared" si="0"/>
        <v>238</v>
      </c>
      <c r="B251" s="50" t="e">
        <f>#REF!</f>
        <v>#REF!</v>
      </c>
      <c r="C251" s="51" t="e">
        <f>#REF!</f>
        <v>#REF!</v>
      </c>
      <c r="D251" s="39" t="e">
        <f>#REF!</f>
        <v>#REF!</v>
      </c>
      <c r="E251" s="40" t="e">
        <f t="shared" si="1"/>
        <v>#REF!</v>
      </c>
      <c r="F251" s="34"/>
      <c r="G251" s="44" t="e">
        <f t="shared" si="2"/>
        <v>#REF!</v>
      </c>
      <c r="H251" s="36" t="s">
        <v>108</v>
      </c>
      <c r="I251" s="41" t="e">
        <f t="shared" si="3"/>
        <v>#REF!</v>
      </c>
      <c r="J251" s="34"/>
      <c r="K251" s="41" t="e">
        <f>#REF!</f>
        <v>#REF!</v>
      </c>
      <c r="L251" s="36"/>
      <c r="M251" s="42" t="e">
        <f>#REF!</f>
        <v>#REF!</v>
      </c>
      <c r="N251" s="514" t="s">
        <v>110</v>
      </c>
      <c r="O251" s="483"/>
      <c r="P251" s="483"/>
      <c r="Q251" s="483"/>
      <c r="R251" s="483"/>
      <c r="S251" s="484"/>
      <c r="T251" s="24" t="e">
        <f>#REF!</f>
        <v>#REF!</v>
      </c>
    </row>
    <row r="252" spans="1:20" ht="39.75" customHeight="1" x14ac:dyDescent="0.25">
      <c r="A252" s="37">
        <f t="shared" si="0"/>
        <v>239</v>
      </c>
      <c r="B252" s="50" t="e">
        <f>#REF!</f>
        <v>#REF!</v>
      </c>
      <c r="C252" s="38" t="e">
        <f>#REF!</f>
        <v>#REF!</v>
      </c>
      <c r="D252" s="39" t="e">
        <f>#REF!</f>
        <v>#REF!</v>
      </c>
      <c r="E252" s="40" t="e">
        <f t="shared" si="1"/>
        <v>#REF!</v>
      </c>
      <c r="F252" s="34"/>
      <c r="G252" s="41" t="e">
        <f t="shared" si="2"/>
        <v>#REF!</v>
      </c>
      <c r="H252" s="36" t="s">
        <v>109</v>
      </c>
      <c r="I252" s="41" t="e">
        <f t="shared" si="3"/>
        <v>#REF!</v>
      </c>
      <c r="J252" s="34"/>
      <c r="K252" s="41" t="e">
        <f>#REF!</f>
        <v>#REF!</v>
      </c>
      <c r="L252" s="36"/>
      <c r="M252" s="42" t="e">
        <f>#REF!</f>
        <v>#REF!</v>
      </c>
      <c r="N252" s="514" t="s">
        <v>110</v>
      </c>
      <c r="O252" s="483"/>
      <c r="P252" s="483"/>
      <c r="Q252" s="483"/>
      <c r="R252" s="483"/>
      <c r="S252" s="484"/>
      <c r="T252" s="24" t="e">
        <f>#REF!</f>
        <v>#REF!</v>
      </c>
    </row>
    <row r="253" spans="1:20" ht="39.75" customHeight="1" x14ac:dyDescent="0.25">
      <c r="A253" s="37">
        <f t="shared" si="0"/>
        <v>240</v>
      </c>
      <c r="B253" s="50" t="e">
        <f>#REF!</f>
        <v>#REF!</v>
      </c>
      <c r="C253" s="51" t="e">
        <f>#REF!</f>
        <v>#REF!</v>
      </c>
      <c r="D253" s="39" t="e">
        <f>#REF!</f>
        <v>#REF!</v>
      </c>
      <c r="E253" s="40" t="e">
        <f t="shared" si="1"/>
        <v>#REF!</v>
      </c>
      <c r="F253" s="34"/>
      <c r="G253" s="44" t="e">
        <f t="shared" si="2"/>
        <v>#REF!</v>
      </c>
      <c r="H253" s="36" t="s">
        <v>108</v>
      </c>
      <c r="I253" s="41" t="e">
        <f t="shared" si="3"/>
        <v>#REF!</v>
      </c>
      <c r="J253" s="34"/>
      <c r="K253" s="41" t="e">
        <f>#REF!</f>
        <v>#REF!</v>
      </c>
      <c r="L253" s="36"/>
      <c r="M253" s="42" t="e">
        <f>#REF!</f>
        <v>#REF!</v>
      </c>
      <c r="N253" s="514" t="s">
        <v>110</v>
      </c>
      <c r="O253" s="483"/>
      <c r="P253" s="483"/>
      <c r="Q253" s="483"/>
      <c r="R253" s="483"/>
      <c r="S253" s="484"/>
      <c r="T253" s="24" t="e">
        <f>#REF!</f>
        <v>#REF!</v>
      </c>
    </row>
    <row r="254" spans="1:20" ht="39.75" customHeight="1" x14ac:dyDescent="0.25">
      <c r="A254" s="37">
        <f t="shared" si="0"/>
        <v>241</v>
      </c>
      <c r="B254" s="50" t="e">
        <f>#REF!</f>
        <v>#REF!</v>
      </c>
      <c r="C254" s="38" t="e">
        <f>#REF!</f>
        <v>#REF!</v>
      </c>
      <c r="D254" s="39" t="e">
        <f>#REF!</f>
        <v>#REF!</v>
      </c>
      <c r="E254" s="40" t="e">
        <f t="shared" si="1"/>
        <v>#REF!</v>
      </c>
      <c r="F254" s="34"/>
      <c r="G254" s="41" t="e">
        <f t="shared" si="2"/>
        <v>#REF!</v>
      </c>
      <c r="H254" s="36" t="s">
        <v>109</v>
      </c>
      <c r="I254" s="41" t="e">
        <f t="shared" si="3"/>
        <v>#REF!</v>
      </c>
      <c r="J254" s="34"/>
      <c r="K254" s="41" t="e">
        <f>#REF!</f>
        <v>#REF!</v>
      </c>
      <c r="L254" s="36"/>
      <c r="M254" s="42" t="e">
        <f>#REF!</f>
        <v>#REF!</v>
      </c>
      <c r="N254" s="514" t="s">
        <v>110</v>
      </c>
      <c r="O254" s="483"/>
      <c r="P254" s="483"/>
      <c r="Q254" s="483"/>
      <c r="R254" s="483"/>
      <c r="S254" s="484"/>
      <c r="T254" s="24" t="e">
        <f>#REF!</f>
        <v>#REF!</v>
      </c>
    </row>
    <row r="255" spans="1:20" ht="39.75" customHeight="1" x14ac:dyDescent="0.25">
      <c r="A255" s="37">
        <f t="shared" si="0"/>
        <v>242</v>
      </c>
      <c r="B255" s="50" t="e">
        <f>#REF!</f>
        <v>#REF!</v>
      </c>
      <c r="C255" s="51" t="e">
        <f>#REF!</f>
        <v>#REF!</v>
      </c>
      <c r="D255" s="39" t="e">
        <f>#REF!</f>
        <v>#REF!</v>
      </c>
      <c r="E255" s="40" t="e">
        <f t="shared" si="1"/>
        <v>#REF!</v>
      </c>
      <c r="F255" s="34"/>
      <c r="G255" s="44" t="e">
        <f t="shared" si="2"/>
        <v>#REF!</v>
      </c>
      <c r="H255" s="36" t="s">
        <v>108</v>
      </c>
      <c r="I255" s="41" t="e">
        <f t="shared" si="3"/>
        <v>#REF!</v>
      </c>
      <c r="J255" s="34"/>
      <c r="K255" s="41" t="e">
        <f>#REF!</f>
        <v>#REF!</v>
      </c>
      <c r="L255" s="36"/>
      <c r="M255" s="42" t="e">
        <f>#REF!</f>
        <v>#REF!</v>
      </c>
      <c r="N255" s="514" t="s">
        <v>110</v>
      </c>
      <c r="O255" s="483"/>
      <c r="P255" s="483"/>
      <c r="Q255" s="483"/>
      <c r="R255" s="483"/>
      <c r="S255" s="484"/>
      <c r="T255" s="24" t="e">
        <f>#REF!</f>
        <v>#REF!</v>
      </c>
    </row>
    <row r="256" spans="1:20" ht="39.75" customHeight="1" x14ac:dyDescent="0.25">
      <c r="A256" s="37">
        <f t="shared" si="0"/>
        <v>243</v>
      </c>
      <c r="B256" s="50" t="e">
        <f>#REF!</f>
        <v>#REF!</v>
      </c>
      <c r="C256" s="38" t="e">
        <f>#REF!</f>
        <v>#REF!</v>
      </c>
      <c r="D256" s="39" t="e">
        <f>#REF!</f>
        <v>#REF!</v>
      </c>
      <c r="E256" s="40" t="e">
        <f t="shared" si="1"/>
        <v>#REF!</v>
      </c>
      <c r="F256" s="34"/>
      <c r="G256" s="41" t="e">
        <f t="shared" si="2"/>
        <v>#REF!</v>
      </c>
      <c r="H256" s="36" t="s">
        <v>109</v>
      </c>
      <c r="I256" s="41" t="e">
        <f t="shared" si="3"/>
        <v>#REF!</v>
      </c>
      <c r="J256" s="34"/>
      <c r="K256" s="41" t="e">
        <f>#REF!</f>
        <v>#REF!</v>
      </c>
      <c r="L256" s="36"/>
      <c r="M256" s="42" t="e">
        <f>#REF!</f>
        <v>#REF!</v>
      </c>
      <c r="N256" s="514" t="s">
        <v>110</v>
      </c>
      <c r="O256" s="483"/>
      <c r="P256" s="483"/>
      <c r="Q256" s="483"/>
      <c r="R256" s="483"/>
      <c r="S256" s="484"/>
      <c r="T256" s="24" t="e">
        <f>#REF!</f>
        <v>#REF!</v>
      </c>
    </row>
    <row r="257" spans="1:20" ht="39.75" customHeight="1" x14ac:dyDescent="0.25">
      <c r="A257" s="37">
        <f t="shared" si="0"/>
        <v>244</v>
      </c>
      <c r="B257" s="50" t="e">
        <f>#REF!</f>
        <v>#REF!</v>
      </c>
      <c r="C257" s="51" t="e">
        <f>#REF!</f>
        <v>#REF!</v>
      </c>
      <c r="D257" s="39" t="e">
        <f>#REF!</f>
        <v>#REF!</v>
      </c>
      <c r="E257" s="40" t="e">
        <f t="shared" si="1"/>
        <v>#REF!</v>
      </c>
      <c r="F257" s="34"/>
      <c r="G257" s="44" t="e">
        <f t="shared" si="2"/>
        <v>#REF!</v>
      </c>
      <c r="H257" s="36" t="s">
        <v>108</v>
      </c>
      <c r="I257" s="41" t="e">
        <f t="shared" si="3"/>
        <v>#REF!</v>
      </c>
      <c r="J257" s="34"/>
      <c r="K257" s="41" t="e">
        <f>#REF!</f>
        <v>#REF!</v>
      </c>
      <c r="L257" s="36"/>
      <c r="M257" s="42" t="e">
        <f>#REF!</f>
        <v>#REF!</v>
      </c>
      <c r="N257" s="514" t="s">
        <v>110</v>
      </c>
      <c r="O257" s="483"/>
      <c r="P257" s="483"/>
      <c r="Q257" s="483"/>
      <c r="R257" s="483"/>
      <c r="S257" s="484"/>
      <c r="T257" s="24" t="e">
        <f>#REF!</f>
        <v>#REF!</v>
      </c>
    </row>
    <row r="258" spans="1:20" ht="39.75" customHeight="1" x14ac:dyDescent="0.25">
      <c r="A258" s="37">
        <f t="shared" si="0"/>
        <v>245</v>
      </c>
      <c r="B258" s="50" t="e">
        <f>#REF!</f>
        <v>#REF!</v>
      </c>
      <c r="C258" s="38" t="e">
        <f>#REF!</f>
        <v>#REF!</v>
      </c>
      <c r="D258" s="39" t="e">
        <f>#REF!</f>
        <v>#REF!</v>
      </c>
      <c r="E258" s="40" t="e">
        <f t="shared" si="1"/>
        <v>#REF!</v>
      </c>
      <c r="F258" s="34"/>
      <c r="G258" s="41" t="e">
        <f t="shared" si="2"/>
        <v>#REF!</v>
      </c>
      <c r="H258" s="36" t="s">
        <v>109</v>
      </c>
      <c r="I258" s="41" t="e">
        <f t="shared" si="3"/>
        <v>#REF!</v>
      </c>
      <c r="J258" s="34"/>
      <c r="K258" s="41" t="e">
        <f>#REF!</f>
        <v>#REF!</v>
      </c>
      <c r="L258" s="36"/>
      <c r="M258" s="42" t="e">
        <f>#REF!</f>
        <v>#REF!</v>
      </c>
      <c r="N258" s="514" t="s">
        <v>110</v>
      </c>
      <c r="O258" s="483"/>
      <c r="P258" s="483"/>
      <c r="Q258" s="483"/>
      <c r="R258" s="483"/>
      <c r="S258" s="484"/>
      <c r="T258" s="24" t="e">
        <f>#REF!</f>
        <v>#REF!</v>
      </c>
    </row>
    <row r="259" spans="1:20" ht="39.75" customHeight="1" x14ac:dyDescent="0.25">
      <c r="A259" s="37">
        <f t="shared" si="0"/>
        <v>246</v>
      </c>
      <c r="B259" s="50" t="e">
        <f>#REF!</f>
        <v>#REF!</v>
      </c>
      <c r="C259" s="51" t="e">
        <f>#REF!</f>
        <v>#REF!</v>
      </c>
      <c r="D259" s="39" t="e">
        <f>#REF!</f>
        <v>#REF!</v>
      </c>
      <c r="E259" s="40" t="e">
        <f t="shared" si="1"/>
        <v>#REF!</v>
      </c>
      <c r="F259" s="34"/>
      <c r="G259" s="44" t="e">
        <f t="shared" si="2"/>
        <v>#REF!</v>
      </c>
      <c r="H259" s="36" t="s">
        <v>108</v>
      </c>
      <c r="I259" s="41" t="e">
        <f t="shared" si="3"/>
        <v>#REF!</v>
      </c>
      <c r="J259" s="34"/>
      <c r="K259" s="41" t="e">
        <f>#REF!</f>
        <v>#REF!</v>
      </c>
      <c r="L259" s="36"/>
      <c r="M259" s="42" t="e">
        <f>#REF!</f>
        <v>#REF!</v>
      </c>
      <c r="N259" s="514" t="s">
        <v>110</v>
      </c>
      <c r="O259" s="483"/>
      <c r="P259" s="483"/>
      <c r="Q259" s="483"/>
      <c r="R259" s="483"/>
      <c r="S259" s="484"/>
      <c r="T259" s="24" t="e">
        <f>#REF!</f>
        <v>#REF!</v>
      </c>
    </row>
    <row r="260" spans="1:20" ht="39.75" customHeight="1" x14ac:dyDescent="0.25">
      <c r="A260" s="37">
        <f t="shared" si="0"/>
        <v>247</v>
      </c>
      <c r="B260" s="50" t="e">
        <f>#REF!</f>
        <v>#REF!</v>
      </c>
      <c r="C260" s="38" t="e">
        <f>#REF!</f>
        <v>#REF!</v>
      </c>
      <c r="D260" s="39" t="e">
        <f>#REF!</f>
        <v>#REF!</v>
      </c>
      <c r="E260" s="40" t="e">
        <f t="shared" si="1"/>
        <v>#REF!</v>
      </c>
      <c r="F260" s="34"/>
      <c r="G260" s="41" t="e">
        <f t="shared" si="2"/>
        <v>#REF!</v>
      </c>
      <c r="H260" s="36" t="s">
        <v>109</v>
      </c>
      <c r="I260" s="41" t="e">
        <f t="shared" si="3"/>
        <v>#REF!</v>
      </c>
      <c r="J260" s="34"/>
      <c r="K260" s="41" t="e">
        <f>#REF!</f>
        <v>#REF!</v>
      </c>
      <c r="L260" s="36"/>
      <c r="M260" s="42" t="e">
        <f>#REF!</f>
        <v>#REF!</v>
      </c>
      <c r="N260" s="514" t="s">
        <v>110</v>
      </c>
      <c r="O260" s="483"/>
      <c r="P260" s="483"/>
      <c r="Q260" s="483"/>
      <c r="R260" s="483"/>
      <c r="S260" s="484"/>
      <c r="T260" s="24" t="e">
        <f>#REF!</f>
        <v>#REF!</v>
      </c>
    </row>
    <row r="261" spans="1:20" ht="39.75" customHeight="1" x14ac:dyDescent="0.25">
      <c r="A261" s="37">
        <f t="shared" si="0"/>
        <v>248</v>
      </c>
      <c r="B261" s="50" t="e">
        <f>#REF!</f>
        <v>#REF!</v>
      </c>
      <c r="C261" s="51" t="e">
        <f>#REF!</f>
        <v>#REF!</v>
      </c>
      <c r="D261" s="39" t="e">
        <f>#REF!</f>
        <v>#REF!</v>
      </c>
      <c r="E261" s="40" t="e">
        <f t="shared" si="1"/>
        <v>#REF!</v>
      </c>
      <c r="F261" s="34"/>
      <c r="G261" s="44" t="e">
        <f t="shared" si="2"/>
        <v>#REF!</v>
      </c>
      <c r="H261" s="36" t="s">
        <v>108</v>
      </c>
      <c r="I261" s="41" t="e">
        <f t="shared" si="3"/>
        <v>#REF!</v>
      </c>
      <c r="J261" s="34"/>
      <c r="K261" s="41" t="e">
        <f>#REF!</f>
        <v>#REF!</v>
      </c>
      <c r="L261" s="36"/>
      <c r="M261" s="42" t="e">
        <f>#REF!</f>
        <v>#REF!</v>
      </c>
      <c r="N261" s="514" t="s">
        <v>110</v>
      </c>
      <c r="O261" s="483"/>
      <c r="P261" s="483"/>
      <c r="Q261" s="483"/>
      <c r="R261" s="483"/>
      <c r="S261" s="484"/>
      <c r="T261" s="24" t="e">
        <f>#REF!</f>
        <v>#REF!</v>
      </c>
    </row>
    <row r="262" spans="1:20" ht="39.75" customHeight="1" x14ac:dyDescent="0.25">
      <c r="A262" s="37">
        <f t="shared" si="0"/>
        <v>249</v>
      </c>
      <c r="B262" s="50" t="e">
        <f>#REF!</f>
        <v>#REF!</v>
      </c>
      <c r="C262" s="38" t="e">
        <f>#REF!</f>
        <v>#REF!</v>
      </c>
      <c r="D262" s="39" t="e">
        <f>#REF!</f>
        <v>#REF!</v>
      </c>
      <c r="E262" s="40" t="e">
        <f t="shared" si="1"/>
        <v>#REF!</v>
      </c>
      <c r="F262" s="34"/>
      <c r="G262" s="41" t="e">
        <f t="shared" si="2"/>
        <v>#REF!</v>
      </c>
      <c r="H262" s="36" t="s">
        <v>109</v>
      </c>
      <c r="I262" s="41" t="e">
        <f t="shared" si="3"/>
        <v>#REF!</v>
      </c>
      <c r="J262" s="34"/>
      <c r="K262" s="41" t="e">
        <f>#REF!</f>
        <v>#REF!</v>
      </c>
      <c r="L262" s="36"/>
      <c r="M262" s="42" t="e">
        <f>#REF!</f>
        <v>#REF!</v>
      </c>
      <c r="N262" s="514" t="s">
        <v>110</v>
      </c>
      <c r="O262" s="483"/>
      <c r="P262" s="483"/>
      <c r="Q262" s="483"/>
      <c r="R262" s="483"/>
      <c r="S262" s="484"/>
      <c r="T262" s="24" t="e">
        <f>#REF!</f>
        <v>#REF!</v>
      </c>
    </row>
    <row r="263" spans="1:20" ht="39.75" customHeight="1" x14ac:dyDescent="0.25">
      <c r="A263" s="37">
        <f t="shared" si="0"/>
        <v>250</v>
      </c>
      <c r="B263" s="50" t="e">
        <f>#REF!</f>
        <v>#REF!</v>
      </c>
      <c r="C263" s="51" t="e">
        <f>#REF!</f>
        <v>#REF!</v>
      </c>
      <c r="D263" s="39" t="e">
        <f>#REF!</f>
        <v>#REF!</v>
      </c>
      <c r="E263" s="40" t="e">
        <f t="shared" si="1"/>
        <v>#REF!</v>
      </c>
      <c r="F263" s="34"/>
      <c r="G263" s="44" t="e">
        <f t="shared" si="2"/>
        <v>#REF!</v>
      </c>
      <c r="H263" s="36" t="s">
        <v>108</v>
      </c>
      <c r="I263" s="41" t="e">
        <f t="shared" si="3"/>
        <v>#REF!</v>
      </c>
      <c r="J263" s="34"/>
      <c r="K263" s="41" t="e">
        <f>#REF!</f>
        <v>#REF!</v>
      </c>
      <c r="L263" s="36"/>
      <c r="M263" s="42" t="e">
        <f>#REF!</f>
        <v>#REF!</v>
      </c>
      <c r="N263" s="514" t="s">
        <v>110</v>
      </c>
      <c r="O263" s="483"/>
      <c r="P263" s="483"/>
      <c r="Q263" s="483"/>
      <c r="R263" s="483"/>
      <c r="S263" s="484"/>
      <c r="T263" s="24" t="e">
        <f>#REF!</f>
        <v>#REF!</v>
      </c>
    </row>
    <row r="264" spans="1:20" ht="39.75" customHeight="1" x14ac:dyDescent="0.25">
      <c r="A264" s="37">
        <f t="shared" si="0"/>
        <v>251</v>
      </c>
      <c r="B264" s="50" t="e">
        <f>#REF!</f>
        <v>#REF!</v>
      </c>
      <c r="C264" s="38" t="e">
        <f>#REF!</f>
        <v>#REF!</v>
      </c>
      <c r="D264" s="39" t="e">
        <f>#REF!</f>
        <v>#REF!</v>
      </c>
      <c r="E264" s="40" t="e">
        <f t="shared" si="1"/>
        <v>#REF!</v>
      </c>
      <c r="F264" s="34"/>
      <c r="G264" s="41" t="e">
        <f t="shared" si="2"/>
        <v>#REF!</v>
      </c>
      <c r="H264" s="36" t="s">
        <v>109</v>
      </c>
      <c r="I264" s="41" t="e">
        <f t="shared" si="3"/>
        <v>#REF!</v>
      </c>
      <c r="J264" s="34"/>
      <c r="K264" s="41" t="e">
        <f>#REF!</f>
        <v>#REF!</v>
      </c>
      <c r="L264" s="36"/>
      <c r="M264" s="42" t="e">
        <f>#REF!</f>
        <v>#REF!</v>
      </c>
      <c r="N264" s="514" t="s">
        <v>110</v>
      </c>
      <c r="O264" s="483"/>
      <c r="P264" s="483"/>
      <c r="Q264" s="483"/>
      <c r="R264" s="483"/>
      <c r="S264" s="484"/>
      <c r="T264" s="24" t="e">
        <f>#REF!</f>
        <v>#REF!</v>
      </c>
    </row>
    <row r="265" spans="1:20" ht="39.75" customHeight="1" x14ac:dyDescent="0.25">
      <c r="A265" s="37">
        <f t="shared" si="0"/>
        <v>252</v>
      </c>
      <c r="B265" s="50" t="e">
        <f>#REF!</f>
        <v>#REF!</v>
      </c>
      <c r="C265" s="51" t="e">
        <f>#REF!</f>
        <v>#REF!</v>
      </c>
      <c r="D265" s="39" t="e">
        <f>#REF!</f>
        <v>#REF!</v>
      </c>
      <c r="E265" s="40" t="e">
        <f t="shared" si="1"/>
        <v>#REF!</v>
      </c>
      <c r="F265" s="34"/>
      <c r="G265" s="44" t="e">
        <f t="shared" si="2"/>
        <v>#REF!</v>
      </c>
      <c r="H265" s="36" t="s">
        <v>108</v>
      </c>
      <c r="I265" s="41" t="e">
        <f t="shared" si="3"/>
        <v>#REF!</v>
      </c>
      <c r="J265" s="34"/>
      <c r="K265" s="41" t="e">
        <f>#REF!</f>
        <v>#REF!</v>
      </c>
      <c r="L265" s="36"/>
      <c r="M265" s="42" t="e">
        <f>#REF!</f>
        <v>#REF!</v>
      </c>
      <c r="N265" s="514" t="s">
        <v>110</v>
      </c>
      <c r="O265" s="483"/>
      <c r="P265" s="483"/>
      <c r="Q265" s="483"/>
      <c r="R265" s="483"/>
      <c r="S265" s="484"/>
      <c r="T265" s="24" t="e">
        <f>#REF!</f>
        <v>#REF!</v>
      </c>
    </row>
    <row r="266" spans="1:20" ht="39.75" customHeight="1" x14ac:dyDescent="0.25">
      <c r="A266" s="37">
        <f t="shared" si="0"/>
        <v>253</v>
      </c>
      <c r="B266" s="50" t="e">
        <f>#REF!</f>
        <v>#REF!</v>
      </c>
      <c r="C266" s="38" t="e">
        <f>#REF!</f>
        <v>#REF!</v>
      </c>
      <c r="D266" s="39" t="e">
        <f>#REF!</f>
        <v>#REF!</v>
      </c>
      <c r="E266" s="40" t="e">
        <f t="shared" si="1"/>
        <v>#REF!</v>
      </c>
      <c r="F266" s="34"/>
      <c r="G266" s="41" t="e">
        <f t="shared" si="2"/>
        <v>#REF!</v>
      </c>
      <c r="H266" s="36" t="s">
        <v>109</v>
      </c>
      <c r="I266" s="41" t="e">
        <f t="shared" si="3"/>
        <v>#REF!</v>
      </c>
      <c r="J266" s="34"/>
      <c r="K266" s="41" t="e">
        <f>#REF!</f>
        <v>#REF!</v>
      </c>
      <c r="L266" s="36"/>
      <c r="M266" s="42" t="e">
        <f>#REF!</f>
        <v>#REF!</v>
      </c>
      <c r="N266" s="514" t="s">
        <v>110</v>
      </c>
      <c r="O266" s="483"/>
      <c r="P266" s="483"/>
      <c r="Q266" s="483"/>
      <c r="R266" s="483"/>
      <c r="S266" s="484"/>
      <c r="T266" s="24" t="e">
        <f>#REF!</f>
        <v>#REF!</v>
      </c>
    </row>
    <row r="267" spans="1:20" ht="39.75" customHeight="1" x14ac:dyDescent="0.25">
      <c r="A267" s="37">
        <f t="shared" si="0"/>
        <v>254</v>
      </c>
      <c r="B267" s="50" t="e">
        <f>#REF!</f>
        <v>#REF!</v>
      </c>
      <c r="C267" s="51" t="e">
        <f>#REF!</f>
        <v>#REF!</v>
      </c>
      <c r="D267" s="39" t="e">
        <f>#REF!</f>
        <v>#REF!</v>
      </c>
      <c r="E267" s="40" t="e">
        <f t="shared" si="1"/>
        <v>#REF!</v>
      </c>
      <c r="F267" s="34"/>
      <c r="G267" s="44" t="e">
        <f t="shared" si="2"/>
        <v>#REF!</v>
      </c>
      <c r="H267" s="36" t="s">
        <v>108</v>
      </c>
      <c r="I267" s="41" t="e">
        <f t="shared" si="3"/>
        <v>#REF!</v>
      </c>
      <c r="J267" s="34"/>
      <c r="K267" s="41" t="e">
        <f>#REF!</f>
        <v>#REF!</v>
      </c>
      <c r="L267" s="36"/>
      <c r="M267" s="42" t="e">
        <f>#REF!</f>
        <v>#REF!</v>
      </c>
      <c r="N267" s="514" t="s">
        <v>110</v>
      </c>
      <c r="O267" s="483"/>
      <c r="P267" s="483"/>
      <c r="Q267" s="483"/>
      <c r="R267" s="483"/>
      <c r="S267" s="484"/>
      <c r="T267" s="24" t="e">
        <f>#REF!</f>
        <v>#REF!</v>
      </c>
    </row>
    <row r="268" spans="1:20" ht="39.75" customHeight="1" x14ac:dyDescent="0.25">
      <c r="A268" s="37">
        <f t="shared" si="0"/>
        <v>255</v>
      </c>
      <c r="B268" s="50" t="e">
        <f>#REF!</f>
        <v>#REF!</v>
      </c>
      <c r="C268" s="38" t="e">
        <f>#REF!</f>
        <v>#REF!</v>
      </c>
      <c r="D268" s="39" t="e">
        <f>#REF!</f>
        <v>#REF!</v>
      </c>
      <c r="E268" s="40" t="e">
        <f t="shared" si="1"/>
        <v>#REF!</v>
      </c>
      <c r="F268" s="34"/>
      <c r="G268" s="41" t="e">
        <f t="shared" si="2"/>
        <v>#REF!</v>
      </c>
      <c r="H268" s="36" t="s">
        <v>109</v>
      </c>
      <c r="I268" s="41" t="e">
        <f t="shared" si="3"/>
        <v>#REF!</v>
      </c>
      <c r="J268" s="34"/>
      <c r="K268" s="41" t="e">
        <f>#REF!</f>
        <v>#REF!</v>
      </c>
      <c r="L268" s="36"/>
      <c r="M268" s="42" t="e">
        <f>#REF!</f>
        <v>#REF!</v>
      </c>
      <c r="N268" s="514" t="s">
        <v>110</v>
      </c>
      <c r="O268" s="483"/>
      <c r="P268" s="483"/>
      <c r="Q268" s="483"/>
      <c r="R268" s="483"/>
      <c r="S268" s="484"/>
      <c r="T268" s="24" t="e">
        <f>#REF!</f>
        <v>#REF!</v>
      </c>
    </row>
    <row r="269" spans="1:20" ht="39.75" customHeight="1" x14ac:dyDescent="0.25">
      <c r="A269" s="37">
        <f t="shared" ref="A269:A523" si="4">ROW(A256)</f>
        <v>256</v>
      </c>
      <c r="B269" s="50" t="e">
        <f>#REF!</f>
        <v>#REF!</v>
      </c>
      <c r="C269" s="51" t="e">
        <f>#REF!</f>
        <v>#REF!</v>
      </c>
      <c r="D269" s="39" t="e">
        <f>#REF!</f>
        <v>#REF!</v>
      </c>
      <c r="E269" s="40" t="e">
        <f t="shared" ref="E269:E523" si="5">D269</f>
        <v>#REF!</v>
      </c>
      <c r="F269" s="34"/>
      <c r="G269" s="44" t="e">
        <f t="shared" ref="G269:G523" si="6">D269+30</f>
        <v>#REF!</v>
      </c>
      <c r="H269" s="36" t="s">
        <v>108</v>
      </c>
      <c r="I269" s="41" t="e">
        <f t="shared" ref="I269:I523" si="7">E269+180</f>
        <v>#REF!</v>
      </c>
      <c r="J269" s="34"/>
      <c r="K269" s="41" t="e">
        <f>#REF!</f>
        <v>#REF!</v>
      </c>
      <c r="L269" s="36"/>
      <c r="M269" s="42" t="e">
        <f>#REF!</f>
        <v>#REF!</v>
      </c>
      <c r="N269" s="514" t="s">
        <v>110</v>
      </c>
      <c r="O269" s="483"/>
      <c r="P269" s="483"/>
      <c r="Q269" s="483"/>
      <c r="R269" s="483"/>
      <c r="S269" s="484"/>
      <c r="T269" s="24" t="e">
        <f>#REF!</f>
        <v>#REF!</v>
      </c>
    </row>
    <row r="270" spans="1:20" ht="39.75" customHeight="1" x14ac:dyDescent="0.25">
      <c r="A270" s="37">
        <f t="shared" si="4"/>
        <v>257</v>
      </c>
      <c r="B270" s="50" t="e">
        <f>#REF!</f>
        <v>#REF!</v>
      </c>
      <c r="C270" s="38" t="e">
        <f>#REF!</f>
        <v>#REF!</v>
      </c>
      <c r="D270" s="39" t="e">
        <f>#REF!</f>
        <v>#REF!</v>
      </c>
      <c r="E270" s="40" t="e">
        <f t="shared" si="5"/>
        <v>#REF!</v>
      </c>
      <c r="F270" s="34"/>
      <c r="G270" s="41" t="e">
        <f t="shared" si="6"/>
        <v>#REF!</v>
      </c>
      <c r="H270" s="36" t="s">
        <v>109</v>
      </c>
      <c r="I270" s="41" t="e">
        <f t="shared" si="7"/>
        <v>#REF!</v>
      </c>
      <c r="J270" s="34"/>
      <c r="K270" s="41" t="e">
        <f>#REF!</f>
        <v>#REF!</v>
      </c>
      <c r="L270" s="36"/>
      <c r="M270" s="42" t="e">
        <f>#REF!</f>
        <v>#REF!</v>
      </c>
      <c r="N270" s="514" t="s">
        <v>110</v>
      </c>
      <c r="O270" s="483"/>
      <c r="P270" s="483"/>
      <c r="Q270" s="483"/>
      <c r="R270" s="483"/>
      <c r="S270" s="484"/>
      <c r="T270" s="24" t="e">
        <f>#REF!</f>
        <v>#REF!</v>
      </c>
    </row>
    <row r="271" spans="1:20" ht="39.75" customHeight="1" x14ac:dyDescent="0.25">
      <c r="A271" s="37">
        <f t="shared" si="4"/>
        <v>258</v>
      </c>
      <c r="B271" s="50" t="e">
        <f>#REF!</f>
        <v>#REF!</v>
      </c>
      <c r="C271" s="51" t="e">
        <f>#REF!</f>
        <v>#REF!</v>
      </c>
      <c r="D271" s="39" t="e">
        <f>#REF!</f>
        <v>#REF!</v>
      </c>
      <c r="E271" s="40" t="e">
        <f t="shared" si="5"/>
        <v>#REF!</v>
      </c>
      <c r="F271" s="34"/>
      <c r="G271" s="44" t="e">
        <f t="shared" si="6"/>
        <v>#REF!</v>
      </c>
      <c r="H271" s="36" t="s">
        <v>108</v>
      </c>
      <c r="I271" s="41" t="e">
        <f t="shared" si="7"/>
        <v>#REF!</v>
      </c>
      <c r="J271" s="34"/>
      <c r="K271" s="41" t="e">
        <f>#REF!</f>
        <v>#REF!</v>
      </c>
      <c r="L271" s="36"/>
      <c r="M271" s="42" t="e">
        <f>#REF!</f>
        <v>#REF!</v>
      </c>
      <c r="N271" s="514" t="s">
        <v>110</v>
      </c>
      <c r="O271" s="483"/>
      <c r="P271" s="483"/>
      <c r="Q271" s="483"/>
      <c r="R271" s="483"/>
      <c r="S271" s="484"/>
      <c r="T271" s="24" t="e">
        <f>#REF!</f>
        <v>#REF!</v>
      </c>
    </row>
    <row r="272" spans="1:20" ht="39.75" customHeight="1" x14ac:dyDescent="0.25">
      <c r="A272" s="37">
        <f t="shared" si="4"/>
        <v>259</v>
      </c>
      <c r="B272" s="50" t="e">
        <f>#REF!</f>
        <v>#REF!</v>
      </c>
      <c r="C272" s="38" t="e">
        <f>#REF!</f>
        <v>#REF!</v>
      </c>
      <c r="D272" s="39" t="e">
        <f>#REF!</f>
        <v>#REF!</v>
      </c>
      <c r="E272" s="40" t="e">
        <f t="shared" si="5"/>
        <v>#REF!</v>
      </c>
      <c r="F272" s="34"/>
      <c r="G272" s="41" t="e">
        <f t="shared" si="6"/>
        <v>#REF!</v>
      </c>
      <c r="H272" s="36" t="s">
        <v>109</v>
      </c>
      <c r="I272" s="41" t="e">
        <f t="shared" si="7"/>
        <v>#REF!</v>
      </c>
      <c r="J272" s="34"/>
      <c r="K272" s="41" t="e">
        <f>#REF!</f>
        <v>#REF!</v>
      </c>
      <c r="L272" s="36"/>
      <c r="M272" s="42" t="e">
        <f>#REF!</f>
        <v>#REF!</v>
      </c>
      <c r="N272" s="514" t="s">
        <v>110</v>
      </c>
      <c r="O272" s="483"/>
      <c r="P272" s="483"/>
      <c r="Q272" s="483"/>
      <c r="R272" s="483"/>
      <c r="S272" s="484"/>
      <c r="T272" s="24" t="e">
        <f>#REF!</f>
        <v>#REF!</v>
      </c>
    </row>
    <row r="273" spans="1:20" ht="39.75" customHeight="1" x14ac:dyDescent="0.25">
      <c r="A273" s="37">
        <f t="shared" si="4"/>
        <v>260</v>
      </c>
      <c r="B273" s="50" t="e">
        <f>#REF!</f>
        <v>#REF!</v>
      </c>
      <c r="C273" s="51" t="e">
        <f>#REF!</f>
        <v>#REF!</v>
      </c>
      <c r="D273" s="39" t="e">
        <f>#REF!</f>
        <v>#REF!</v>
      </c>
      <c r="E273" s="40" t="e">
        <f t="shared" si="5"/>
        <v>#REF!</v>
      </c>
      <c r="F273" s="34"/>
      <c r="G273" s="44" t="e">
        <f t="shared" si="6"/>
        <v>#REF!</v>
      </c>
      <c r="H273" s="36" t="s">
        <v>108</v>
      </c>
      <c r="I273" s="41" t="e">
        <f t="shared" si="7"/>
        <v>#REF!</v>
      </c>
      <c r="J273" s="34"/>
      <c r="K273" s="41" t="e">
        <f>#REF!</f>
        <v>#REF!</v>
      </c>
      <c r="L273" s="36"/>
      <c r="M273" s="42" t="e">
        <f>#REF!</f>
        <v>#REF!</v>
      </c>
      <c r="N273" s="514" t="s">
        <v>110</v>
      </c>
      <c r="O273" s="483"/>
      <c r="P273" s="483"/>
      <c r="Q273" s="483"/>
      <c r="R273" s="483"/>
      <c r="S273" s="484"/>
      <c r="T273" s="24" t="e">
        <f>#REF!</f>
        <v>#REF!</v>
      </c>
    </row>
    <row r="274" spans="1:20" ht="39.75" customHeight="1" x14ac:dyDescent="0.25">
      <c r="A274" s="37">
        <f t="shared" si="4"/>
        <v>261</v>
      </c>
      <c r="B274" s="50" t="e">
        <f>#REF!</f>
        <v>#REF!</v>
      </c>
      <c r="C274" s="38" t="e">
        <f>#REF!</f>
        <v>#REF!</v>
      </c>
      <c r="D274" s="39" t="e">
        <f>#REF!</f>
        <v>#REF!</v>
      </c>
      <c r="E274" s="40" t="e">
        <f t="shared" si="5"/>
        <v>#REF!</v>
      </c>
      <c r="F274" s="34"/>
      <c r="G274" s="41" t="e">
        <f t="shared" si="6"/>
        <v>#REF!</v>
      </c>
      <c r="H274" s="36" t="s">
        <v>109</v>
      </c>
      <c r="I274" s="41" t="e">
        <f t="shared" si="7"/>
        <v>#REF!</v>
      </c>
      <c r="J274" s="34"/>
      <c r="K274" s="41" t="e">
        <f>#REF!</f>
        <v>#REF!</v>
      </c>
      <c r="L274" s="36"/>
      <c r="M274" s="42" t="e">
        <f>#REF!</f>
        <v>#REF!</v>
      </c>
      <c r="N274" s="514" t="s">
        <v>110</v>
      </c>
      <c r="O274" s="483"/>
      <c r="P274" s="483"/>
      <c r="Q274" s="483"/>
      <c r="R274" s="483"/>
      <c r="S274" s="484"/>
      <c r="T274" s="24" t="e">
        <f>#REF!</f>
        <v>#REF!</v>
      </c>
    </row>
    <row r="275" spans="1:20" ht="39.75" customHeight="1" x14ac:dyDescent="0.25">
      <c r="A275" s="37">
        <f t="shared" si="4"/>
        <v>262</v>
      </c>
      <c r="B275" s="50" t="e">
        <f>#REF!</f>
        <v>#REF!</v>
      </c>
      <c r="C275" s="51" t="e">
        <f>#REF!</f>
        <v>#REF!</v>
      </c>
      <c r="D275" s="39" t="e">
        <f>#REF!</f>
        <v>#REF!</v>
      </c>
      <c r="E275" s="40" t="e">
        <f t="shared" si="5"/>
        <v>#REF!</v>
      </c>
      <c r="F275" s="34"/>
      <c r="G275" s="44" t="e">
        <f t="shared" si="6"/>
        <v>#REF!</v>
      </c>
      <c r="H275" s="36" t="s">
        <v>108</v>
      </c>
      <c r="I275" s="41" t="e">
        <f t="shared" si="7"/>
        <v>#REF!</v>
      </c>
      <c r="J275" s="34"/>
      <c r="K275" s="41" t="e">
        <f>#REF!</f>
        <v>#REF!</v>
      </c>
      <c r="L275" s="36"/>
      <c r="M275" s="42" t="e">
        <f>#REF!</f>
        <v>#REF!</v>
      </c>
      <c r="N275" s="514" t="s">
        <v>110</v>
      </c>
      <c r="O275" s="483"/>
      <c r="P275" s="483"/>
      <c r="Q275" s="483"/>
      <c r="R275" s="483"/>
      <c r="S275" s="484"/>
      <c r="T275" s="24" t="e">
        <f>#REF!</f>
        <v>#REF!</v>
      </c>
    </row>
    <row r="276" spans="1:20" ht="39.75" customHeight="1" x14ac:dyDescent="0.25">
      <c r="A276" s="37">
        <f t="shared" si="4"/>
        <v>263</v>
      </c>
      <c r="B276" s="50" t="e">
        <f>#REF!</f>
        <v>#REF!</v>
      </c>
      <c r="C276" s="38" t="e">
        <f>#REF!</f>
        <v>#REF!</v>
      </c>
      <c r="D276" s="39" t="e">
        <f>#REF!</f>
        <v>#REF!</v>
      </c>
      <c r="E276" s="40" t="e">
        <f t="shared" si="5"/>
        <v>#REF!</v>
      </c>
      <c r="F276" s="34"/>
      <c r="G276" s="41" t="e">
        <f t="shared" si="6"/>
        <v>#REF!</v>
      </c>
      <c r="H276" s="36" t="s">
        <v>109</v>
      </c>
      <c r="I276" s="41" t="e">
        <f t="shared" si="7"/>
        <v>#REF!</v>
      </c>
      <c r="J276" s="34"/>
      <c r="K276" s="41" t="e">
        <f>#REF!</f>
        <v>#REF!</v>
      </c>
      <c r="L276" s="36"/>
      <c r="M276" s="42" t="e">
        <f>#REF!</f>
        <v>#REF!</v>
      </c>
      <c r="N276" s="514" t="s">
        <v>110</v>
      </c>
      <c r="O276" s="483"/>
      <c r="P276" s="483"/>
      <c r="Q276" s="483"/>
      <c r="R276" s="483"/>
      <c r="S276" s="484"/>
      <c r="T276" s="24" t="e">
        <f>#REF!</f>
        <v>#REF!</v>
      </c>
    </row>
    <row r="277" spans="1:20" ht="39.75" customHeight="1" x14ac:dyDescent="0.25">
      <c r="A277" s="37">
        <f t="shared" si="4"/>
        <v>264</v>
      </c>
      <c r="B277" s="50" t="e">
        <f>#REF!</f>
        <v>#REF!</v>
      </c>
      <c r="C277" s="51" t="e">
        <f>#REF!</f>
        <v>#REF!</v>
      </c>
      <c r="D277" s="39" t="e">
        <f>#REF!</f>
        <v>#REF!</v>
      </c>
      <c r="E277" s="40" t="e">
        <f t="shared" si="5"/>
        <v>#REF!</v>
      </c>
      <c r="F277" s="34"/>
      <c r="G277" s="44" t="e">
        <f t="shared" si="6"/>
        <v>#REF!</v>
      </c>
      <c r="H277" s="36" t="s">
        <v>108</v>
      </c>
      <c r="I277" s="41" t="e">
        <f t="shared" si="7"/>
        <v>#REF!</v>
      </c>
      <c r="J277" s="34"/>
      <c r="K277" s="41" t="e">
        <f>#REF!</f>
        <v>#REF!</v>
      </c>
      <c r="L277" s="36"/>
      <c r="M277" s="42" t="e">
        <f>#REF!</f>
        <v>#REF!</v>
      </c>
      <c r="N277" s="514" t="s">
        <v>110</v>
      </c>
      <c r="O277" s="483"/>
      <c r="P277" s="483"/>
      <c r="Q277" s="483"/>
      <c r="R277" s="483"/>
      <c r="S277" s="484"/>
      <c r="T277" s="24" t="e">
        <f>#REF!</f>
        <v>#REF!</v>
      </c>
    </row>
    <row r="278" spans="1:20" ht="39.75" customHeight="1" x14ac:dyDescent="0.25">
      <c r="A278" s="37">
        <f t="shared" si="4"/>
        <v>265</v>
      </c>
      <c r="B278" s="50" t="e">
        <f>#REF!</f>
        <v>#REF!</v>
      </c>
      <c r="C278" s="38" t="e">
        <f>#REF!</f>
        <v>#REF!</v>
      </c>
      <c r="D278" s="39" t="e">
        <f>#REF!</f>
        <v>#REF!</v>
      </c>
      <c r="E278" s="40" t="e">
        <f t="shared" si="5"/>
        <v>#REF!</v>
      </c>
      <c r="F278" s="34"/>
      <c r="G278" s="41" t="e">
        <f t="shared" si="6"/>
        <v>#REF!</v>
      </c>
      <c r="H278" s="36" t="s">
        <v>109</v>
      </c>
      <c r="I278" s="41" t="e">
        <f t="shared" si="7"/>
        <v>#REF!</v>
      </c>
      <c r="J278" s="34"/>
      <c r="K278" s="41" t="e">
        <f>#REF!</f>
        <v>#REF!</v>
      </c>
      <c r="L278" s="36"/>
      <c r="M278" s="42" t="e">
        <f>#REF!</f>
        <v>#REF!</v>
      </c>
      <c r="N278" s="514" t="s">
        <v>110</v>
      </c>
      <c r="O278" s="483"/>
      <c r="P278" s="483"/>
      <c r="Q278" s="483"/>
      <c r="R278" s="483"/>
      <c r="S278" s="484"/>
      <c r="T278" s="24" t="e">
        <f>#REF!</f>
        <v>#REF!</v>
      </c>
    </row>
    <row r="279" spans="1:20" ht="39.75" customHeight="1" x14ac:dyDescent="0.25">
      <c r="A279" s="37">
        <f t="shared" si="4"/>
        <v>266</v>
      </c>
      <c r="B279" s="50" t="e">
        <f>#REF!</f>
        <v>#REF!</v>
      </c>
      <c r="C279" s="51" t="e">
        <f>#REF!</f>
        <v>#REF!</v>
      </c>
      <c r="D279" s="39" t="e">
        <f>#REF!</f>
        <v>#REF!</v>
      </c>
      <c r="E279" s="40" t="e">
        <f t="shared" si="5"/>
        <v>#REF!</v>
      </c>
      <c r="F279" s="34"/>
      <c r="G279" s="44" t="e">
        <f t="shared" si="6"/>
        <v>#REF!</v>
      </c>
      <c r="H279" s="36" t="s">
        <v>108</v>
      </c>
      <c r="I279" s="41" t="e">
        <f t="shared" si="7"/>
        <v>#REF!</v>
      </c>
      <c r="J279" s="34"/>
      <c r="K279" s="41" t="e">
        <f>#REF!</f>
        <v>#REF!</v>
      </c>
      <c r="L279" s="36"/>
      <c r="M279" s="42" t="e">
        <f>#REF!</f>
        <v>#REF!</v>
      </c>
      <c r="N279" s="514" t="s">
        <v>110</v>
      </c>
      <c r="O279" s="483"/>
      <c r="P279" s="483"/>
      <c r="Q279" s="483"/>
      <c r="R279" s="483"/>
      <c r="S279" s="484"/>
      <c r="T279" s="24" t="e">
        <f>#REF!</f>
        <v>#REF!</v>
      </c>
    </row>
    <row r="280" spans="1:20" ht="39.75" customHeight="1" x14ac:dyDescent="0.25">
      <c r="A280" s="37">
        <f t="shared" si="4"/>
        <v>267</v>
      </c>
      <c r="B280" s="50" t="e">
        <f>#REF!</f>
        <v>#REF!</v>
      </c>
      <c r="C280" s="38" t="e">
        <f>#REF!</f>
        <v>#REF!</v>
      </c>
      <c r="D280" s="39" t="e">
        <f>#REF!</f>
        <v>#REF!</v>
      </c>
      <c r="E280" s="40" t="e">
        <f t="shared" si="5"/>
        <v>#REF!</v>
      </c>
      <c r="F280" s="34"/>
      <c r="G280" s="41" t="e">
        <f t="shared" si="6"/>
        <v>#REF!</v>
      </c>
      <c r="H280" s="36" t="s">
        <v>109</v>
      </c>
      <c r="I280" s="41" t="e">
        <f t="shared" si="7"/>
        <v>#REF!</v>
      </c>
      <c r="J280" s="34"/>
      <c r="K280" s="41" t="e">
        <f>#REF!</f>
        <v>#REF!</v>
      </c>
      <c r="L280" s="36"/>
      <c r="M280" s="42" t="e">
        <f>#REF!</f>
        <v>#REF!</v>
      </c>
      <c r="N280" s="514" t="s">
        <v>110</v>
      </c>
      <c r="O280" s="483"/>
      <c r="P280" s="483"/>
      <c r="Q280" s="483"/>
      <c r="R280" s="483"/>
      <c r="S280" s="484"/>
      <c r="T280" s="24" t="e">
        <f>#REF!</f>
        <v>#REF!</v>
      </c>
    </row>
    <row r="281" spans="1:20" ht="39.75" customHeight="1" x14ac:dyDescent="0.25">
      <c r="A281" s="37">
        <f t="shared" si="4"/>
        <v>268</v>
      </c>
      <c r="B281" s="50" t="e">
        <f>#REF!</f>
        <v>#REF!</v>
      </c>
      <c r="C281" s="51" t="e">
        <f>#REF!</f>
        <v>#REF!</v>
      </c>
      <c r="D281" s="39" t="e">
        <f>#REF!</f>
        <v>#REF!</v>
      </c>
      <c r="E281" s="40" t="e">
        <f t="shared" si="5"/>
        <v>#REF!</v>
      </c>
      <c r="F281" s="34"/>
      <c r="G281" s="44" t="e">
        <f t="shared" si="6"/>
        <v>#REF!</v>
      </c>
      <c r="H281" s="36" t="s">
        <v>108</v>
      </c>
      <c r="I281" s="41" t="e">
        <f t="shared" si="7"/>
        <v>#REF!</v>
      </c>
      <c r="J281" s="34"/>
      <c r="K281" s="41" t="e">
        <f>#REF!</f>
        <v>#REF!</v>
      </c>
      <c r="L281" s="36"/>
      <c r="M281" s="42" t="e">
        <f>#REF!</f>
        <v>#REF!</v>
      </c>
      <c r="N281" s="514" t="s">
        <v>110</v>
      </c>
      <c r="O281" s="483"/>
      <c r="P281" s="483"/>
      <c r="Q281" s="483"/>
      <c r="R281" s="483"/>
      <c r="S281" s="484"/>
      <c r="T281" s="24" t="e">
        <f>#REF!</f>
        <v>#REF!</v>
      </c>
    </row>
    <row r="282" spans="1:20" ht="39.75" customHeight="1" x14ac:dyDescent="0.25">
      <c r="A282" s="37">
        <f t="shared" si="4"/>
        <v>269</v>
      </c>
      <c r="B282" s="50" t="e">
        <f>#REF!</f>
        <v>#REF!</v>
      </c>
      <c r="C282" s="38" t="e">
        <f>#REF!</f>
        <v>#REF!</v>
      </c>
      <c r="D282" s="39" t="e">
        <f>#REF!</f>
        <v>#REF!</v>
      </c>
      <c r="E282" s="40" t="e">
        <f t="shared" si="5"/>
        <v>#REF!</v>
      </c>
      <c r="F282" s="34"/>
      <c r="G282" s="41" t="e">
        <f t="shared" si="6"/>
        <v>#REF!</v>
      </c>
      <c r="H282" s="36" t="s">
        <v>109</v>
      </c>
      <c r="I282" s="41" t="e">
        <f t="shared" si="7"/>
        <v>#REF!</v>
      </c>
      <c r="J282" s="34"/>
      <c r="K282" s="41" t="e">
        <f>#REF!</f>
        <v>#REF!</v>
      </c>
      <c r="L282" s="36"/>
      <c r="M282" s="42" t="e">
        <f>#REF!</f>
        <v>#REF!</v>
      </c>
      <c r="N282" s="514" t="s">
        <v>110</v>
      </c>
      <c r="O282" s="483"/>
      <c r="P282" s="483"/>
      <c r="Q282" s="483"/>
      <c r="R282" s="483"/>
      <c r="S282" s="484"/>
      <c r="T282" s="24" t="e">
        <f>#REF!</f>
        <v>#REF!</v>
      </c>
    </row>
    <row r="283" spans="1:20" ht="39.75" customHeight="1" x14ac:dyDescent="0.25">
      <c r="A283" s="37">
        <f t="shared" si="4"/>
        <v>270</v>
      </c>
      <c r="B283" s="50" t="e">
        <f>#REF!</f>
        <v>#REF!</v>
      </c>
      <c r="C283" s="51" t="e">
        <f>#REF!</f>
        <v>#REF!</v>
      </c>
      <c r="D283" s="39" t="e">
        <f>#REF!</f>
        <v>#REF!</v>
      </c>
      <c r="E283" s="40" t="e">
        <f t="shared" si="5"/>
        <v>#REF!</v>
      </c>
      <c r="F283" s="34"/>
      <c r="G283" s="44" t="e">
        <f t="shared" si="6"/>
        <v>#REF!</v>
      </c>
      <c r="H283" s="36" t="s">
        <v>108</v>
      </c>
      <c r="I283" s="41" t="e">
        <f t="shared" si="7"/>
        <v>#REF!</v>
      </c>
      <c r="J283" s="34"/>
      <c r="K283" s="41" t="e">
        <f>#REF!</f>
        <v>#REF!</v>
      </c>
      <c r="L283" s="36"/>
      <c r="M283" s="42" t="e">
        <f>#REF!</f>
        <v>#REF!</v>
      </c>
      <c r="N283" s="514" t="s">
        <v>110</v>
      </c>
      <c r="O283" s="483"/>
      <c r="P283" s="483"/>
      <c r="Q283" s="483"/>
      <c r="R283" s="483"/>
      <c r="S283" s="484"/>
      <c r="T283" s="24" t="e">
        <f>#REF!</f>
        <v>#REF!</v>
      </c>
    </row>
    <row r="284" spans="1:20" ht="39.75" customHeight="1" x14ac:dyDescent="0.25">
      <c r="A284" s="37">
        <f t="shared" si="4"/>
        <v>271</v>
      </c>
      <c r="B284" s="50" t="e">
        <f>#REF!</f>
        <v>#REF!</v>
      </c>
      <c r="C284" s="38" t="e">
        <f>#REF!</f>
        <v>#REF!</v>
      </c>
      <c r="D284" s="39" t="e">
        <f>#REF!</f>
        <v>#REF!</v>
      </c>
      <c r="E284" s="40" t="e">
        <f t="shared" si="5"/>
        <v>#REF!</v>
      </c>
      <c r="F284" s="34"/>
      <c r="G284" s="41" t="e">
        <f t="shared" si="6"/>
        <v>#REF!</v>
      </c>
      <c r="H284" s="36" t="s">
        <v>109</v>
      </c>
      <c r="I284" s="41" t="e">
        <f t="shared" si="7"/>
        <v>#REF!</v>
      </c>
      <c r="J284" s="34"/>
      <c r="K284" s="41" t="e">
        <f>#REF!</f>
        <v>#REF!</v>
      </c>
      <c r="L284" s="36"/>
      <c r="M284" s="42" t="e">
        <f>#REF!</f>
        <v>#REF!</v>
      </c>
      <c r="N284" s="514" t="s">
        <v>110</v>
      </c>
      <c r="O284" s="483"/>
      <c r="P284" s="483"/>
      <c r="Q284" s="483"/>
      <c r="R284" s="483"/>
      <c r="S284" s="484"/>
      <c r="T284" s="24" t="e">
        <f>#REF!</f>
        <v>#REF!</v>
      </c>
    </row>
    <row r="285" spans="1:20" ht="39.75" customHeight="1" x14ac:dyDescent="0.25">
      <c r="A285" s="37">
        <f t="shared" si="4"/>
        <v>272</v>
      </c>
      <c r="B285" s="50" t="e">
        <f>#REF!</f>
        <v>#REF!</v>
      </c>
      <c r="C285" s="51" t="e">
        <f>#REF!</f>
        <v>#REF!</v>
      </c>
      <c r="D285" s="39" t="e">
        <f>#REF!</f>
        <v>#REF!</v>
      </c>
      <c r="E285" s="40" t="e">
        <f t="shared" si="5"/>
        <v>#REF!</v>
      </c>
      <c r="F285" s="34"/>
      <c r="G285" s="44" t="e">
        <f t="shared" si="6"/>
        <v>#REF!</v>
      </c>
      <c r="H285" s="36" t="s">
        <v>108</v>
      </c>
      <c r="I285" s="41" t="e">
        <f t="shared" si="7"/>
        <v>#REF!</v>
      </c>
      <c r="J285" s="34"/>
      <c r="K285" s="41" t="e">
        <f>#REF!</f>
        <v>#REF!</v>
      </c>
      <c r="L285" s="36"/>
      <c r="M285" s="42" t="e">
        <f>#REF!</f>
        <v>#REF!</v>
      </c>
      <c r="N285" s="514" t="s">
        <v>110</v>
      </c>
      <c r="O285" s="483"/>
      <c r="P285" s="483"/>
      <c r="Q285" s="483"/>
      <c r="R285" s="483"/>
      <c r="S285" s="484"/>
      <c r="T285" s="24" t="e">
        <f>#REF!</f>
        <v>#REF!</v>
      </c>
    </row>
    <row r="286" spans="1:20" ht="39.75" customHeight="1" x14ac:dyDescent="0.25">
      <c r="A286" s="37">
        <f t="shared" si="4"/>
        <v>273</v>
      </c>
      <c r="B286" s="50" t="e">
        <f>#REF!</f>
        <v>#REF!</v>
      </c>
      <c r="C286" s="38" t="e">
        <f>#REF!</f>
        <v>#REF!</v>
      </c>
      <c r="D286" s="39" t="e">
        <f>#REF!</f>
        <v>#REF!</v>
      </c>
      <c r="E286" s="40" t="e">
        <f t="shared" si="5"/>
        <v>#REF!</v>
      </c>
      <c r="F286" s="34"/>
      <c r="G286" s="41" t="e">
        <f t="shared" si="6"/>
        <v>#REF!</v>
      </c>
      <c r="H286" s="36" t="s">
        <v>109</v>
      </c>
      <c r="I286" s="41" t="e">
        <f t="shared" si="7"/>
        <v>#REF!</v>
      </c>
      <c r="J286" s="34"/>
      <c r="K286" s="41" t="e">
        <f>#REF!</f>
        <v>#REF!</v>
      </c>
      <c r="L286" s="36"/>
      <c r="M286" s="42" t="e">
        <f>#REF!</f>
        <v>#REF!</v>
      </c>
      <c r="N286" s="514" t="s">
        <v>110</v>
      </c>
      <c r="O286" s="483"/>
      <c r="P286" s="483"/>
      <c r="Q286" s="483"/>
      <c r="R286" s="483"/>
      <c r="S286" s="484"/>
      <c r="T286" s="24" t="e">
        <f>#REF!</f>
        <v>#REF!</v>
      </c>
    </row>
    <row r="287" spans="1:20" ht="39.75" customHeight="1" x14ac:dyDescent="0.25">
      <c r="A287" s="37">
        <f t="shared" si="4"/>
        <v>274</v>
      </c>
      <c r="B287" s="50" t="e">
        <f>#REF!</f>
        <v>#REF!</v>
      </c>
      <c r="C287" s="51" t="e">
        <f>#REF!</f>
        <v>#REF!</v>
      </c>
      <c r="D287" s="39" t="e">
        <f>#REF!</f>
        <v>#REF!</v>
      </c>
      <c r="E287" s="40" t="e">
        <f t="shared" si="5"/>
        <v>#REF!</v>
      </c>
      <c r="F287" s="34"/>
      <c r="G287" s="44" t="e">
        <f t="shared" si="6"/>
        <v>#REF!</v>
      </c>
      <c r="H287" s="36" t="s">
        <v>108</v>
      </c>
      <c r="I287" s="41" t="e">
        <f t="shared" si="7"/>
        <v>#REF!</v>
      </c>
      <c r="J287" s="34"/>
      <c r="K287" s="41" t="e">
        <f>#REF!</f>
        <v>#REF!</v>
      </c>
      <c r="L287" s="36"/>
      <c r="M287" s="42" t="e">
        <f>#REF!</f>
        <v>#REF!</v>
      </c>
      <c r="N287" s="514" t="s">
        <v>110</v>
      </c>
      <c r="O287" s="483"/>
      <c r="P287" s="483"/>
      <c r="Q287" s="483"/>
      <c r="R287" s="483"/>
      <c r="S287" s="484"/>
      <c r="T287" s="24" t="e">
        <f>#REF!</f>
        <v>#REF!</v>
      </c>
    </row>
    <row r="288" spans="1:20" ht="39.75" customHeight="1" x14ac:dyDescent="0.25">
      <c r="A288" s="37">
        <f t="shared" si="4"/>
        <v>275</v>
      </c>
      <c r="B288" s="50" t="e">
        <f>#REF!</f>
        <v>#REF!</v>
      </c>
      <c r="C288" s="38" t="e">
        <f>#REF!</f>
        <v>#REF!</v>
      </c>
      <c r="D288" s="39" t="e">
        <f>#REF!</f>
        <v>#REF!</v>
      </c>
      <c r="E288" s="40" t="e">
        <f t="shared" si="5"/>
        <v>#REF!</v>
      </c>
      <c r="F288" s="34"/>
      <c r="G288" s="41" t="e">
        <f t="shared" si="6"/>
        <v>#REF!</v>
      </c>
      <c r="H288" s="36" t="s">
        <v>109</v>
      </c>
      <c r="I288" s="41" t="e">
        <f t="shared" si="7"/>
        <v>#REF!</v>
      </c>
      <c r="J288" s="34"/>
      <c r="K288" s="41" t="e">
        <f>#REF!</f>
        <v>#REF!</v>
      </c>
      <c r="L288" s="36"/>
      <c r="M288" s="42" t="e">
        <f>#REF!</f>
        <v>#REF!</v>
      </c>
      <c r="N288" s="514" t="s">
        <v>110</v>
      </c>
      <c r="O288" s="483"/>
      <c r="P288" s="483"/>
      <c r="Q288" s="483"/>
      <c r="R288" s="483"/>
      <c r="S288" s="484"/>
      <c r="T288" s="24" t="e">
        <f>#REF!</f>
        <v>#REF!</v>
      </c>
    </row>
    <row r="289" spans="1:20" ht="39.75" customHeight="1" x14ac:dyDescent="0.25">
      <c r="A289" s="37">
        <f t="shared" si="4"/>
        <v>276</v>
      </c>
      <c r="B289" s="50" t="e">
        <f>#REF!</f>
        <v>#REF!</v>
      </c>
      <c r="C289" s="51" t="e">
        <f>#REF!</f>
        <v>#REF!</v>
      </c>
      <c r="D289" s="39" t="e">
        <f>#REF!</f>
        <v>#REF!</v>
      </c>
      <c r="E289" s="40" t="e">
        <f t="shared" si="5"/>
        <v>#REF!</v>
      </c>
      <c r="F289" s="34"/>
      <c r="G289" s="44" t="e">
        <f t="shared" si="6"/>
        <v>#REF!</v>
      </c>
      <c r="H289" s="36" t="s">
        <v>108</v>
      </c>
      <c r="I289" s="41" t="e">
        <f t="shared" si="7"/>
        <v>#REF!</v>
      </c>
      <c r="J289" s="34"/>
      <c r="K289" s="41" t="e">
        <f>#REF!</f>
        <v>#REF!</v>
      </c>
      <c r="L289" s="36"/>
      <c r="M289" s="42" t="e">
        <f>#REF!</f>
        <v>#REF!</v>
      </c>
      <c r="N289" s="514" t="s">
        <v>110</v>
      </c>
      <c r="O289" s="483"/>
      <c r="P289" s="483"/>
      <c r="Q289" s="483"/>
      <c r="R289" s="483"/>
      <c r="S289" s="484"/>
      <c r="T289" s="24" t="e">
        <f>#REF!</f>
        <v>#REF!</v>
      </c>
    </row>
    <row r="290" spans="1:20" ht="39.75" customHeight="1" x14ac:dyDescent="0.25">
      <c r="A290" s="37">
        <f t="shared" si="4"/>
        <v>277</v>
      </c>
      <c r="B290" s="50" t="e">
        <f>#REF!</f>
        <v>#REF!</v>
      </c>
      <c r="C290" s="38" t="e">
        <f>#REF!</f>
        <v>#REF!</v>
      </c>
      <c r="D290" s="39" t="e">
        <f>#REF!</f>
        <v>#REF!</v>
      </c>
      <c r="E290" s="40" t="e">
        <f t="shared" si="5"/>
        <v>#REF!</v>
      </c>
      <c r="F290" s="34"/>
      <c r="G290" s="41" t="e">
        <f t="shared" si="6"/>
        <v>#REF!</v>
      </c>
      <c r="H290" s="36" t="s">
        <v>109</v>
      </c>
      <c r="I290" s="41" t="e">
        <f t="shared" si="7"/>
        <v>#REF!</v>
      </c>
      <c r="J290" s="34"/>
      <c r="K290" s="41" t="e">
        <f>#REF!</f>
        <v>#REF!</v>
      </c>
      <c r="L290" s="36"/>
      <c r="M290" s="42" t="e">
        <f>#REF!</f>
        <v>#REF!</v>
      </c>
      <c r="N290" s="514" t="s">
        <v>110</v>
      </c>
      <c r="O290" s="483"/>
      <c r="P290" s="483"/>
      <c r="Q290" s="483"/>
      <c r="R290" s="483"/>
      <c r="S290" s="484"/>
      <c r="T290" s="24" t="e">
        <f>#REF!</f>
        <v>#REF!</v>
      </c>
    </row>
    <row r="291" spans="1:20" ht="39.75" customHeight="1" x14ac:dyDescent="0.25">
      <c r="A291" s="37">
        <f t="shared" si="4"/>
        <v>278</v>
      </c>
      <c r="B291" s="50" t="e">
        <f>#REF!</f>
        <v>#REF!</v>
      </c>
      <c r="C291" s="51" t="e">
        <f>#REF!</f>
        <v>#REF!</v>
      </c>
      <c r="D291" s="39" t="e">
        <f>#REF!</f>
        <v>#REF!</v>
      </c>
      <c r="E291" s="40" t="e">
        <f t="shared" si="5"/>
        <v>#REF!</v>
      </c>
      <c r="F291" s="34"/>
      <c r="G291" s="44" t="e">
        <f t="shared" si="6"/>
        <v>#REF!</v>
      </c>
      <c r="H291" s="36" t="s">
        <v>108</v>
      </c>
      <c r="I291" s="41" t="e">
        <f t="shared" si="7"/>
        <v>#REF!</v>
      </c>
      <c r="J291" s="34"/>
      <c r="K291" s="41" t="e">
        <f>#REF!</f>
        <v>#REF!</v>
      </c>
      <c r="L291" s="36"/>
      <c r="M291" s="42" t="e">
        <f>#REF!</f>
        <v>#REF!</v>
      </c>
      <c r="N291" s="514" t="s">
        <v>110</v>
      </c>
      <c r="O291" s="483"/>
      <c r="P291" s="483"/>
      <c r="Q291" s="483"/>
      <c r="R291" s="483"/>
      <c r="S291" s="484"/>
      <c r="T291" s="24" t="e">
        <f>#REF!</f>
        <v>#REF!</v>
      </c>
    </row>
    <row r="292" spans="1:20" ht="39.75" customHeight="1" x14ac:dyDescent="0.25">
      <c r="A292" s="37">
        <f t="shared" si="4"/>
        <v>279</v>
      </c>
      <c r="B292" s="50" t="e">
        <f>#REF!</f>
        <v>#REF!</v>
      </c>
      <c r="C292" s="38" t="e">
        <f>#REF!</f>
        <v>#REF!</v>
      </c>
      <c r="D292" s="39" t="e">
        <f>#REF!</f>
        <v>#REF!</v>
      </c>
      <c r="E292" s="40" t="e">
        <f t="shared" si="5"/>
        <v>#REF!</v>
      </c>
      <c r="F292" s="34"/>
      <c r="G292" s="41" t="e">
        <f t="shared" si="6"/>
        <v>#REF!</v>
      </c>
      <c r="H292" s="36" t="s">
        <v>109</v>
      </c>
      <c r="I292" s="41" t="e">
        <f t="shared" si="7"/>
        <v>#REF!</v>
      </c>
      <c r="J292" s="34"/>
      <c r="K292" s="41" t="e">
        <f>#REF!</f>
        <v>#REF!</v>
      </c>
      <c r="L292" s="36"/>
      <c r="M292" s="42" t="e">
        <f>#REF!</f>
        <v>#REF!</v>
      </c>
      <c r="N292" s="514" t="s">
        <v>110</v>
      </c>
      <c r="O292" s="483"/>
      <c r="P292" s="483"/>
      <c r="Q292" s="483"/>
      <c r="R292" s="483"/>
      <c r="S292" s="484"/>
      <c r="T292" s="24" t="e">
        <f>#REF!</f>
        <v>#REF!</v>
      </c>
    </row>
    <row r="293" spans="1:20" ht="39.75" customHeight="1" x14ac:dyDescent="0.25">
      <c r="A293" s="37">
        <f t="shared" si="4"/>
        <v>280</v>
      </c>
      <c r="B293" s="50" t="e">
        <f>#REF!</f>
        <v>#REF!</v>
      </c>
      <c r="C293" s="51" t="e">
        <f>#REF!</f>
        <v>#REF!</v>
      </c>
      <c r="D293" s="39" t="e">
        <f>#REF!</f>
        <v>#REF!</v>
      </c>
      <c r="E293" s="40" t="e">
        <f t="shared" si="5"/>
        <v>#REF!</v>
      </c>
      <c r="F293" s="34"/>
      <c r="G293" s="44" t="e">
        <f t="shared" si="6"/>
        <v>#REF!</v>
      </c>
      <c r="H293" s="36" t="s">
        <v>108</v>
      </c>
      <c r="I293" s="41" t="e">
        <f t="shared" si="7"/>
        <v>#REF!</v>
      </c>
      <c r="J293" s="34"/>
      <c r="K293" s="41" t="e">
        <f>#REF!</f>
        <v>#REF!</v>
      </c>
      <c r="L293" s="36"/>
      <c r="M293" s="42" t="e">
        <f>#REF!</f>
        <v>#REF!</v>
      </c>
      <c r="N293" s="514" t="s">
        <v>110</v>
      </c>
      <c r="O293" s="483"/>
      <c r="P293" s="483"/>
      <c r="Q293" s="483"/>
      <c r="R293" s="483"/>
      <c r="S293" s="484"/>
      <c r="T293" s="24" t="e">
        <f>#REF!</f>
        <v>#REF!</v>
      </c>
    </row>
    <row r="294" spans="1:20" ht="39.75" customHeight="1" x14ac:dyDescent="0.25">
      <c r="A294" s="37">
        <f t="shared" si="4"/>
        <v>281</v>
      </c>
      <c r="B294" s="50" t="e">
        <f>#REF!</f>
        <v>#REF!</v>
      </c>
      <c r="C294" s="38" t="e">
        <f>#REF!</f>
        <v>#REF!</v>
      </c>
      <c r="D294" s="39" t="e">
        <f>#REF!</f>
        <v>#REF!</v>
      </c>
      <c r="E294" s="40" t="e">
        <f t="shared" si="5"/>
        <v>#REF!</v>
      </c>
      <c r="F294" s="34"/>
      <c r="G294" s="41" t="e">
        <f t="shared" si="6"/>
        <v>#REF!</v>
      </c>
      <c r="H294" s="36" t="s">
        <v>109</v>
      </c>
      <c r="I294" s="41" t="e">
        <f t="shared" si="7"/>
        <v>#REF!</v>
      </c>
      <c r="J294" s="34"/>
      <c r="K294" s="41" t="e">
        <f>#REF!</f>
        <v>#REF!</v>
      </c>
      <c r="L294" s="36"/>
      <c r="M294" s="42" t="e">
        <f>#REF!</f>
        <v>#REF!</v>
      </c>
      <c r="N294" s="514" t="s">
        <v>110</v>
      </c>
      <c r="O294" s="483"/>
      <c r="P294" s="483"/>
      <c r="Q294" s="483"/>
      <c r="R294" s="483"/>
      <c r="S294" s="484"/>
      <c r="T294" s="24" t="e">
        <f>#REF!</f>
        <v>#REF!</v>
      </c>
    </row>
    <row r="295" spans="1:20" ht="39.75" customHeight="1" x14ac:dyDescent="0.25">
      <c r="A295" s="37">
        <f t="shared" si="4"/>
        <v>282</v>
      </c>
      <c r="B295" s="50" t="e">
        <f>#REF!</f>
        <v>#REF!</v>
      </c>
      <c r="C295" s="51" t="e">
        <f>#REF!</f>
        <v>#REF!</v>
      </c>
      <c r="D295" s="39" t="e">
        <f>#REF!</f>
        <v>#REF!</v>
      </c>
      <c r="E295" s="40" t="e">
        <f t="shared" si="5"/>
        <v>#REF!</v>
      </c>
      <c r="F295" s="34"/>
      <c r="G295" s="44" t="e">
        <f t="shared" si="6"/>
        <v>#REF!</v>
      </c>
      <c r="H295" s="36" t="s">
        <v>108</v>
      </c>
      <c r="I295" s="41" t="e">
        <f t="shared" si="7"/>
        <v>#REF!</v>
      </c>
      <c r="J295" s="34"/>
      <c r="K295" s="41" t="e">
        <f>#REF!</f>
        <v>#REF!</v>
      </c>
      <c r="L295" s="36"/>
      <c r="M295" s="42" t="e">
        <f>#REF!</f>
        <v>#REF!</v>
      </c>
      <c r="N295" s="514" t="s">
        <v>110</v>
      </c>
      <c r="O295" s="483"/>
      <c r="P295" s="483"/>
      <c r="Q295" s="483"/>
      <c r="R295" s="483"/>
      <c r="S295" s="484"/>
      <c r="T295" s="24" t="e">
        <f>#REF!</f>
        <v>#REF!</v>
      </c>
    </row>
    <row r="296" spans="1:20" ht="39.75" customHeight="1" x14ac:dyDescent="0.25">
      <c r="A296" s="37">
        <f t="shared" si="4"/>
        <v>283</v>
      </c>
      <c r="B296" s="50" t="e">
        <f>#REF!</f>
        <v>#REF!</v>
      </c>
      <c r="C296" s="38" t="e">
        <f>#REF!</f>
        <v>#REF!</v>
      </c>
      <c r="D296" s="39" t="e">
        <f>#REF!</f>
        <v>#REF!</v>
      </c>
      <c r="E296" s="40" t="e">
        <f t="shared" si="5"/>
        <v>#REF!</v>
      </c>
      <c r="F296" s="34"/>
      <c r="G296" s="41" t="e">
        <f t="shared" si="6"/>
        <v>#REF!</v>
      </c>
      <c r="H296" s="36" t="s">
        <v>109</v>
      </c>
      <c r="I296" s="41" t="e">
        <f t="shared" si="7"/>
        <v>#REF!</v>
      </c>
      <c r="J296" s="34"/>
      <c r="K296" s="41" t="e">
        <f>#REF!</f>
        <v>#REF!</v>
      </c>
      <c r="L296" s="36"/>
      <c r="M296" s="42" t="e">
        <f>#REF!</f>
        <v>#REF!</v>
      </c>
      <c r="N296" s="514" t="s">
        <v>110</v>
      </c>
      <c r="O296" s="483"/>
      <c r="P296" s="483"/>
      <c r="Q296" s="483"/>
      <c r="R296" s="483"/>
      <c r="S296" s="484"/>
      <c r="T296" s="24" t="e">
        <f>#REF!</f>
        <v>#REF!</v>
      </c>
    </row>
    <row r="297" spans="1:20" ht="39.75" customHeight="1" x14ac:dyDescent="0.25">
      <c r="A297" s="37">
        <f t="shared" si="4"/>
        <v>284</v>
      </c>
      <c r="B297" s="50" t="e">
        <f>#REF!</f>
        <v>#REF!</v>
      </c>
      <c r="C297" s="51" t="e">
        <f>#REF!</f>
        <v>#REF!</v>
      </c>
      <c r="D297" s="39" t="e">
        <f>#REF!</f>
        <v>#REF!</v>
      </c>
      <c r="E297" s="40" t="e">
        <f t="shared" si="5"/>
        <v>#REF!</v>
      </c>
      <c r="F297" s="34"/>
      <c r="G297" s="44" t="e">
        <f t="shared" si="6"/>
        <v>#REF!</v>
      </c>
      <c r="H297" s="36" t="s">
        <v>108</v>
      </c>
      <c r="I297" s="41" t="e">
        <f t="shared" si="7"/>
        <v>#REF!</v>
      </c>
      <c r="J297" s="34"/>
      <c r="K297" s="41" t="e">
        <f>#REF!</f>
        <v>#REF!</v>
      </c>
      <c r="L297" s="36"/>
      <c r="M297" s="42" t="e">
        <f>#REF!</f>
        <v>#REF!</v>
      </c>
      <c r="N297" s="514" t="s">
        <v>110</v>
      </c>
      <c r="O297" s="483"/>
      <c r="P297" s="483"/>
      <c r="Q297" s="483"/>
      <c r="R297" s="483"/>
      <c r="S297" s="484"/>
      <c r="T297" s="24" t="e">
        <f>#REF!</f>
        <v>#REF!</v>
      </c>
    </row>
    <row r="298" spans="1:20" ht="39.75" customHeight="1" x14ac:dyDescent="0.25">
      <c r="A298" s="37">
        <f t="shared" si="4"/>
        <v>285</v>
      </c>
      <c r="B298" s="50" t="e">
        <f>#REF!</f>
        <v>#REF!</v>
      </c>
      <c r="C298" s="38" t="e">
        <f>#REF!</f>
        <v>#REF!</v>
      </c>
      <c r="D298" s="39" t="e">
        <f>#REF!</f>
        <v>#REF!</v>
      </c>
      <c r="E298" s="40" t="e">
        <f t="shared" si="5"/>
        <v>#REF!</v>
      </c>
      <c r="F298" s="34"/>
      <c r="G298" s="41" t="e">
        <f t="shared" si="6"/>
        <v>#REF!</v>
      </c>
      <c r="H298" s="36" t="s">
        <v>109</v>
      </c>
      <c r="I298" s="41" t="e">
        <f t="shared" si="7"/>
        <v>#REF!</v>
      </c>
      <c r="J298" s="34"/>
      <c r="K298" s="41" t="e">
        <f>#REF!</f>
        <v>#REF!</v>
      </c>
      <c r="L298" s="36"/>
      <c r="M298" s="42" t="e">
        <f>#REF!</f>
        <v>#REF!</v>
      </c>
      <c r="N298" s="514" t="s">
        <v>110</v>
      </c>
      <c r="O298" s="483"/>
      <c r="P298" s="483"/>
      <c r="Q298" s="483"/>
      <c r="R298" s="483"/>
      <c r="S298" s="484"/>
      <c r="T298" s="24" t="e">
        <f>#REF!</f>
        <v>#REF!</v>
      </c>
    </row>
    <row r="299" spans="1:20" ht="39.75" customHeight="1" x14ac:dyDescent="0.25">
      <c r="A299" s="37">
        <f t="shared" si="4"/>
        <v>286</v>
      </c>
      <c r="B299" s="50" t="e">
        <f>#REF!</f>
        <v>#REF!</v>
      </c>
      <c r="C299" s="51" t="e">
        <f>#REF!</f>
        <v>#REF!</v>
      </c>
      <c r="D299" s="39" t="e">
        <f>#REF!</f>
        <v>#REF!</v>
      </c>
      <c r="E299" s="40" t="e">
        <f t="shared" si="5"/>
        <v>#REF!</v>
      </c>
      <c r="F299" s="34"/>
      <c r="G299" s="44" t="e">
        <f t="shared" si="6"/>
        <v>#REF!</v>
      </c>
      <c r="H299" s="36" t="s">
        <v>108</v>
      </c>
      <c r="I299" s="41" t="e">
        <f t="shared" si="7"/>
        <v>#REF!</v>
      </c>
      <c r="J299" s="34"/>
      <c r="K299" s="41" t="e">
        <f>#REF!</f>
        <v>#REF!</v>
      </c>
      <c r="L299" s="36"/>
      <c r="M299" s="42" t="e">
        <f>#REF!</f>
        <v>#REF!</v>
      </c>
      <c r="N299" s="514" t="s">
        <v>110</v>
      </c>
      <c r="O299" s="483"/>
      <c r="P299" s="483"/>
      <c r="Q299" s="483"/>
      <c r="R299" s="483"/>
      <c r="S299" s="484"/>
      <c r="T299" s="24" t="e">
        <f>#REF!</f>
        <v>#REF!</v>
      </c>
    </row>
    <row r="300" spans="1:20" ht="39.75" customHeight="1" x14ac:dyDescent="0.25">
      <c r="A300" s="37">
        <f t="shared" si="4"/>
        <v>287</v>
      </c>
      <c r="B300" s="50" t="e">
        <f>#REF!</f>
        <v>#REF!</v>
      </c>
      <c r="C300" s="38" t="e">
        <f>#REF!</f>
        <v>#REF!</v>
      </c>
      <c r="D300" s="39" t="e">
        <f>#REF!</f>
        <v>#REF!</v>
      </c>
      <c r="E300" s="40" t="e">
        <f t="shared" si="5"/>
        <v>#REF!</v>
      </c>
      <c r="F300" s="34"/>
      <c r="G300" s="41" t="e">
        <f t="shared" si="6"/>
        <v>#REF!</v>
      </c>
      <c r="H300" s="36" t="s">
        <v>109</v>
      </c>
      <c r="I300" s="41" t="e">
        <f t="shared" si="7"/>
        <v>#REF!</v>
      </c>
      <c r="J300" s="34"/>
      <c r="K300" s="41" t="e">
        <f>#REF!</f>
        <v>#REF!</v>
      </c>
      <c r="L300" s="36"/>
      <c r="M300" s="42" t="e">
        <f>#REF!</f>
        <v>#REF!</v>
      </c>
      <c r="N300" s="514" t="s">
        <v>110</v>
      </c>
      <c r="O300" s="483"/>
      <c r="P300" s="483"/>
      <c r="Q300" s="483"/>
      <c r="R300" s="483"/>
      <c r="S300" s="484"/>
      <c r="T300" s="24" t="e">
        <f>#REF!</f>
        <v>#REF!</v>
      </c>
    </row>
    <row r="301" spans="1:20" ht="39.75" customHeight="1" x14ac:dyDescent="0.25">
      <c r="A301" s="37">
        <f t="shared" si="4"/>
        <v>288</v>
      </c>
      <c r="B301" s="50" t="e">
        <f>#REF!</f>
        <v>#REF!</v>
      </c>
      <c r="C301" s="51" t="e">
        <f>#REF!</f>
        <v>#REF!</v>
      </c>
      <c r="D301" s="39" t="e">
        <f>#REF!</f>
        <v>#REF!</v>
      </c>
      <c r="E301" s="40" t="e">
        <f t="shared" si="5"/>
        <v>#REF!</v>
      </c>
      <c r="F301" s="34"/>
      <c r="G301" s="44" t="e">
        <f t="shared" si="6"/>
        <v>#REF!</v>
      </c>
      <c r="H301" s="36" t="s">
        <v>108</v>
      </c>
      <c r="I301" s="41" t="e">
        <f t="shared" si="7"/>
        <v>#REF!</v>
      </c>
      <c r="J301" s="34"/>
      <c r="K301" s="41" t="e">
        <f>#REF!</f>
        <v>#REF!</v>
      </c>
      <c r="L301" s="36"/>
      <c r="M301" s="42" t="e">
        <f>#REF!</f>
        <v>#REF!</v>
      </c>
      <c r="N301" s="514" t="s">
        <v>110</v>
      </c>
      <c r="O301" s="483"/>
      <c r="P301" s="483"/>
      <c r="Q301" s="483"/>
      <c r="R301" s="483"/>
      <c r="S301" s="484"/>
      <c r="T301" s="24" t="e">
        <f>#REF!</f>
        <v>#REF!</v>
      </c>
    </row>
    <row r="302" spans="1:20" ht="39.75" customHeight="1" x14ac:dyDescent="0.25">
      <c r="A302" s="37">
        <f t="shared" si="4"/>
        <v>289</v>
      </c>
      <c r="B302" s="50" t="e">
        <f>#REF!</f>
        <v>#REF!</v>
      </c>
      <c r="C302" s="38" t="e">
        <f>#REF!</f>
        <v>#REF!</v>
      </c>
      <c r="D302" s="39" t="e">
        <f>#REF!</f>
        <v>#REF!</v>
      </c>
      <c r="E302" s="40" t="e">
        <f t="shared" si="5"/>
        <v>#REF!</v>
      </c>
      <c r="F302" s="34"/>
      <c r="G302" s="41" t="e">
        <f t="shared" si="6"/>
        <v>#REF!</v>
      </c>
      <c r="H302" s="36" t="s">
        <v>109</v>
      </c>
      <c r="I302" s="41" t="e">
        <f t="shared" si="7"/>
        <v>#REF!</v>
      </c>
      <c r="J302" s="34"/>
      <c r="K302" s="41" t="e">
        <f>#REF!</f>
        <v>#REF!</v>
      </c>
      <c r="L302" s="36"/>
      <c r="M302" s="42" t="e">
        <f>#REF!</f>
        <v>#REF!</v>
      </c>
      <c r="N302" s="514" t="s">
        <v>110</v>
      </c>
      <c r="O302" s="483"/>
      <c r="P302" s="483"/>
      <c r="Q302" s="483"/>
      <c r="R302" s="483"/>
      <c r="S302" s="484"/>
      <c r="T302" s="24" t="e">
        <f>#REF!</f>
        <v>#REF!</v>
      </c>
    </row>
    <row r="303" spans="1:20" ht="39.75" customHeight="1" x14ac:dyDescent="0.25">
      <c r="A303" s="37">
        <f t="shared" si="4"/>
        <v>290</v>
      </c>
      <c r="B303" s="50" t="e">
        <f>#REF!</f>
        <v>#REF!</v>
      </c>
      <c r="C303" s="51" t="e">
        <f>#REF!</f>
        <v>#REF!</v>
      </c>
      <c r="D303" s="39" t="e">
        <f>#REF!</f>
        <v>#REF!</v>
      </c>
      <c r="E303" s="40" t="e">
        <f t="shared" si="5"/>
        <v>#REF!</v>
      </c>
      <c r="F303" s="34"/>
      <c r="G303" s="44" t="e">
        <f t="shared" si="6"/>
        <v>#REF!</v>
      </c>
      <c r="H303" s="36" t="s">
        <v>108</v>
      </c>
      <c r="I303" s="41" t="e">
        <f t="shared" si="7"/>
        <v>#REF!</v>
      </c>
      <c r="J303" s="34"/>
      <c r="K303" s="41" t="e">
        <f>#REF!</f>
        <v>#REF!</v>
      </c>
      <c r="L303" s="36"/>
      <c r="M303" s="42" t="e">
        <f>#REF!</f>
        <v>#REF!</v>
      </c>
      <c r="N303" s="514" t="s">
        <v>110</v>
      </c>
      <c r="O303" s="483"/>
      <c r="P303" s="483"/>
      <c r="Q303" s="483"/>
      <c r="R303" s="483"/>
      <c r="S303" s="484"/>
      <c r="T303" s="24" t="e">
        <f>#REF!</f>
        <v>#REF!</v>
      </c>
    </row>
    <row r="304" spans="1:20" ht="39.75" customHeight="1" x14ac:dyDescent="0.25">
      <c r="A304" s="37">
        <f t="shared" si="4"/>
        <v>291</v>
      </c>
      <c r="B304" s="50" t="e">
        <f>#REF!</f>
        <v>#REF!</v>
      </c>
      <c r="C304" s="38" t="e">
        <f>#REF!</f>
        <v>#REF!</v>
      </c>
      <c r="D304" s="39" t="e">
        <f>#REF!</f>
        <v>#REF!</v>
      </c>
      <c r="E304" s="40" t="e">
        <f t="shared" si="5"/>
        <v>#REF!</v>
      </c>
      <c r="F304" s="34"/>
      <c r="G304" s="41" t="e">
        <f t="shared" si="6"/>
        <v>#REF!</v>
      </c>
      <c r="H304" s="36" t="s">
        <v>109</v>
      </c>
      <c r="I304" s="41" t="e">
        <f t="shared" si="7"/>
        <v>#REF!</v>
      </c>
      <c r="J304" s="34"/>
      <c r="K304" s="41" t="e">
        <f>#REF!</f>
        <v>#REF!</v>
      </c>
      <c r="L304" s="36"/>
      <c r="M304" s="42" t="e">
        <f>#REF!</f>
        <v>#REF!</v>
      </c>
      <c r="N304" s="514" t="s">
        <v>110</v>
      </c>
      <c r="O304" s="483"/>
      <c r="P304" s="483"/>
      <c r="Q304" s="483"/>
      <c r="R304" s="483"/>
      <c r="S304" s="484"/>
      <c r="T304" s="24" t="e">
        <f>#REF!</f>
        <v>#REF!</v>
      </c>
    </row>
    <row r="305" spans="1:20" ht="39.75" customHeight="1" x14ac:dyDescent="0.25">
      <c r="A305" s="37">
        <f t="shared" si="4"/>
        <v>292</v>
      </c>
      <c r="B305" s="50" t="e">
        <f>#REF!</f>
        <v>#REF!</v>
      </c>
      <c r="C305" s="51" t="e">
        <f>#REF!</f>
        <v>#REF!</v>
      </c>
      <c r="D305" s="39" t="e">
        <f>#REF!</f>
        <v>#REF!</v>
      </c>
      <c r="E305" s="40" t="e">
        <f t="shared" si="5"/>
        <v>#REF!</v>
      </c>
      <c r="F305" s="34"/>
      <c r="G305" s="44" t="e">
        <f t="shared" si="6"/>
        <v>#REF!</v>
      </c>
      <c r="H305" s="36" t="s">
        <v>108</v>
      </c>
      <c r="I305" s="41" t="e">
        <f t="shared" si="7"/>
        <v>#REF!</v>
      </c>
      <c r="J305" s="34"/>
      <c r="K305" s="41" t="e">
        <f>#REF!</f>
        <v>#REF!</v>
      </c>
      <c r="L305" s="36"/>
      <c r="M305" s="42" t="e">
        <f>#REF!</f>
        <v>#REF!</v>
      </c>
      <c r="N305" s="514" t="s">
        <v>110</v>
      </c>
      <c r="O305" s="483"/>
      <c r="P305" s="483"/>
      <c r="Q305" s="483"/>
      <c r="R305" s="483"/>
      <c r="S305" s="484"/>
      <c r="T305" s="24" t="e">
        <f>#REF!</f>
        <v>#REF!</v>
      </c>
    </row>
    <row r="306" spans="1:20" ht="39.75" customHeight="1" x14ac:dyDescent="0.25">
      <c r="A306" s="37">
        <f t="shared" si="4"/>
        <v>293</v>
      </c>
      <c r="B306" s="50" t="e">
        <f>#REF!</f>
        <v>#REF!</v>
      </c>
      <c r="C306" s="38" t="e">
        <f>#REF!</f>
        <v>#REF!</v>
      </c>
      <c r="D306" s="39" t="e">
        <f>#REF!</f>
        <v>#REF!</v>
      </c>
      <c r="E306" s="40" t="e">
        <f t="shared" si="5"/>
        <v>#REF!</v>
      </c>
      <c r="F306" s="34"/>
      <c r="G306" s="41" t="e">
        <f t="shared" si="6"/>
        <v>#REF!</v>
      </c>
      <c r="H306" s="36" t="s">
        <v>109</v>
      </c>
      <c r="I306" s="41" t="e">
        <f t="shared" si="7"/>
        <v>#REF!</v>
      </c>
      <c r="J306" s="34"/>
      <c r="K306" s="41" t="e">
        <f>#REF!</f>
        <v>#REF!</v>
      </c>
      <c r="L306" s="36"/>
      <c r="M306" s="42" t="e">
        <f>#REF!</f>
        <v>#REF!</v>
      </c>
      <c r="N306" s="514" t="s">
        <v>110</v>
      </c>
      <c r="O306" s="483"/>
      <c r="P306" s="483"/>
      <c r="Q306" s="483"/>
      <c r="R306" s="483"/>
      <c r="S306" s="484"/>
      <c r="T306" s="24" t="e">
        <f>#REF!</f>
        <v>#REF!</v>
      </c>
    </row>
    <row r="307" spans="1:20" ht="39.75" customHeight="1" x14ac:dyDescent="0.25">
      <c r="A307" s="37">
        <f t="shared" si="4"/>
        <v>294</v>
      </c>
      <c r="B307" s="50" t="e">
        <f>#REF!</f>
        <v>#REF!</v>
      </c>
      <c r="C307" s="51" t="e">
        <f>#REF!</f>
        <v>#REF!</v>
      </c>
      <c r="D307" s="39" t="e">
        <f>#REF!</f>
        <v>#REF!</v>
      </c>
      <c r="E307" s="40" t="e">
        <f t="shared" si="5"/>
        <v>#REF!</v>
      </c>
      <c r="F307" s="34"/>
      <c r="G307" s="44" t="e">
        <f t="shared" si="6"/>
        <v>#REF!</v>
      </c>
      <c r="H307" s="36" t="s">
        <v>108</v>
      </c>
      <c r="I307" s="41" t="e">
        <f t="shared" si="7"/>
        <v>#REF!</v>
      </c>
      <c r="J307" s="34"/>
      <c r="K307" s="41" t="e">
        <f>#REF!</f>
        <v>#REF!</v>
      </c>
      <c r="L307" s="36"/>
      <c r="M307" s="42" t="e">
        <f>#REF!</f>
        <v>#REF!</v>
      </c>
      <c r="N307" s="514" t="s">
        <v>110</v>
      </c>
      <c r="O307" s="483"/>
      <c r="P307" s="483"/>
      <c r="Q307" s="483"/>
      <c r="R307" s="483"/>
      <c r="S307" s="484"/>
      <c r="T307" s="24" t="e">
        <f>#REF!</f>
        <v>#REF!</v>
      </c>
    </row>
    <row r="308" spans="1:20" ht="39.75" customHeight="1" x14ac:dyDescent="0.25">
      <c r="A308" s="37">
        <f t="shared" si="4"/>
        <v>295</v>
      </c>
      <c r="B308" s="50" t="e">
        <f>#REF!</f>
        <v>#REF!</v>
      </c>
      <c r="C308" s="38" t="e">
        <f>#REF!</f>
        <v>#REF!</v>
      </c>
      <c r="D308" s="39" t="e">
        <f>#REF!</f>
        <v>#REF!</v>
      </c>
      <c r="E308" s="40" t="e">
        <f t="shared" si="5"/>
        <v>#REF!</v>
      </c>
      <c r="F308" s="34"/>
      <c r="G308" s="41" t="e">
        <f t="shared" si="6"/>
        <v>#REF!</v>
      </c>
      <c r="H308" s="36" t="s">
        <v>109</v>
      </c>
      <c r="I308" s="41" t="e">
        <f t="shared" si="7"/>
        <v>#REF!</v>
      </c>
      <c r="J308" s="34"/>
      <c r="K308" s="41" t="e">
        <f>#REF!</f>
        <v>#REF!</v>
      </c>
      <c r="L308" s="36"/>
      <c r="M308" s="42" t="e">
        <f>#REF!</f>
        <v>#REF!</v>
      </c>
      <c r="N308" s="514" t="s">
        <v>110</v>
      </c>
      <c r="O308" s="483"/>
      <c r="P308" s="483"/>
      <c r="Q308" s="483"/>
      <c r="R308" s="483"/>
      <c r="S308" s="484"/>
      <c r="T308" s="24" t="e">
        <f>#REF!</f>
        <v>#REF!</v>
      </c>
    </row>
    <row r="309" spans="1:20" ht="39.75" customHeight="1" x14ac:dyDescent="0.25">
      <c r="A309" s="37">
        <f t="shared" si="4"/>
        <v>296</v>
      </c>
      <c r="B309" s="50" t="e">
        <f>#REF!</f>
        <v>#REF!</v>
      </c>
      <c r="C309" s="51" t="e">
        <f>#REF!</f>
        <v>#REF!</v>
      </c>
      <c r="D309" s="39" t="e">
        <f>#REF!</f>
        <v>#REF!</v>
      </c>
      <c r="E309" s="40" t="e">
        <f t="shared" si="5"/>
        <v>#REF!</v>
      </c>
      <c r="F309" s="34"/>
      <c r="G309" s="44" t="e">
        <f t="shared" si="6"/>
        <v>#REF!</v>
      </c>
      <c r="H309" s="36" t="s">
        <v>108</v>
      </c>
      <c r="I309" s="41" t="e">
        <f t="shared" si="7"/>
        <v>#REF!</v>
      </c>
      <c r="J309" s="34"/>
      <c r="K309" s="41" t="e">
        <f>#REF!</f>
        <v>#REF!</v>
      </c>
      <c r="L309" s="36"/>
      <c r="M309" s="42" t="e">
        <f>#REF!</f>
        <v>#REF!</v>
      </c>
      <c r="N309" s="514" t="s">
        <v>110</v>
      </c>
      <c r="O309" s="483"/>
      <c r="P309" s="483"/>
      <c r="Q309" s="483"/>
      <c r="R309" s="483"/>
      <c r="S309" s="484"/>
      <c r="T309" s="24" t="e">
        <f>#REF!</f>
        <v>#REF!</v>
      </c>
    </row>
    <row r="310" spans="1:20" ht="39.75" customHeight="1" x14ac:dyDescent="0.25">
      <c r="A310" s="37">
        <f t="shared" si="4"/>
        <v>297</v>
      </c>
      <c r="B310" s="50" t="e">
        <f>#REF!</f>
        <v>#REF!</v>
      </c>
      <c r="C310" s="38" t="e">
        <f>#REF!</f>
        <v>#REF!</v>
      </c>
      <c r="D310" s="39" t="e">
        <f>#REF!</f>
        <v>#REF!</v>
      </c>
      <c r="E310" s="40" t="e">
        <f t="shared" si="5"/>
        <v>#REF!</v>
      </c>
      <c r="F310" s="34"/>
      <c r="G310" s="41" t="e">
        <f t="shared" si="6"/>
        <v>#REF!</v>
      </c>
      <c r="H310" s="36" t="s">
        <v>109</v>
      </c>
      <c r="I310" s="41" t="e">
        <f t="shared" si="7"/>
        <v>#REF!</v>
      </c>
      <c r="J310" s="34"/>
      <c r="K310" s="41" t="e">
        <f>#REF!</f>
        <v>#REF!</v>
      </c>
      <c r="L310" s="36"/>
      <c r="M310" s="42" t="e">
        <f>#REF!</f>
        <v>#REF!</v>
      </c>
      <c r="N310" s="514" t="s">
        <v>110</v>
      </c>
      <c r="O310" s="483"/>
      <c r="P310" s="483"/>
      <c r="Q310" s="483"/>
      <c r="R310" s="483"/>
      <c r="S310" s="484"/>
      <c r="T310" s="24" t="e">
        <f>#REF!</f>
        <v>#REF!</v>
      </c>
    </row>
    <row r="311" spans="1:20" ht="39.75" customHeight="1" x14ac:dyDescent="0.25">
      <c r="A311" s="37">
        <f t="shared" si="4"/>
        <v>298</v>
      </c>
      <c r="B311" s="50" t="e">
        <f>#REF!</f>
        <v>#REF!</v>
      </c>
      <c r="C311" s="51" t="e">
        <f>#REF!</f>
        <v>#REF!</v>
      </c>
      <c r="D311" s="39" t="e">
        <f>#REF!</f>
        <v>#REF!</v>
      </c>
      <c r="E311" s="40" t="e">
        <f t="shared" si="5"/>
        <v>#REF!</v>
      </c>
      <c r="F311" s="34"/>
      <c r="G311" s="44" t="e">
        <f t="shared" si="6"/>
        <v>#REF!</v>
      </c>
      <c r="H311" s="36" t="s">
        <v>108</v>
      </c>
      <c r="I311" s="41" t="e">
        <f t="shared" si="7"/>
        <v>#REF!</v>
      </c>
      <c r="J311" s="34"/>
      <c r="K311" s="41" t="e">
        <f>#REF!</f>
        <v>#REF!</v>
      </c>
      <c r="L311" s="36"/>
      <c r="M311" s="42" t="e">
        <f>#REF!</f>
        <v>#REF!</v>
      </c>
      <c r="N311" s="514" t="s">
        <v>110</v>
      </c>
      <c r="O311" s="483"/>
      <c r="P311" s="483"/>
      <c r="Q311" s="483"/>
      <c r="R311" s="483"/>
      <c r="S311" s="484"/>
      <c r="T311" s="24" t="e">
        <f>#REF!</f>
        <v>#REF!</v>
      </c>
    </row>
    <row r="312" spans="1:20" ht="39.75" customHeight="1" x14ac:dyDescent="0.25">
      <c r="A312" s="37">
        <f t="shared" si="4"/>
        <v>299</v>
      </c>
      <c r="B312" s="50" t="e">
        <f>#REF!</f>
        <v>#REF!</v>
      </c>
      <c r="C312" s="38" t="e">
        <f>#REF!</f>
        <v>#REF!</v>
      </c>
      <c r="D312" s="39" t="e">
        <f>#REF!</f>
        <v>#REF!</v>
      </c>
      <c r="E312" s="40" t="e">
        <f t="shared" si="5"/>
        <v>#REF!</v>
      </c>
      <c r="F312" s="34"/>
      <c r="G312" s="41" t="e">
        <f t="shared" si="6"/>
        <v>#REF!</v>
      </c>
      <c r="H312" s="36" t="s">
        <v>109</v>
      </c>
      <c r="I312" s="41" t="e">
        <f t="shared" si="7"/>
        <v>#REF!</v>
      </c>
      <c r="J312" s="34"/>
      <c r="K312" s="41" t="e">
        <f>#REF!</f>
        <v>#REF!</v>
      </c>
      <c r="L312" s="36"/>
      <c r="M312" s="42" t="e">
        <f>#REF!</f>
        <v>#REF!</v>
      </c>
      <c r="N312" s="514" t="s">
        <v>110</v>
      </c>
      <c r="O312" s="483"/>
      <c r="P312" s="483"/>
      <c r="Q312" s="483"/>
      <c r="R312" s="483"/>
      <c r="S312" s="484"/>
      <c r="T312" s="24" t="e">
        <f>#REF!</f>
        <v>#REF!</v>
      </c>
    </row>
    <row r="313" spans="1:20" ht="39.75" customHeight="1" x14ac:dyDescent="0.25">
      <c r="A313" s="37">
        <f t="shared" si="4"/>
        <v>300</v>
      </c>
      <c r="B313" s="50" t="e">
        <f>#REF!</f>
        <v>#REF!</v>
      </c>
      <c r="C313" s="51" t="e">
        <f>#REF!</f>
        <v>#REF!</v>
      </c>
      <c r="D313" s="39" t="e">
        <f>#REF!</f>
        <v>#REF!</v>
      </c>
      <c r="E313" s="40" t="e">
        <f t="shared" si="5"/>
        <v>#REF!</v>
      </c>
      <c r="F313" s="34"/>
      <c r="G313" s="44" t="e">
        <f t="shared" si="6"/>
        <v>#REF!</v>
      </c>
      <c r="H313" s="36" t="s">
        <v>108</v>
      </c>
      <c r="I313" s="41" t="e">
        <f t="shared" si="7"/>
        <v>#REF!</v>
      </c>
      <c r="J313" s="34"/>
      <c r="K313" s="41" t="e">
        <f>#REF!</f>
        <v>#REF!</v>
      </c>
      <c r="L313" s="36"/>
      <c r="M313" s="42" t="e">
        <f>#REF!</f>
        <v>#REF!</v>
      </c>
      <c r="N313" s="514" t="s">
        <v>110</v>
      </c>
      <c r="O313" s="483"/>
      <c r="P313" s="483"/>
      <c r="Q313" s="483"/>
      <c r="R313" s="483"/>
      <c r="S313" s="484"/>
      <c r="T313" s="24" t="e">
        <f>#REF!</f>
        <v>#REF!</v>
      </c>
    </row>
    <row r="314" spans="1:20" ht="39.75" customHeight="1" x14ac:dyDescent="0.25">
      <c r="A314" s="37">
        <f t="shared" si="4"/>
        <v>301</v>
      </c>
      <c r="B314" s="50" t="e">
        <f>#REF!</f>
        <v>#REF!</v>
      </c>
      <c r="C314" s="38" t="e">
        <f>#REF!</f>
        <v>#REF!</v>
      </c>
      <c r="D314" s="39" t="e">
        <f>#REF!</f>
        <v>#REF!</v>
      </c>
      <c r="E314" s="40" t="e">
        <f t="shared" si="5"/>
        <v>#REF!</v>
      </c>
      <c r="F314" s="34"/>
      <c r="G314" s="41" t="e">
        <f t="shared" si="6"/>
        <v>#REF!</v>
      </c>
      <c r="H314" s="36" t="s">
        <v>109</v>
      </c>
      <c r="I314" s="41" t="e">
        <f t="shared" si="7"/>
        <v>#REF!</v>
      </c>
      <c r="J314" s="34"/>
      <c r="K314" s="41" t="e">
        <f>#REF!</f>
        <v>#REF!</v>
      </c>
      <c r="L314" s="36"/>
      <c r="M314" s="42" t="e">
        <f>#REF!</f>
        <v>#REF!</v>
      </c>
      <c r="N314" s="514" t="s">
        <v>110</v>
      </c>
      <c r="O314" s="483"/>
      <c r="P314" s="483"/>
      <c r="Q314" s="483"/>
      <c r="R314" s="483"/>
      <c r="S314" s="484"/>
      <c r="T314" s="24" t="e">
        <f>#REF!</f>
        <v>#REF!</v>
      </c>
    </row>
    <row r="315" spans="1:20" ht="39.75" customHeight="1" x14ac:dyDescent="0.25">
      <c r="A315" s="37">
        <f t="shared" si="4"/>
        <v>302</v>
      </c>
      <c r="B315" s="50" t="e">
        <f>#REF!</f>
        <v>#REF!</v>
      </c>
      <c r="C315" s="51" t="e">
        <f>#REF!</f>
        <v>#REF!</v>
      </c>
      <c r="D315" s="39" t="e">
        <f>#REF!</f>
        <v>#REF!</v>
      </c>
      <c r="E315" s="40" t="e">
        <f t="shared" si="5"/>
        <v>#REF!</v>
      </c>
      <c r="F315" s="34"/>
      <c r="G315" s="44" t="e">
        <f t="shared" si="6"/>
        <v>#REF!</v>
      </c>
      <c r="H315" s="36" t="s">
        <v>108</v>
      </c>
      <c r="I315" s="41" t="e">
        <f t="shared" si="7"/>
        <v>#REF!</v>
      </c>
      <c r="J315" s="34"/>
      <c r="K315" s="41" t="e">
        <f>#REF!</f>
        <v>#REF!</v>
      </c>
      <c r="L315" s="36"/>
      <c r="M315" s="42" t="e">
        <f>#REF!</f>
        <v>#REF!</v>
      </c>
      <c r="N315" s="514" t="s">
        <v>110</v>
      </c>
      <c r="O315" s="483"/>
      <c r="P315" s="483"/>
      <c r="Q315" s="483"/>
      <c r="R315" s="483"/>
      <c r="S315" s="484"/>
      <c r="T315" s="24" t="e">
        <f>#REF!</f>
        <v>#REF!</v>
      </c>
    </row>
    <row r="316" spans="1:20" ht="39.75" customHeight="1" x14ac:dyDescent="0.25">
      <c r="A316" s="37">
        <f t="shared" si="4"/>
        <v>303</v>
      </c>
      <c r="B316" s="50" t="e">
        <f>#REF!</f>
        <v>#REF!</v>
      </c>
      <c r="C316" s="38" t="e">
        <f>#REF!</f>
        <v>#REF!</v>
      </c>
      <c r="D316" s="39" t="e">
        <f>#REF!</f>
        <v>#REF!</v>
      </c>
      <c r="E316" s="40" t="e">
        <f t="shared" si="5"/>
        <v>#REF!</v>
      </c>
      <c r="F316" s="34"/>
      <c r="G316" s="41" t="e">
        <f t="shared" si="6"/>
        <v>#REF!</v>
      </c>
      <c r="H316" s="36" t="s">
        <v>109</v>
      </c>
      <c r="I316" s="41" t="e">
        <f t="shared" si="7"/>
        <v>#REF!</v>
      </c>
      <c r="J316" s="34"/>
      <c r="K316" s="41" t="e">
        <f>#REF!</f>
        <v>#REF!</v>
      </c>
      <c r="L316" s="36"/>
      <c r="M316" s="42" t="e">
        <f>#REF!</f>
        <v>#REF!</v>
      </c>
      <c r="N316" s="514" t="s">
        <v>110</v>
      </c>
      <c r="O316" s="483"/>
      <c r="P316" s="483"/>
      <c r="Q316" s="483"/>
      <c r="R316" s="483"/>
      <c r="S316" s="484"/>
      <c r="T316" s="24" t="e">
        <f>#REF!</f>
        <v>#REF!</v>
      </c>
    </row>
    <row r="317" spans="1:20" ht="39.75" customHeight="1" x14ac:dyDescent="0.25">
      <c r="A317" s="37">
        <f t="shared" si="4"/>
        <v>304</v>
      </c>
      <c r="B317" s="50" t="e">
        <f>#REF!</f>
        <v>#REF!</v>
      </c>
      <c r="C317" s="51" t="e">
        <f>#REF!</f>
        <v>#REF!</v>
      </c>
      <c r="D317" s="39" t="e">
        <f>#REF!</f>
        <v>#REF!</v>
      </c>
      <c r="E317" s="40" t="e">
        <f t="shared" si="5"/>
        <v>#REF!</v>
      </c>
      <c r="F317" s="34"/>
      <c r="G317" s="44" t="e">
        <f t="shared" si="6"/>
        <v>#REF!</v>
      </c>
      <c r="H317" s="36" t="s">
        <v>108</v>
      </c>
      <c r="I317" s="41" t="e">
        <f t="shared" si="7"/>
        <v>#REF!</v>
      </c>
      <c r="J317" s="34"/>
      <c r="K317" s="41" t="e">
        <f>#REF!</f>
        <v>#REF!</v>
      </c>
      <c r="L317" s="36"/>
      <c r="M317" s="42" t="e">
        <f>#REF!</f>
        <v>#REF!</v>
      </c>
      <c r="N317" s="514" t="s">
        <v>110</v>
      </c>
      <c r="O317" s="483"/>
      <c r="P317" s="483"/>
      <c r="Q317" s="483"/>
      <c r="R317" s="483"/>
      <c r="S317" s="484"/>
      <c r="T317" s="24" t="e">
        <f>#REF!</f>
        <v>#REF!</v>
      </c>
    </row>
    <row r="318" spans="1:20" ht="39.75" customHeight="1" x14ac:dyDescent="0.25">
      <c r="A318" s="37">
        <f t="shared" si="4"/>
        <v>305</v>
      </c>
      <c r="B318" s="50" t="e">
        <f>#REF!</f>
        <v>#REF!</v>
      </c>
      <c r="C318" s="38" t="e">
        <f>#REF!</f>
        <v>#REF!</v>
      </c>
      <c r="D318" s="39" t="e">
        <f>#REF!</f>
        <v>#REF!</v>
      </c>
      <c r="E318" s="40" t="e">
        <f t="shared" si="5"/>
        <v>#REF!</v>
      </c>
      <c r="F318" s="34"/>
      <c r="G318" s="41" t="e">
        <f t="shared" si="6"/>
        <v>#REF!</v>
      </c>
      <c r="H318" s="36" t="s">
        <v>109</v>
      </c>
      <c r="I318" s="41" t="e">
        <f t="shared" si="7"/>
        <v>#REF!</v>
      </c>
      <c r="J318" s="34"/>
      <c r="K318" s="41" t="e">
        <f>#REF!</f>
        <v>#REF!</v>
      </c>
      <c r="L318" s="36"/>
      <c r="M318" s="42" t="e">
        <f>#REF!</f>
        <v>#REF!</v>
      </c>
      <c r="N318" s="514" t="s">
        <v>110</v>
      </c>
      <c r="O318" s="483"/>
      <c r="P318" s="483"/>
      <c r="Q318" s="483"/>
      <c r="R318" s="483"/>
      <c r="S318" s="484"/>
      <c r="T318" s="24" t="e">
        <f>#REF!</f>
        <v>#REF!</v>
      </c>
    </row>
    <row r="319" spans="1:20" ht="39.75" customHeight="1" x14ac:dyDescent="0.25">
      <c r="A319" s="37">
        <f t="shared" si="4"/>
        <v>306</v>
      </c>
      <c r="B319" s="50" t="e">
        <f>#REF!</f>
        <v>#REF!</v>
      </c>
      <c r="C319" s="51" t="e">
        <f>#REF!</f>
        <v>#REF!</v>
      </c>
      <c r="D319" s="39" t="e">
        <f>#REF!</f>
        <v>#REF!</v>
      </c>
      <c r="E319" s="40" t="e">
        <f t="shared" si="5"/>
        <v>#REF!</v>
      </c>
      <c r="F319" s="34"/>
      <c r="G319" s="44" t="e">
        <f t="shared" si="6"/>
        <v>#REF!</v>
      </c>
      <c r="H319" s="36" t="s">
        <v>108</v>
      </c>
      <c r="I319" s="41" t="e">
        <f t="shared" si="7"/>
        <v>#REF!</v>
      </c>
      <c r="J319" s="34"/>
      <c r="K319" s="41" t="e">
        <f>#REF!</f>
        <v>#REF!</v>
      </c>
      <c r="L319" s="36"/>
      <c r="M319" s="42" t="e">
        <f>#REF!</f>
        <v>#REF!</v>
      </c>
      <c r="N319" s="514" t="s">
        <v>110</v>
      </c>
      <c r="O319" s="483"/>
      <c r="P319" s="483"/>
      <c r="Q319" s="483"/>
      <c r="R319" s="483"/>
      <c r="S319" s="484"/>
      <c r="T319" s="24" t="e">
        <f>#REF!</f>
        <v>#REF!</v>
      </c>
    </row>
    <row r="320" spans="1:20" ht="39.75" customHeight="1" x14ac:dyDescent="0.25">
      <c r="A320" s="37">
        <f t="shared" si="4"/>
        <v>307</v>
      </c>
      <c r="B320" s="50" t="e">
        <f>#REF!</f>
        <v>#REF!</v>
      </c>
      <c r="C320" s="38" t="e">
        <f>#REF!</f>
        <v>#REF!</v>
      </c>
      <c r="D320" s="39" t="e">
        <f>#REF!</f>
        <v>#REF!</v>
      </c>
      <c r="E320" s="40" t="e">
        <f t="shared" si="5"/>
        <v>#REF!</v>
      </c>
      <c r="F320" s="34"/>
      <c r="G320" s="41" t="e">
        <f t="shared" si="6"/>
        <v>#REF!</v>
      </c>
      <c r="H320" s="36" t="s">
        <v>109</v>
      </c>
      <c r="I320" s="41" t="e">
        <f t="shared" si="7"/>
        <v>#REF!</v>
      </c>
      <c r="J320" s="34"/>
      <c r="K320" s="41" t="e">
        <f>#REF!</f>
        <v>#REF!</v>
      </c>
      <c r="L320" s="36"/>
      <c r="M320" s="42" t="e">
        <f>#REF!</f>
        <v>#REF!</v>
      </c>
      <c r="N320" s="514" t="s">
        <v>110</v>
      </c>
      <c r="O320" s="483"/>
      <c r="P320" s="483"/>
      <c r="Q320" s="483"/>
      <c r="R320" s="483"/>
      <c r="S320" s="484"/>
      <c r="T320" s="24" t="e">
        <f>#REF!</f>
        <v>#REF!</v>
      </c>
    </row>
    <row r="321" spans="1:20" ht="39.75" customHeight="1" x14ac:dyDescent="0.25">
      <c r="A321" s="37">
        <f t="shared" si="4"/>
        <v>308</v>
      </c>
      <c r="B321" s="50" t="e">
        <f>#REF!</f>
        <v>#REF!</v>
      </c>
      <c r="C321" s="51" t="e">
        <f>#REF!</f>
        <v>#REF!</v>
      </c>
      <c r="D321" s="39" t="e">
        <f>#REF!</f>
        <v>#REF!</v>
      </c>
      <c r="E321" s="40" t="e">
        <f t="shared" si="5"/>
        <v>#REF!</v>
      </c>
      <c r="F321" s="34"/>
      <c r="G321" s="44" t="e">
        <f t="shared" si="6"/>
        <v>#REF!</v>
      </c>
      <c r="H321" s="36" t="s">
        <v>108</v>
      </c>
      <c r="I321" s="41" t="e">
        <f t="shared" si="7"/>
        <v>#REF!</v>
      </c>
      <c r="J321" s="34"/>
      <c r="K321" s="41" t="e">
        <f>#REF!</f>
        <v>#REF!</v>
      </c>
      <c r="L321" s="36"/>
      <c r="M321" s="42" t="e">
        <f>#REF!</f>
        <v>#REF!</v>
      </c>
      <c r="N321" s="514" t="s">
        <v>110</v>
      </c>
      <c r="O321" s="483"/>
      <c r="P321" s="483"/>
      <c r="Q321" s="483"/>
      <c r="R321" s="483"/>
      <c r="S321" s="484"/>
      <c r="T321" s="24" t="e">
        <f>#REF!</f>
        <v>#REF!</v>
      </c>
    </row>
    <row r="322" spans="1:20" ht="39.75" customHeight="1" x14ac:dyDescent="0.25">
      <c r="A322" s="37">
        <f t="shared" si="4"/>
        <v>309</v>
      </c>
      <c r="B322" s="50" t="e">
        <f>#REF!</f>
        <v>#REF!</v>
      </c>
      <c r="C322" s="38" t="e">
        <f>#REF!</f>
        <v>#REF!</v>
      </c>
      <c r="D322" s="39" t="e">
        <f>#REF!</f>
        <v>#REF!</v>
      </c>
      <c r="E322" s="40" t="e">
        <f t="shared" si="5"/>
        <v>#REF!</v>
      </c>
      <c r="F322" s="34"/>
      <c r="G322" s="41" t="e">
        <f t="shared" si="6"/>
        <v>#REF!</v>
      </c>
      <c r="H322" s="36" t="s">
        <v>109</v>
      </c>
      <c r="I322" s="41" t="e">
        <f t="shared" si="7"/>
        <v>#REF!</v>
      </c>
      <c r="J322" s="34"/>
      <c r="K322" s="41" t="e">
        <f>#REF!</f>
        <v>#REF!</v>
      </c>
      <c r="L322" s="36"/>
      <c r="M322" s="42" t="e">
        <f>#REF!</f>
        <v>#REF!</v>
      </c>
      <c r="N322" s="514" t="s">
        <v>110</v>
      </c>
      <c r="O322" s="483"/>
      <c r="P322" s="483"/>
      <c r="Q322" s="483"/>
      <c r="R322" s="483"/>
      <c r="S322" s="484"/>
      <c r="T322" s="24" t="e">
        <f>#REF!</f>
        <v>#REF!</v>
      </c>
    </row>
    <row r="323" spans="1:20" ht="39.75" customHeight="1" x14ac:dyDescent="0.25">
      <c r="A323" s="37">
        <f t="shared" si="4"/>
        <v>310</v>
      </c>
      <c r="B323" s="50" t="e">
        <f>#REF!</f>
        <v>#REF!</v>
      </c>
      <c r="C323" s="51" t="e">
        <f>#REF!</f>
        <v>#REF!</v>
      </c>
      <c r="D323" s="39" t="e">
        <f>#REF!</f>
        <v>#REF!</v>
      </c>
      <c r="E323" s="40" t="e">
        <f t="shared" si="5"/>
        <v>#REF!</v>
      </c>
      <c r="F323" s="34"/>
      <c r="G323" s="44" t="e">
        <f t="shared" si="6"/>
        <v>#REF!</v>
      </c>
      <c r="H323" s="36" t="s">
        <v>108</v>
      </c>
      <c r="I323" s="41" t="e">
        <f t="shared" si="7"/>
        <v>#REF!</v>
      </c>
      <c r="J323" s="34"/>
      <c r="K323" s="41" t="e">
        <f>#REF!</f>
        <v>#REF!</v>
      </c>
      <c r="L323" s="36"/>
      <c r="M323" s="42" t="e">
        <f>#REF!</f>
        <v>#REF!</v>
      </c>
      <c r="N323" s="514" t="s">
        <v>110</v>
      </c>
      <c r="O323" s="483"/>
      <c r="P323" s="483"/>
      <c r="Q323" s="483"/>
      <c r="R323" s="483"/>
      <c r="S323" s="484"/>
      <c r="T323" s="24" t="e">
        <f>#REF!</f>
        <v>#REF!</v>
      </c>
    </row>
    <row r="324" spans="1:20" ht="39.75" customHeight="1" x14ac:dyDescent="0.25">
      <c r="A324" s="37">
        <f t="shared" si="4"/>
        <v>311</v>
      </c>
      <c r="B324" s="50" t="e">
        <f>#REF!</f>
        <v>#REF!</v>
      </c>
      <c r="C324" s="38" t="e">
        <f>#REF!</f>
        <v>#REF!</v>
      </c>
      <c r="D324" s="39" t="e">
        <f>#REF!</f>
        <v>#REF!</v>
      </c>
      <c r="E324" s="40" t="e">
        <f t="shared" si="5"/>
        <v>#REF!</v>
      </c>
      <c r="F324" s="34"/>
      <c r="G324" s="41" t="e">
        <f t="shared" si="6"/>
        <v>#REF!</v>
      </c>
      <c r="H324" s="36" t="s">
        <v>109</v>
      </c>
      <c r="I324" s="41" t="e">
        <f t="shared" si="7"/>
        <v>#REF!</v>
      </c>
      <c r="J324" s="34"/>
      <c r="K324" s="41" t="e">
        <f>#REF!</f>
        <v>#REF!</v>
      </c>
      <c r="L324" s="36"/>
      <c r="M324" s="42" t="e">
        <f>#REF!</f>
        <v>#REF!</v>
      </c>
      <c r="N324" s="514" t="s">
        <v>110</v>
      </c>
      <c r="O324" s="483"/>
      <c r="P324" s="483"/>
      <c r="Q324" s="483"/>
      <c r="R324" s="483"/>
      <c r="S324" s="484"/>
      <c r="T324" s="24" t="e">
        <f>#REF!</f>
        <v>#REF!</v>
      </c>
    </row>
    <row r="325" spans="1:20" ht="39.75" customHeight="1" x14ac:dyDescent="0.25">
      <c r="A325" s="37">
        <f t="shared" si="4"/>
        <v>312</v>
      </c>
      <c r="B325" s="50" t="e">
        <f>#REF!</f>
        <v>#REF!</v>
      </c>
      <c r="C325" s="51" t="e">
        <f>#REF!</f>
        <v>#REF!</v>
      </c>
      <c r="D325" s="39" t="e">
        <f>#REF!</f>
        <v>#REF!</v>
      </c>
      <c r="E325" s="40" t="e">
        <f t="shared" si="5"/>
        <v>#REF!</v>
      </c>
      <c r="F325" s="34"/>
      <c r="G325" s="44" t="e">
        <f t="shared" si="6"/>
        <v>#REF!</v>
      </c>
      <c r="H325" s="36" t="s">
        <v>108</v>
      </c>
      <c r="I325" s="41" t="e">
        <f t="shared" si="7"/>
        <v>#REF!</v>
      </c>
      <c r="J325" s="34"/>
      <c r="K325" s="41" t="e">
        <f>#REF!</f>
        <v>#REF!</v>
      </c>
      <c r="L325" s="36"/>
      <c r="M325" s="42" t="e">
        <f>#REF!</f>
        <v>#REF!</v>
      </c>
      <c r="N325" s="514" t="s">
        <v>110</v>
      </c>
      <c r="O325" s="483"/>
      <c r="P325" s="483"/>
      <c r="Q325" s="483"/>
      <c r="R325" s="483"/>
      <c r="S325" s="484"/>
      <c r="T325" s="24" t="e">
        <f>#REF!</f>
        <v>#REF!</v>
      </c>
    </row>
    <row r="326" spans="1:20" ht="39.75" customHeight="1" x14ac:dyDescent="0.25">
      <c r="A326" s="37">
        <f t="shared" si="4"/>
        <v>313</v>
      </c>
      <c r="B326" s="50" t="e">
        <f>#REF!</f>
        <v>#REF!</v>
      </c>
      <c r="C326" s="38" t="e">
        <f>#REF!</f>
        <v>#REF!</v>
      </c>
      <c r="D326" s="39" t="e">
        <f>#REF!</f>
        <v>#REF!</v>
      </c>
      <c r="E326" s="40" t="e">
        <f t="shared" si="5"/>
        <v>#REF!</v>
      </c>
      <c r="F326" s="34"/>
      <c r="G326" s="41" t="e">
        <f t="shared" si="6"/>
        <v>#REF!</v>
      </c>
      <c r="H326" s="36" t="s">
        <v>109</v>
      </c>
      <c r="I326" s="41" t="e">
        <f t="shared" si="7"/>
        <v>#REF!</v>
      </c>
      <c r="J326" s="34"/>
      <c r="K326" s="41" t="e">
        <f>#REF!</f>
        <v>#REF!</v>
      </c>
      <c r="L326" s="36"/>
      <c r="M326" s="42" t="e">
        <f>#REF!</f>
        <v>#REF!</v>
      </c>
      <c r="N326" s="514" t="s">
        <v>110</v>
      </c>
      <c r="O326" s="483"/>
      <c r="P326" s="483"/>
      <c r="Q326" s="483"/>
      <c r="R326" s="483"/>
      <c r="S326" s="484"/>
      <c r="T326" s="24" t="e">
        <f>#REF!</f>
        <v>#REF!</v>
      </c>
    </row>
    <row r="327" spans="1:20" ht="39.75" customHeight="1" x14ac:dyDescent="0.25">
      <c r="A327" s="37">
        <f t="shared" si="4"/>
        <v>314</v>
      </c>
      <c r="B327" s="50" t="e">
        <f>#REF!</f>
        <v>#REF!</v>
      </c>
      <c r="C327" s="51" t="e">
        <f>#REF!</f>
        <v>#REF!</v>
      </c>
      <c r="D327" s="39" t="e">
        <f>#REF!</f>
        <v>#REF!</v>
      </c>
      <c r="E327" s="40" t="e">
        <f t="shared" si="5"/>
        <v>#REF!</v>
      </c>
      <c r="F327" s="34"/>
      <c r="G327" s="44" t="e">
        <f t="shared" si="6"/>
        <v>#REF!</v>
      </c>
      <c r="H327" s="36" t="s">
        <v>108</v>
      </c>
      <c r="I327" s="41" t="e">
        <f t="shared" si="7"/>
        <v>#REF!</v>
      </c>
      <c r="J327" s="34"/>
      <c r="K327" s="41" t="e">
        <f>#REF!</f>
        <v>#REF!</v>
      </c>
      <c r="L327" s="36"/>
      <c r="M327" s="42" t="e">
        <f>#REF!</f>
        <v>#REF!</v>
      </c>
      <c r="N327" s="514" t="s">
        <v>110</v>
      </c>
      <c r="O327" s="483"/>
      <c r="P327" s="483"/>
      <c r="Q327" s="483"/>
      <c r="R327" s="483"/>
      <c r="S327" s="484"/>
      <c r="T327" s="24" t="e">
        <f>#REF!</f>
        <v>#REF!</v>
      </c>
    </row>
    <row r="328" spans="1:20" ht="39.75" customHeight="1" x14ac:dyDescent="0.25">
      <c r="A328" s="37">
        <f t="shared" si="4"/>
        <v>315</v>
      </c>
      <c r="B328" s="50" t="e">
        <f>#REF!</f>
        <v>#REF!</v>
      </c>
      <c r="C328" s="38" t="e">
        <f>#REF!</f>
        <v>#REF!</v>
      </c>
      <c r="D328" s="39" t="e">
        <f>#REF!</f>
        <v>#REF!</v>
      </c>
      <c r="E328" s="40" t="e">
        <f t="shared" si="5"/>
        <v>#REF!</v>
      </c>
      <c r="F328" s="34"/>
      <c r="G328" s="41" t="e">
        <f t="shared" si="6"/>
        <v>#REF!</v>
      </c>
      <c r="H328" s="36" t="s">
        <v>109</v>
      </c>
      <c r="I328" s="41" t="e">
        <f t="shared" si="7"/>
        <v>#REF!</v>
      </c>
      <c r="J328" s="34"/>
      <c r="K328" s="41" t="e">
        <f>#REF!</f>
        <v>#REF!</v>
      </c>
      <c r="L328" s="36"/>
      <c r="M328" s="42" t="e">
        <f>#REF!</f>
        <v>#REF!</v>
      </c>
      <c r="N328" s="514" t="s">
        <v>110</v>
      </c>
      <c r="O328" s="483"/>
      <c r="P328" s="483"/>
      <c r="Q328" s="483"/>
      <c r="R328" s="483"/>
      <c r="S328" s="484"/>
      <c r="T328" s="24" t="e">
        <f>#REF!</f>
        <v>#REF!</v>
      </c>
    </row>
    <row r="329" spans="1:20" ht="39.75" customHeight="1" x14ac:dyDescent="0.25">
      <c r="A329" s="37">
        <f t="shared" si="4"/>
        <v>316</v>
      </c>
      <c r="B329" s="50" t="e">
        <f>#REF!</f>
        <v>#REF!</v>
      </c>
      <c r="C329" s="51" t="e">
        <f>#REF!</f>
        <v>#REF!</v>
      </c>
      <c r="D329" s="39" t="e">
        <f>#REF!</f>
        <v>#REF!</v>
      </c>
      <c r="E329" s="40" t="e">
        <f t="shared" si="5"/>
        <v>#REF!</v>
      </c>
      <c r="F329" s="34"/>
      <c r="G329" s="44" t="e">
        <f t="shared" si="6"/>
        <v>#REF!</v>
      </c>
      <c r="H329" s="36" t="s">
        <v>108</v>
      </c>
      <c r="I329" s="41" t="e">
        <f t="shared" si="7"/>
        <v>#REF!</v>
      </c>
      <c r="J329" s="34"/>
      <c r="K329" s="41" t="e">
        <f>#REF!</f>
        <v>#REF!</v>
      </c>
      <c r="L329" s="36"/>
      <c r="M329" s="42" t="e">
        <f>#REF!</f>
        <v>#REF!</v>
      </c>
      <c r="N329" s="514" t="s">
        <v>110</v>
      </c>
      <c r="O329" s="483"/>
      <c r="P329" s="483"/>
      <c r="Q329" s="483"/>
      <c r="R329" s="483"/>
      <c r="S329" s="484"/>
      <c r="T329" s="24" t="e">
        <f>#REF!</f>
        <v>#REF!</v>
      </c>
    </row>
    <row r="330" spans="1:20" ht="39.75" customHeight="1" x14ac:dyDescent="0.25">
      <c r="A330" s="37">
        <f t="shared" si="4"/>
        <v>317</v>
      </c>
      <c r="B330" s="50" t="e">
        <f>#REF!</f>
        <v>#REF!</v>
      </c>
      <c r="C330" s="38" t="e">
        <f>#REF!</f>
        <v>#REF!</v>
      </c>
      <c r="D330" s="39" t="e">
        <f>#REF!</f>
        <v>#REF!</v>
      </c>
      <c r="E330" s="40" t="e">
        <f t="shared" si="5"/>
        <v>#REF!</v>
      </c>
      <c r="F330" s="34"/>
      <c r="G330" s="41" t="e">
        <f t="shared" si="6"/>
        <v>#REF!</v>
      </c>
      <c r="H330" s="36" t="s">
        <v>109</v>
      </c>
      <c r="I330" s="41" t="e">
        <f t="shared" si="7"/>
        <v>#REF!</v>
      </c>
      <c r="J330" s="34"/>
      <c r="K330" s="41" t="e">
        <f>#REF!</f>
        <v>#REF!</v>
      </c>
      <c r="L330" s="36"/>
      <c r="M330" s="42" t="e">
        <f>#REF!</f>
        <v>#REF!</v>
      </c>
      <c r="N330" s="514" t="s">
        <v>110</v>
      </c>
      <c r="O330" s="483"/>
      <c r="P330" s="483"/>
      <c r="Q330" s="483"/>
      <c r="R330" s="483"/>
      <c r="S330" s="484"/>
      <c r="T330" s="24" t="e">
        <f>#REF!</f>
        <v>#REF!</v>
      </c>
    </row>
    <row r="331" spans="1:20" ht="39.75" customHeight="1" x14ac:dyDescent="0.25">
      <c r="A331" s="37">
        <f t="shared" si="4"/>
        <v>318</v>
      </c>
      <c r="B331" s="50" t="e">
        <f>#REF!</f>
        <v>#REF!</v>
      </c>
      <c r="C331" s="51" t="e">
        <f>#REF!</f>
        <v>#REF!</v>
      </c>
      <c r="D331" s="39" t="e">
        <f>#REF!</f>
        <v>#REF!</v>
      </c>
      <c r="E331" s="40" t="e">
        <f t="shared" si="5"/>
        <v>#REF!</v>
      </c>
      <c r="F331" s="34"/>
      <c r="G331" s="44" t="e">
        <f t="shared" si="6"/>
        <v>#REF!</v>
      </c>
      <c r="H331" s="36" t="s">
        <v>108</v>
      </c>
      <c r="I331" s="41" t="e">
        <f t="shared" si="7"/>
        <v>#REF!</v>
      </c>
      <c r="J331" s="34"/>
      <c r="K331" s="41" t="e">
        <f>#REF!</f>
        <v>#REF!</v>
      </c>
      <c r="L331" s="36"/>
      <c r="M331" s="42" t="e">
        <f>#REF!</f>
        <v>#REF!</v>
      </c>
      <c r="N331" s="514" t="s">
        <v>110</v>
      </c>
      <c r="O331" s="483"/>
      <c r="P331" s="483"/>
      <c r="Q331" s="483"/>
      <c r="R331" s="483"/>
      <c r="S331" s="484"/>
      <c r="T331" s="24" t="e">
        <f>#REF!</f>
        <v>#REF!</v>
      </c>
    </row>
    <row r="332" spans="1:20" ht="39.75" customHeight="1" x14ac:dyDescent="0.25">
      <c r="A332" s="37">
        <f t="shared" si="4"/>
        <v>319</v>
      </c>
      <c r="B332" s="50" t="e">
        <f>#REF!</f>
        <v>#REF!</v>
      </c>
      <c r="C332" s="38" t="e">
        <f>#REF!</f>
        <v>#REF!</v>
      </c>
      <c r="D332" s="39" t="e">
        <f>#REF!</f>
        <v>#REF!</v>
      </c>
      <c r="E332" s="40" t="e">
        <f t="shared" si="5"/>
        <v>#REF!</v>
      </c>
      <c r="F332" s="34"/>
      <c r="G332" s="41" t="e">
        <f t="shared" si="6"/>
        <v>#REF!</v>
      </c>
      <c r="H332" s="36" t="s">
        <v>109</v>
      </c>
      <c r="I332" s="41" t="e">
        <f t="shared" si="7"/>
        <v>#REF!</v>
      </c>
      <c r="J332" s="34"/>
      <c r="K332" s="41" t="e">
        <f>#REF!</f>
        <v>#REF!</v>
      </c>
      <c r="L332" s="36"/>
      <c r="M332" s="42" t="e">
        <f>#REF!</f>
        <v>#REF!</v>
      </c>
      <c r="N332" s="514" t="s">
        <v>110</v>
      </c>
      <c r="O332" s="483"/>
      <c r="P332" s="483"/>
      <c r="Q332" s="483"/>
      <c r="R332" s="483"/>
      <c r="S332" s="484"/>
      <c r="T332" s="24" t="e">
        <f>#REF!</f>
        <v>#REF!</v>
      </c>
    </row>
    <row r="333" spans="1:20" ht="39.75" customHeight="1" x14ac:dyDescent="0.25">
      <c r="A333" s="37">
        <f t="shared" si="4"/>
        <v>320</v>
      </c>
      <c r="B333" s="50" t="e">
        <f>#REF!</f>
        <v>#REF!</v>
      </c>
      <c r="C333" s="51" t="e">
        <f>#REF!</f>
        <v>#REF!</v>
      </c>
      <c r="D333" s="39" t="e">
        <f>#REF!</f>
        <v>#REF!</v>
      </c>
      <c r="E333" s="40" t="e">
        <f t="shared" si="5"/>
        <v>#REF!</v>
      </c>
      <c r="F333" s="34"/>
      <c r="G333" s="44" t="e">
        <f t="shared" si="6"/>
        <v>#REF!</v>
      </c>
      <c r="H333" s="36" t="s">
        <v>108</v>
      </c>
      <c r="I333" s="41" t="e">
        <f t="shared" si="7"/>
        <v>#REF!</v>
      </c>
      <c r="J333" s="34"/>
      <c r="K333" s="41" t="e">
        <f>#REF!</f>
        <v>#REF!</v>
      </c>
      <c r="L333" s="36"/>
      <c r="M333" s="42" t="e">
        <f>#REF!</f>
        <v>#REF!</v>
      </c>
      <c r="N333" s="514" t="s">
        <v>110</v>
      </c>
      <c r="O333" s="483"/>
      <c r="P333" s="483"/>
      <c r="Q333" s="483"/>
      <c r="R333" s="483"/>
      <c r="S333" s="484"/>
      <c r="T333" s="24" t="e">
        <f>#REF!</f>
        <v>#REF!</v>
      </c>
    </row>
    <row r="334" spans="1:20" ht="39.75" customHeight="1" x14ac:dyDescent="0.25">
      <c r="A334" s="37">
        <f t="shared" si="4"/>
        <v>321</v>
      </c>
      <c r="B334" s="50" t="e">
        <f>#REF!</f>
        <v>#REF!</v>
      </c>
      <c r="C334" s="38" t="e">
        <f>#REF!</f>
        <v>#REF!</v>
      </c>
      <c r="D334" s="39" t="e">
        <f>#REF!</f>
        <v>#REF!</v>
      </c>
      <c r="E334" s="40" t="e">
        <f t="shared" si="5"/>
        <v>#REF!</v>
      </c>
      <c r="F334" s="34"/>
      <c r="G334" s="41" t="e">
        <f t="shared" si="6"/>
        <v>#REF!</v>
      </c>
      <c r="H334" s="36" t="s">
        <v>109</v>
      </c>
      <c r="I334" s="41" t="e">
        <f t="shared" si="7"/>
        <v>#REF!</v>
      </c>
      <c r="J334" s="34"/>
      <c r="K334" s="41" t="e">
        <f>#REF!</f>
        <v>#REF!</v>
      </c>
      <c r="L334" s="36"/>
      <c r="M334" s="42" t="e">
        <f>#REF!</f>
        <v>#REF!</v>
      </c>
      <c r="N334" s="514" t="s">
        <v>110</v>
      </c>
      <c r="O334" s="483"/>
      <c r="P334" s="483"/>
      <c r="Q334" s="483"/>
      <c r="R334" s="483"/>
      <c r="S334" s="484"/>
      <c r="T334" s="24" t="e">
        <f>#REF!</f>
        <v>#REF!</v>
      </c>
    </row>
    <row r="335" spans="1:20" ht="39.75" customHeight="1" x14ac:dyDescent="0.25">
      <c r="A335" s="37">
        <f t="shared" si="4"/>
        <v>322</v>
      </c>
      <c r="B335" s="50" t="e">
        <f>#REF!</f>
        <v>#REF!</v>
      </c>
      <c r="C335" s="51" t="e">
        <f>#REF!</f>
        <v>#REF!</v>
      </c>
      <c r="D335" s="39" t="e">
        <f>#REF!</f>
        <v>#REF!</v>
      </c>
      <c r="E335" s="40" t="e">
        <f t="shared" si="5"/>
        <v>#REF!</v>
      </c>
      <c r="F335" s="34"/>
      <c r="G335" s="44" t="e">
        <f t="shared" si="6"/>
        <v>#REF!</v>
      </c>
      <c r="H335" s="36" t="s">
        <v>108</v>
      </c>
      <c r="I335" s="41" t="e">
        <f t="shared" si="7"/>
        <v>#REF!</v>
      </c>
      <c r="J335" s="34"/>
      <c r="K335" s="41" t="e">
        <f>#REF!</f>
        <v>#REF!</v>
      </c>
      <c r="L335" s="36"/>
      <c r="M335" s="42" t="e">
        <f>#REF!</f>
        <v>#REF!</v>
      </c>
      <c r="N335" s="514" t="s">
        <v>110</v>
      </c>
      <c r="O335" s="483"/>
      <c r="P335" s="483"/>
      <c r="Q335" s="483"/>
      <c r="R335" s="483"/>
      <c r="S335" s="484"/>
      <c r="T335" s="24" t="e">
        <f>#REF!</f>
        <v>#REF!</v>
      </c>
    </row>
    <row r="336" spans="1:20" ht="39.75" customHeight="1" x14ac:dyDescent="0.25">
      <c r="A336" s="37">
        <f t="shared" si="4"/>
        <v>323</v>
      </c>
      <c r="B336" s="50" t="e">
        <f>#REF!</f>
        <v>#REF!</v>
      </c>
      <c r="C336" s="38" t="e">
        <f>#REF!</f>
        <v>#REF!</v>
      </c>
      <c r="D336" s="39" t="e">
        <f>#REF!</f>
        <v>#REF!</v>
      </c>
      <c r="E336" s="40" t="e">
        <f t="shared" si="5"/>
        <v>#REF!</v>
      </c>
      <c r="F336" s="34"/>
      <c r="G336" s="41" t="e">
        <f t="shared" si="6"/>
        <v>#REF!</v>
      </c>
      <c r="H336" s="36" t="s">
        <v>109</v>
      </c>
      <c r="I336" s="41" t="e">
        <f t="shared" si="7"/>
        <v>#REF!</v>
      </c>
      <c r="J336" s="34"/>
      <c r="K336" s="41" t="e">
        <f>#REF!</f>
        <v>#REF!</v>
      </c>
      <c r="L336" s="36"/>
      <c r="M336" s="42" t="e">
        <f>#REF!</f>
        <v>#REF!</v>
      </c>
      <c r="N336" s="514" t="s">
        <v>110</v>
      </c>
      <c r="O336" s="483"/>
      <c r="P336" s="483"/>
      <c r="Q336" s="483"/>
      <c r="R336" s="483"/>
      <c r="S336" s="484"/>
      <c r="T336" s="24" t="e">
        <f>#REF!</f>
        <v>#REF!</v>
      </c>
    </row>
    <row r="337" spans="1:20" ht="39.75" customHeight="1" x14ac:dyDescent="0.25">
      <c r="A337" s="37">
        <f t="shared" si="4"/>
        <v>324</v>
      </c>
      <c r="B337" s="50" t="e">
        <f>#REF!</f>
        <v>#REF!</v>
      </c>
      <c r="C337" s="51" t="e">
        <f>#REF!</f>
        <v>#REF!</v>
      </c>
      <c r="D337" s="39" t="e">
        <f>#REF!</f>
        <v>#REF!</v>
      </c>
      <c r="E337" s="40" t="e">
        <f t="shared" si="5"/>
        <v>#REF!</v>
      </c>
      <c r="F337" s="34"/>
      <c r="G337" s="44" t="e">
        <f t="shared" si="6"/>
        <v>#REF!</v>
      </c>
      <c r="H337" s="36" t="s">
        <v>108</v>
      </c>
      <c r="I337" s="41" t="e">
        <f t="shared" si="7"/>
        <v>#REF!</v>
      </c>
      <c r="J337" s="34"/>
      <c r="K337" s="41" t="e">
        <f>#REF!</f>
        <v>#REF!</v>
      </c>
      <c r="L337" s="36"/>
      <c r="M337" s="42" t="e">
        <f>#REF!</f>
        <v>#REF!</v>
      </c>
      <c r="N337" s="514" t="s">
        <v>110</v>
      </c>
      <c r="O337" s="483"/>
      <c r="P337" s="483"/>
      <c r="Q337" s="483"/>
      <c r="R337" s="483"/>
      <c r="S337" s="484"/>
      <c r="T337" s="24" t="e">
        <f>#REF!</f>
        <v>#REF!</v>
      </c>
    </row>
    <row r="338" spans="1:20" ht="39.75" customHeight="1" x14ac:dyDescent="0.25">
      <c r="A338" s="37">
        <f t="shared" si="4"/>
        <v>325</v>
      </c>
      <c r="B338" s="50" t="e">
        <f>#REF!</f>
        <v>#REF!</v>
      </c>
      <c r="C338" s="38" t="e">
        <f>#REF!</f>
        <v>#REF!</v>
      </c>
      <c r="D338" s="39" t="e">
        <f>#REF!</f>
        <v>#REF!</v>
      </c>
      <c r="E338" s="40" t="e">
        <f t="shared" si="5"/>
        <v>#REF!</v>
      </c>
      <c r="F338" s="34"/>
      <c r="G338" s="41" t="e">
        <f t="shared" si="6"/>
        <v>#REF!</v>
      </c>
      <c r="H338" s="36" t="s">
        <v>109</v>
      </c>
      <c r="I338" s="41" t="e">
        <f t="shared" si="7"/>
        <v>#REF!</v>
      </c>
      <c r="J338" s="34"/>
      <c r="K338" s="41" t="e">
        <f>#REF!</f>
        <v>#REF!</v>
      </c>
      <c r="L338" s="36"/>
      <c r="M338" s="42" t="e">
        <f>#REF!</f>
        <v>#REF!</v>
      </c>
      <c r="N338" s="514" t="s">
        <v>110</v>
      </c>
      <c r="O338" s="483"/>
      <c r="P338" s="483"/>
      <c r="Q338" s="483"/>
      <c r="R338" s="483"/>
      <c r="S338" s="484"/>
      <c r="T338" s="24" t="e">
        <f>#REF!</f>
        <v>#REF!</v>
      </c>
    </row>
    <row r="339" spans="1:20" ht="39.75" customHeight="1" x14ac:dyDescent="0.25">
      <c r="A339" s="37">
        <f t="shared" si="4"/>
        <v>326</v>
      </c>
      <c r="B339" s="50" t="e">
        <f>#REF!</f>
        <v>#REF!</v>
      </c>
      <c r="C339" s="51" t="e">
        <f>#REF!</f>
        <v>#REF!</v>
      </c>
      <c r="D339" s="39" t="e">
        <f>#REF!</f>
        <v>#REF!</v>
      </c>
      <c r="E339" s="40" t="e">
        <f t="shared" si="5"/>
        <v>#REF!</v>
      </c>
      <c r="F339" s="34"/>
      <c r="G339" s="44" t="e">
        <f t="shared" si="6"/>
        <v>#REF!</v>
      </c>
      <c r="H339" s="36" t="s">
        <v>108</v>
      </c>
      <c r="I339" s="41" t="e">
        <f t="shared" si="7"/>
        <v>#REF!</v>
      </c>
      <c r="J339" s="34"/>
      <c r="K339" s="41" t="e">
        <f>#REF!</f>
        <v>#REF!</v>
      </c>
      <c r="L339" s="36"/>
      <c r="M339" s="42" t="e">
        <f>#REF!</f>
        <v>#REF!</v>
      </c>
      <c r="N339" s="514" t="s">
        <v>110</v>
      </c>
      <c r="O339" s="483"/>
      <c r="P339" s="483"/>
      <c r="Q339" s="483"/>
      <c r="R339" s="483"/>
      <c r="S339" s="484"/>
      <c r="T339" s="24" t="e">
        <f>#REF!</f>
        <v>#REF!</v>
      </c>
    </row>
    <row r="340" spans="1:20" ht="39.75" customHeight="1" x14ac:dyDescent="0.25">
      <c r="A340" s="37">
        <f t="shared" si="4"/>
        <v>327</v>
      </c>
      <c r="B340" s="50" t="e">
        <f>#REF!</f>
        <v>#REF!</v>
      </c>
      <c r="C340" s="38" t="e">
        <f>#REF!</f>
        <v>#REF!</v>
      </c>
      <c r="D340" s="39" t="e">
        <f>#REF!</f>
        <v>#REF!</v>
      </c>
      <c r="E340" s="40" t="e">
        <f t="shared" si="5"/>
        <v>#REF!</v>
      </c>
      <c r="F340" s="34"/>
      <c r="G340" s="41" t="e">
        <f t="shared" si="6"/>
        <v>#REF!</v>
      </c>
      <c r="H340" s="36" t="s">
        <v>109</v>
      </c>
      <c r="I340" s="41" t="e">
        <f t="shared" si="7"/>
        <v>#REF!</v>
      </c>
      <c r="J340" s="34"/>
      <c r="K340" s="41" t="e">
        <f>#REF!</f>
        <v>#REF!</v>
      </c>
      <c r="L340" s="36"/>
      <c r="M340" s="42" t="e">
        <f>#REF!</f>
        <v>#REF!</v>
      </c>
      <c r="N340" s="514" t="s">
        <v>110</v>
      </c>
      <c r="O340" s="483"/>
      <c r="P340" s="483"/>
      <c r="Q340" s="483"/>
      <c r="R340" s="483"/>
      <c r="S340" s="484"/>
      <c r="T340" s="24" t="e">
        <f>#REF!</f>
        <v>#REF!</v>
      </c>
    </row>
    <row r="341" spans="1:20" ht="39.75" customHeight="1" x14ac:dyDescent="0.25">
      <c r="A341" s="37">
        <f t="shared" si="4"/>
        <v>328</v>
      </c>
      <c r="B341" s="50" t="e">
        <f>#REF!</f>
        <v>#REF!</v>
      </c>
      <c r="C341" s="51" t="e">
        <f>#REF!</f>
        <v>#REF!</v>
      </c>
      <c r="D341" s="39" t="e">
        <f>#REF!</f>
        <v>#REF!</v>
      </c>
      <c r="E341" s="40" t="e">
        <f t="shared" si="5"/>
        <v>#REF!</v>
      </c>
      <c r="F341" s="34"/>
      <c r="G341" s="44" t="e">
        <f t="shared" si="6"/>
        <v>#REF!</v>
      </c>
      <c r="H341" s="36" t="s">
        <v>108</v>
      </c>
      <c r="I341" s="41" t="e">
        <f t="shared" si="7"/>
        <v>#REF!</v>
      </c>
      <c r="J341" s="34"/>
      <c r="K341" s="41" t="e">
        <f>#REF!</f>
        <v>#REF!</v>
      </c>
      <c r="L341" s="36"/>
      <c r="M341" s="42" t="e">
        <f>#REF!</f>
        <v>#REF!</v>
      </c>
      <c r="N341" s="514" t="s">
        <v>110</v>
      </c>
      <c r="O341" s="483"/>
      <c r="P341" s="483"/>
      <c r="Q341" s="483"/>
      <c r="R341" s="483"/>
      <c r="S341" s="484"/>
      <c r="T341" s="24" t="e">
        <f>#REF!</f>
        <v>#REF!</v>
      </c>
    </row>
    <row r="342" spans="1:20" ht="39.75" customHeight="1" x14ac:dyDescent="0.25">
      <c r="A342" s="37">
        <f t="shared" si="4"/>
        <v>329</v>
      </c>
      <c r="B342" s="50" t="e">
        <f>#REF!</f>
        <v>#REF!</v>
      </c>
      <c r="C342" s="38" t="e">
        <f>#REF!</f>
        <v>#REF!</v>
      </c>
      <c r="D342" s="39" t="e">
        <f>#REF!</f>
        <v>#REF!</v>
      </c>
      <c r="E342" s="40" t="e">
        <f t="shared" si="5"/>
        <v>#REF!</v>
      </c>
      <c r="F342" s="34"/>
      <c r="G342" s="41" t="e">
        <f t="shared" si="6"/>
        <v>#REF!</v>
      </c>
      <c r="H342" s="36" t="s">
        <v>109</v>
      </c>
      <c r="I342" s="41" t="e">
        <f t="shared" si="7"/>
        <v>#REF!</v>
      </c>
      <c r="J342" s="34"/>
      <c r="K342" s="41" t="e">
        <f>#REF!</f>
        <v>#REF!</v>
      </c>
      <c r="L342" s="36"/>
      <c r="M342" s="42" t="e">
        <f>#REF!</f>
        <v>#REF!</v>
      </c>
      <c r="N342" s="514" t="s">
        <v>110</v>
      </c>
      <c r="O342" s="483"/>
      <c r="P342" s="483"/>
      <c r="Q342" s="483"/>
      <c r="R342" s="483"/>
      <c r="S342" s="484"/>
      <c r="T342" s="24" t="e">
        <f>#REF!</f>
        <v>#REF!</v>
      </c>
    </row>
    <row r="343" spans="1:20" ht="39.75" customHeight="1" x14ac:dyDescent="0.25">
      <c r="A343" s="37">
        <f t="shared" si="4"/>
        <v>330</v>
      </c>
      <c r="B343" s="50" t="e">
        <f>#REF!</f>
        <v>#REF!</v>
      </c>
      <c r="C343" s="51" t="e">
        <f>#REF!</f>
        <v>#REF!</v>
      </c>
      <c r="D343" s="39" t="e">
        <f>#REF!</f>
        <v>#REF!</v>
      </c>
      <c r="E343" s="40" t="e">
        <f t="shared" si="5"/>
        <v>#REF!</v>
      </c>
      <c r="F343" s="34"/>
      <c r="G343" s="44" t="e">
        <f t="shared" si="6"/>
        <v>#REF!</v>
      </c>
      <c r="H343" s="36" t="s">
        <v>108</v>
      </c>
      <c r="I343" s="41" t="e">
        <f t="shared" si="7"/>
        <v>#REF!</v>
      </c>
      <c r="J343" s="34"/>
      <c r="K343" s="41" t="e">
        <f>#REF!</f>
        <v>#REF!</v>
      </c>
      <c r="L343" s="36"/>
      <c r="M343" s="42" t="e">
        <f>#REF!</f>
        <v>#REF!</v>
      </c>
      <c r="N343" s="514" t="s">
        <v>110</v>
      </c>
      <c r="O343" s="483"/>
      <c r="P343" s="483"/>
      <c r="Q343" s="483"/>
      <c r="R343" s="483"/>
      <c r="S343" s="484"/>
      <c r="T343" s="24" t="e">
        <f>#REF!</f>
        <v>#REF!</v>
      </c>
    </row>
    <row r="344" spans="1:20" ht="39.75" customHeight="1" x14ac:dyDescent="0.25">
      <c r="A344" s="37">
        <f t="shared" si="4"/>
        <v>331</v>
      </c>
      <c r="B344" s="50" t="e">
        <f>#REF!</f>
        <v>#REF!</v>
      </c>
      <c r="C344" s="38" t="e">
        <f>#REF!</f>
        <v>#REF!</v>
      </c>
      <c r="D344" s="39" t="e">
        <f>#REF!</f>
        <v>#REF!</v>
      </c>
      <c r="E344" s="40" t="e">
        <f t="shared" si="5"/>
        <v>#REF!</v>
      </c>
      <c r="F344" s="34"/>
      <c r="G344" s="41" t="e">
        <f t="shared" si="6"/>
        <v>#REF!</v>
      </c>
      <c r="H344" s="36" t="s">
        <v>109</v>
      </c>
      <c r="I344" s="41" t="e">
        <f t="shared" si="7"/>
        <v>#REF!</v>
      </c>
      <c r="J344" s="34"/>
      <c r="K344" s="41" t="e">
        <f>#REF!</f>
        <v>#REF!</v>
      </c>
      <c r="L344" s="36"/>
      <c r="M344" s="42" t="e">
        <f>#REF!</f>
        <v>#REF!</v>
      </c>
      <c r="N344" s="514" t="s">
        <v>110</v>
      </c>
      <c r="O344" s="483"/>
      <c r="P344" s="483"/>
      <c r="Q344" s="483"/>
      <c r="R344" s="483"/>
      <c r="S344" s="484"/>
      <c r="T344" s="24" t="e">
        <f>#REF!</f>
        <v>#REF!</v>
      </c>
    </row>
    <row r="345" spans="1:20" ht="39.75" customHeight="1" x14ac:dyDescent="0.25">
      <c r="A345" s="37">
        <f t="shared" si="4"/>
        <v>332</v>
      </c>
      <c r="B345" s="50" t="e">
        <f>#REF!</f>
        <v>#REF!</v>
      </c>
      <c r="C345" s="51" t="e">
        <f>#REF!</f>
        <v>#REF!</v>
      </c>
      <c r="D345" s="39" t="e">
        <f>#REF!</f>
        <v>#REF!</v>
      </c>
      <c r="E345" s="40" t="e">
        <f t="shared" si="5"/>
        <v>#REF!</v>
      </c>
      <c r="F345" s="34"/>
      <c r="G345" s="44" t="e">
        <f t="shared" si="6"/>
        <v>#REF!</v>
      </c>
      <c r="H345" s="36" t="s">
        <v>108</v>
      </c>
      <c r="I345" s="41" t="e">
        <f t="shared" si="7"/>
        <v>#REF!</v>
      </c>
      <c r="J345" s="34"/>
      <c r="K345" s="41" t="e">
        <f>#REF!</f>
        <v>#REF!</v>
      </c>
      <c r="L345" s="36"/>
      <c r="M345" s="42" t="e">
        <f>#REF!</f>
        <v>#REF!</v>
      </c>
      <c r="N345" s="514" t="s">
        <v>110</v>
      </c>
      <c r="O345" s="483"/>
      <c r="P345" s="483"/>
      <c r="Q345" s="483"/>
      <c r="R345" s="483"/>
      <c r="S345" s="484"/>
      <c r="T345" s="24" t="e">
        <f>#REF!</f>
        <v>#REF!</v>
      </c>
    </row>
    <row r="346" spans="1:20" ht="39.75" customHeight="1" x14ac:dyDescent="0.25">
      <c r="A346" s="37">
        <f t="shared" si="4"/>
        <v>333</v>
      </c>
      <c r="B346" s="50" t="e">
        <f>#REF!</f>
        <v>#REF!</v>
      </c>
      <c r="C346" s="38" t="e">
        <f>#REF!</f>
        <v>#REF!</v>
      </c>
      <c r="D346" s="39" t="e">
        <f>#REF!</f>
        <v>#REF!</v>
      </c>
      <c r="E346" s="40" t="e">
        <f t="shared" si="5"/>
        <v>#REF!</v>
      </c>
      <c r="F346" s="34"/>
      <c r="G346" s="41" t="e">
        <f t="shared" si="6"/>
        <v>#REF!</v>
      </c>
      <c r="H346" s="36" t="s">
        <v>109</v>
      </c>
      <c r="I346" s="41" t="e">
        <f t="shared" si="7"/>
        <v>#REF!</v>
      </c>
      <c r="J346" s="34"/>
      <c r="K346" s="41" t="e">
        <f>#REF!</f>
        <v>#REF!</v>
      </c>
      <c r="L346" s="36"/>
      <c r="M346" s="42" t="e">
        <f>#REF!</f>
        <v>#REF!</v>
      </c>
      <c r="N346" s="514" t="s">
        <v>110</v>
      </c>
      <c r="O346" s="483"/>
      <c r="P346" s="483"/>
      <c r="Q346" s="483"/>
      <c r="R346" s="483"/>
      <c r="S346" s="484"/>
      <c r="T346" s="24" t="e">
        <f>#REF!</f>
        <v>#REF!</v>
      </c>
    </row>
    <row r="347" spans="1:20" ht="39.75" customHeight="1" x14ac:dyDescent="0.25">
      <c r="A347" s="37">
        <f t="shared" si="4"/>
        <v>334</v>
      </c>
      <c r="B347" s="50" t="e">
        <f>#REF!</f>
        <v>#REF!</v>
      </c>
      <c r="C347" s="51" t="e">
        <f>#REF!</f>
        <v>#REF!</v>
      </c>
      <c r="D347" s="39" t="e">
        <f>#REF!</f>
        <v>#REF!</v>
      </c>
      <c r="E347" s="40" t="e">
        <f t="shared" si="5"/>
        <v>#REF!</v>
      </c>
      <c r="F347" s="34"/>
      <c r="G347" s="44" t="e">
        <f t="shared" si="6"/>
        <v>#REF!</v>
      </c>
      <c r="H347" s="36" t="s">
        <v>108</v>
      </c>
      <c r="I347" s="41" t="e">
        <f t="shared" si="7"/>
        <v>#REF!</v>
      </c>
      <c r="J347" s="34"/>
      <c r="K347" s="41" t="e">
        <f>#REF!</f>
        <v>#REF!</v>
      </c>
      <c r="L347" s="36"/>
      <c r="M347" s="42" t="e">
        <f>#REF!</f>
        <v>#REF!</v>
      </c>
      <c r="N347" s="514" t="s">
        <v>110</v>
      </c>
      <c r="O347" s="483"/>
      <c r="P347" s="483"/>
      <c r="Q347" s="483"/>
      <c r="R347" s="483"/>
      <c r="S347" s="484"/>
      <c r="T347" s="24" t="e">
        <f>#REF!</f>
        <v>#REF!</v>
      </c>
    </row>
    <row r="348" spans="1:20" ht="39.75" customHeight="1" x14ac:dyDescent="0.25">
      <c r="A348" s="37">
        <f t="shared" si="4"/>
        <v>335</v>
      </c>
      <c r="B348" s="50" t="e">
        <f>#REF!</f>
        <v>#REF!</v>
      </c>
      <c r="C348" s="38" t="e">
        <f>#REF!</f>
        <v>#REF!</v>
      </c>
      <c r="D348" s="39" t="e">
        <f>#REF!</f>
        <v>#REF!</v>
      </c>
      <c r="E348" s="40" t="e">
        <f t="shared" si="5"/>
        <v>#REF!</v>
      </c>
      <c r="F348" s="34"/>
      <c r="G348" s="41" t="e">
        <f t="shared" si="6"/>
        <v>#REF!</v>
      </c>
      <c r="H348" s="36" t="s">
        <v>109</v>
      </c>
      <c r="I348" s="41" t="e">
        <f t="shared" si="7"/>
        <v>#REF!</v>
      </c>
      <c r="J348" s="34"/>
      <c r="K348" s="41" t="e">
        <f>#REF!</f>
        <v>#REF!</v>
      </c>
      <c r="L348" s="36"/>
      <c r="M348" s="42" t="e">
        <f>#REF!</f>
        <v>#REF!</v>
      </c>
      <c r="N348" s="514" t="s">
        <v>110</v>
      </c>
      <c r="O348" s="483"/>
      <c r="P348" s="483"/>
      <c r="Q348" s="483"/>
      <c r="R348" s="483"/>
      <c r="S348" s="484"/>
      <c r="T348" s="24" t="e">
        <f>#REF!</f>
        <v>#REF!</v>
      </c>
    </row>
    <row r="349" spans="1:20" ht="39.75" customHeight="1" x14ac:dyDescent="0.25">
      <c r="A349" s="37">
        <f t="shared" si="4"/>
        <v>336</v>
      </c>
      <c r="B349" s="50" t="e">
        <f>#REF!</f>
        <v>#REF!</v>
      </c>
      <c r="C349" s="51" t="e">
        <f>#REF!</f>
        <v>#REF!</v>
      </c>
      <c r="D349" s="39" t="e">
        <f>#REF!</f>
        <v>#REF!</v>
      </c>
      <c r="E349" s="40" t="e">
        <f t="shared" si="5"/>
        <v>#REF!</v>
      </c>
      <c r="F349" s="34"/>
      <c r="G349" s="44" t="e">
        <f t="shared" si="6"/>
        <v>#REF!</v>
      </c>
      <c r="H349" s="36" t="s">
        <v>108</v>
      </c>
      <c r="I349" s="41" t="e">
        <f t="shared" si="7"/>
        <v>#REF!</v>
      </c>
      <c r="J349" s="34"/>
      <c r="K349" s="41" t="e">
        <f>#REF!</f>
        <v>#REF!</v>
      </c>
      <c r="L349" s="36"/>
      <c r="M349" s="42" t="e">
        <f>#REF!</f>
        <v>#REF!</v>
      </c>
      <c r="N349" s="514" t="s">
        <v>110</v>
      </c>
      <c r="O349" s="483"/>
      <c r="P349" s="483"/>
      <c r="Q349" s="483"/>
      <c r="R349" s="483"/>
      <c r="S349" s="484"/>
      <c r="T349" s="24" t="e">
        <f>#REF!</f>
        <v>#REF!</v>
      </c>
    </row>
    <row r="350" spans="1:20" ht="39.75" customHeight="1" x14ac:dyDescent="0.25">
      <c r="A350" s="37">
        <f t="shared" si="4"/>
        <v>337</v>
      </c>
      <c r="B350" s="50" t="e">
        <f>#REF!</f>
        <v>#REF!</v>
      </c>
      <c r="C350" s="38" t="e">
        <f>#REF!</f>
        <v>#REF!</v>
      </c>
      <c r="D350" s="39" t="e">
        <f>#REF!</f>
        <v>#REF!</v>
      </c>
      <c r="E350" s="40" t="e">
        <f t="shared" si="5"/>
        <v>#REF!</v>
      </c>
      <c r="F350" s="34"/>
      <c r="G350" s="41" t="e">
        <f t="shared" si="6"/>
        <v>#REF!</v>
      </c>
      <c r="H350" s="36" t="s">
        <v>109</v>
      </c>
      <c r="I350" s="41" t="e">
        <f t="shared" si="7"/>
        <v>#REF!</v>
      </c>
      <c r="J350" s="34"/>
      <c r="K350" s="41" t="e">
        <f>#REF!</f>
        <v>#REF!</v>
      </c>
      <c r="L350" s="36"/>
      <c r="M350" s="42" t="e">
        <f>#REF!</f>
        <v>#REF!</v>
      </c>
      <c r="N350" s="514" t="s">
        <v>110</v>
      </c>
      <c r="O350" s="483"/>
      <c r="P350" s="483"/>
      <c r="Q350" s="483"/>
      <c r="R350" s="483"/>
      <c r="S350" s="484"/>
      <c r="T350" s="24" t="e">
        <f>#REF!</f>
        <v>#REF!</v>
      </c>
    </row>
    <row r="351" spans="1:20" ht="39.75" customHeight="1" x14ac:dyDescent="0.25">
      <c r="A351" s="37">
        <f t="shared" si="4"/>
        <v>338</v>
      </c>
      <c r="B351" s="50" t="e">
        <f>#REF!</f>
        <v>#REF!</v>
      </c>
      <c r="C351" s="51" t="e">
        <f>#REF!</f>
        <v>#REF!</v>
      </c>
      <c r="D351" s="39" t="e">
        <f>#REF!</f>
        <v>#REF!</v>
      </c>
      <c r="E351" s="40" t="e">
        <f t="shared" si="5"/>
        <v>#REF!</v>
      </c>
      <c r="F351" s="34"/>
      <c r="G351" s="44" t="e">
        <f t="shared" si="6"/>
        <v>#REF!</v>
      </c>
      <c r="H351" s="36" t="s">
        <v>108</v>
      </c>
      <c r="I351" s="41" t="e">
        <f t="shared" si="7"/>
        <v>#REF!</v>
      </c>
      <c r="J351" s="34"/>
      <c r="K351" s="41" t="e">
        <f>#REF!</f>
        <v>#REF!</v>
      </c>
      <c r="L351" s="36"/>
      <c r="M351" s="42" t="e">
        <f>#REF!</f>
        <v>#REF!</v>
      </c>
      <c r="N351" s="514" t="s">
        <v>110</v>
      </c>
      <c r="O351" s="483"/>
      <c r="P351" s="483"/>
      <c r="Q351" s="483"/>
      <c r="R351" s="483"/>
      <c r="S351" s="484"/>
      <c r="T351" s="24" t="e">
        <f>#REF!</f>
        <v>#REF!</v>
      </c>
    </row>
    <row r="352" spans="1:20" ht="39.75" customHeight="1" x14ac:dyDescent="0.25">
      <c r="A352" s="37">
        <f t="shared" si="4"/>
        <v>339</v>
      </c>
      <c r="B352" s="50" t="e">
        <f>#REF!</f>
        <v>#REF!</v>
      </c>
      <c r="C352" s="38" t="e">
        <f>#REF!</f>
        <v>#REF!</v>
      </c>
      <c r="D352" s="39" t="e">
        <f>#REF!</f>
        <v>#REF!</v>
      </c>
      <c r="E352" s="40" t="e">
        <f t="shared" si="5"/>
        <v>#REF!</v>
      </c>
      <c r="F352" s="34"/>
      <c r="G352" s="41" t="e">
        <f t="shared" si="6"/>
        <v>#REF!</v>
      </c>
      <c r="H352" s="36" t="s">
        <v>109</v>
      </c>
      <c r="I352" s="41" t="e">
        <f t="shared" si="7"/>
        <v>#REF!</v>
      </c>
      <c r="J352" s="34"/>
      <c r="K352" s="41" t="e">
        <f>#REF!</f>
        <v>#REF!</v>
      </c>
      <c r="L352" s="36"/>
      <c r="M352" s="42" t="e">
        <f>#REF!</f>
        <v>#REF!</v>
      </c>
      <c r="N352" s="514" t="s">
        <v>110</v>
      </c>
      <c r="O352" s="483"/>
      <c r="P352" s="483"/>
      <c r="Q352" s="483"/>
      <c r="R352" s="483"/>
      <c r="S352" s="484"/>
      <c r="T352" s="24" t="e">
        <f>#REF!</f>
        <v>#REF!</v>
      </c>
    </row>
    <row r="353" spans="1:20" ht="39.75" customHeight="1" x14ac:dyDescent="0.25">
      <c r="A353" s="37">
        <f t="shared" si="4"/>
        <v>340</v>
      </c>
      <c r="B353" s="50" t="e">
        <f>#REF!</f>
        <v>#REF!</v>
      </c>
      <c r="C353" s="51" t="e">
        <f>#REF!</f>
        <v>#REF!</v>
      </c>
      <c r="D353" s="39" t="e">
        <f>#REF!</f>
        <v>#REF!</v>
      </c>
      <c r="E353" s="40" t="e">
        <f t="shared" si="5"/>
        <v>#REF!</v>
      </c>
      <c r="F353" s="34"/>
      <c r="G353" s="44" t="e">
        <f t="shared" si="6"/>
        <v>#REF!</v>
      </c>
      <c r="H353" s="36" t="s">
        <v>108</v>
      </c>
      <c r="I353" s="41" t="e">
        <f t="shared" si="7"/>
        <v>#REF!</v>
      </c>
      <c r="J353" s="34"/>
      <c r="K353" s="41" t="e">
        <f>#REF!</f>
        <v>#REF!</v>
      </c>
      <c r="L353" s="36"/>
      <c r="M353" s="42" t="e">
        <f>#REF!</f>
        <v>#REF!</v>
      </c>
      <c r="N353" s="514" t="s">
        <v>110</v>
      </c>
      <c r="O353" s="483"/>
      <c r="P353" s="483"/>
      <c r="Q353" s="483"/>
      <c r="R353" s="483"/>
      <c r="S353" s="484"/>
      <c r="T353" s="24" t="e">
        <f>#REF!</f>
        <v>#REF!</v>
      </c>
    </row>
    <row r="354" spans="1:20" ht="39.75" customHeight="1" x14ac:dyDescent="0.25">
      <c r="A354" s="37">
        <f t="shared" si="4"/>
        <v>341</v>
      </c>
      <c r="B354" s="50" t="e">
        <f>#REF!</f>
        <v>#REF!</v>
      </c>
      <c r="C354" s="38" t="e">
        <f>#REF!</f>
        <v>#REF!</v>
      </c>
      <c r="D354" s="39" t="e">
        <f>#REF!</f>
        <v>#REF!</v>
      </c>
      <c r="E354" s="40" t="e">
        <f t="shared" si="5"/>
        <v>#REF!</v>
      </c>
      <c r="F354" s="34"/>
      <c r="G354" s="41" t="e">
        <f t="shared" si="6"/>
        <v>#REF!</v>
      </c>
      <c r="H354" s="36" t="s">
        <v>109</v>
      </c>
      <c r="I354" s="41" t="e">
        <f t="shared" si="7"/>
        <v>#REF!</v>
      </c>
      <c r="J354" s="34"/>
      <c r="K354" s="41" t="e">
        <f>#REF!</f>
        <v>#REF!</v>
      </c>
      <c r="L354" s="36"/>
      <c r="M354" s="42" t="e">
        <f>#REF!</f>
        <v>#REF!</v>
      </c>
      <c r="N354" s="514" t="s">
        <v>110</v>
      </c>
      <c r="O354" s="483"/>
      <c r="P354" s="483"/>
      <c r="Q354" s="483"/>
      <c r="R354" s="483"/>
      <c r="S354" s="484"/>
      <c r="T354" s="24" t="e">
        <f>#REF!</f>
        <v>#REF!</v>
      </c>
    </row>
    <row r="355" spans="1:20" ht="39.75" customHeight="1" x14ac:dyDescent="0.25">
      <c r="A355" s="37">
        <f t="shared" si="4"/>
        <v>342</v>
      </c>
      <c r="B355" s="50" t="e">
        <f>#REF!</f>
        <v>#REF!</v>
      </c>
      <c r="C355" s="51" t="e">
        <f>#REF!</f>
        <v>#REF!</v>
      </c>
      <c r="D355" s="39" t="e">
        <f>#REF!</f>
        <v>#REF!</v>
      </c>
      <c r="E355" s="40" t="e">
        <f t="shared" si="5"/>
        <v>#REF!</v>
      </c>
      <c r="F355" s="34"/>
      <c r="G355" s="44" t="e">
        <f t="shared" si="6"/>
        <v>#REF!</v>
      </c>
      <c r="H355" s="36" t="s">
        <v>108</v>
      </c>
      <c r="I355" s="41" t="e">
        <f t="shared" si="7"/>
        <v>#REF!</v>
      </c>
      <c r="J355" s="34"/>
      <c r="K355" s="41" t="e">
        <f>#REF!</f>
        <v>#REF!</v>
      </c>
      <c r="L355" s="36"/>
      <c r="M355" s="42" t="e">
        <f>#REF!</f>
        <v>#REF!</v>
      </c>
      <c r="N355" s="514" t="s">
        <v>110</v>
      </c>
      <c r="O355" s="483"/>
      <c r="P355" s="483"/>
      <c r="Q355" s="483"/>
      <c r="R355" s="483"/>
      <c r="S355" s="484"/>
      <c r="T355" s="24" t="e">
        <f>#REF!</f>
        <v>#REF!</v>
      </c>
    </row>
    <row r="356" spans="1:20" ht="39.75" customHeight="1" x14ac:dyDescent="0.25">
      <c r="A356" s="37">
        <f t="shared" si="4"/>
        <v>343</v>
      </c>
      <c r="B356" s="50" t="e">
        <f>#REF!</f>
        <v>#REF!</v>
      </c>
      <c r="C356" s="38" t="e">
        <f>#REF!</f>
        <v>#REF!</v>
      </c>
      <c r="D356" s="39" t="e">
        <f>#REF!</f>
        <v>#REF!</v>
      </c>
      <c r="E356" s="40" t="e">
        <f t="shared" si="5"/>
        <v>#REF!</v>
      </c>
      <c r="F356" s="34"/>
      <c r="G356" s="41" t="e">
        <f t="shared" si="6"/>
        <v>#REF!</v>
      </c>
      <c r="H356" s="36" t="s">
        <v>109</v>
      </c>
      <c r="I356" s="41" t="e">
        <f t="shared" si="7"/>
        <v>#REF!</v>
      </c>
      <c r="J356" s="34"/>
      <c r="K356" s="41" t="e">
        <f>#REF!</f>
        <v>#REF!</v>
      </c>
      <c r="L356" s="36"/>
      <c r="M356" s="42" t="e">
        <f>#REF!</f>
        <v>#REF!</v>
      </c>
      <c r="N356" s="514" t="s">
        <v>110</v>
      </c>
      <c r="O356" s="483"/>
      <c r="P356" s="483"/>
      <c r="Q356" s="483"/>
      <c r="R356" s="483"/>
      <c r="S356" s="484"/>
      <c r="T356" s="24" t="e">
        <f>#REF!</f>
        <v>#REF!</v>
      </c>
    </row>
    <row r="357" spans="1:20" ht="39.75" customHeight="1" x14ac:dyDescent="0.25">
      <c r="A357" s="37">
        <f t="shared" si="4"/>
        <v>344</v>
      </c>
      <c r="B357" s="50" t="e">
        <f>#REF!</f>
        <v>#REF!</v>
      </c>
      <c r="C357" s="51" t="e">
        <f>#REF!</f>
        <v>#REF!</v>
      </c>
      <c r="D357" s="39" t="e">
        <f>#REF!</f>
        <v>#REF!</v>
      </c>
      <c r="E357" s="40" t="e">
        <f t="shared" si="5"/>
        <v>#REF!</v>
      </c>
      <c r="F357" s="34"/>
      <c r="G357" s="44" t="e">
        <f t="shared" si="6"/>
        <v>#REF!</v>
      </c>
      <c r="H357" s="36" t="s">
        <v>108</v>
      </c>
      <c r="I357" s="41" t="e">
        <f t="shared" si="7"/>
        <v>#REF!</v>
      </c>
      <c r="J357" s="34"/>
      <c r="K357" s="41" t="e">
        <f>#REF!</f>
        <v>#REF!</v>
      </c>
      <c r="L357" s="36"/>
      <c r="M357" s="42" t="e">
        <f>#REF!</f>
        <v>#REF!</v>
      </c>
      <c r="N357" s="514" t="s">
        <v>110</v>
      </c>
      <c r="O357" s="483"/>
      <c r="P357" s="483"/>
      <c r="Q357" s="483"/>
      <c r="R357" s="483"/>
      <c r="S357" s="484"/>
      <c r="T357" s="24" t="e">
        <f>#REF!</f>
        <v>#REF!</v>
      </c>
    </row>
    <row r="358" spans="1:20" ht="39.75" customHeight="1" x14ac:dyDescent="0.25">
      <c r="A358" s="37">
        <f t="shared" si="4"/>
        <v>345</v>
      </c>
      <c r="B358" s="50" t="e">
        <f>#REF!</f>
        <v>#REF!</v>
      </c>
      <c r="C358" s="38" t="e">
        <f>#REF!</f>
        <v>#REF!</v>
      </c>
      <c r="D358" s="39" t="e">
        <f>#REF!</f>
        <v>#REF!</v>
      </c>
      <c r="E358" s="40" t="e">
        <f t="shared" si="5"/>
        <v>#REF!</v>
      </c>
      <c r="F358" s="34"/>
      <c r="G358" s="41" t="e">
        <f t="shared" si="6"/>
        <v>#REF!</v>
      </c>
      <c r="H358" s="36" t="s">
        <v>109</v>
      </c>
      <c r="I358" s="41" t="e">
        <f t="shared" si="7"/>
        <v>#REF!</v>
      </c>
      <c r="J358" s="34"/>
      <c r="K358" s="41" t="e">
        <f>#REF!</f>
        <v>#REF!</v>
      </c>
      <c r="L358" s="36"/>
      <c r="M358" s="42" t="e">
        <f>#REF!</f>
        <v>#REF!</v>
      </c>
      <c r="N358" s="514" t="s">
        <v>110</v>
      </c>
      <c r="O358" s="483"/>
      <c r="P358" s="483"/>
      <c r="Q358" s="483"/>
      <c r="R358" s="483"/>
      <c r="S358" s="484"/>
      <c r="T358" s="24" t="e">
        <f>#REF!</f>
        <v>#REF!</v>
      </c>
    </row>
    <row r="359" spans="1:20" ht="39.75" customHeight="1" x14ac:dyDescent="0.25">
      <c r="A359" s="37">
        <f t="shared" si="4"/>
        <v>346</v>
      </c>
      <c r="B359" s="50" t="e">
        <f>#REF!</f>
        <v>#REF!</v>
      </c>
      <c r="C359" s="51" t="e">
        <f>#REF!</f>
        <v>#REF!</v>
      </c>
      <c r="D359" s="39" t="e">
        <f>#REF!</f>
        <v>#REF!</v>
      </c>
      <c r="E359" s="40" t="e">
        <f t="shared" si="5"/>
        <v>#REF!</v>
      </c>
      <c r="F359" s="34"/>
      <c r="G359" s="44" t="e">
        <f t="shared" si="6"/>
        <v>#REF!</v>
      </c>
      <c r="H359" s="36" t="s">
        <v>108</v>
      </c>
      <c r="I359" s="41" t="e">
        <f t="shared" si="7"/>
        <v>#REF!</v>
      </c>
      <c r="J359" s="34"/>
      <c r="K359" s="41" t="e">
        <f>#REF!</f>
        <v>#REF!</v>
      </c>
      <c r="L359" s="36"/>
      <c r="M359" s="42" t="e">
        <f>#REF!</f>
        <v>#REF!</v>
      </c>
      <c r="N359" s="514" t="s">
        <v>110</v>
      </c>
      <c r="O359" s="483"/>
      <c r="P359" s="483"/>
      <c r="Q359" s="483"/>
      <c r="R359" s="483"/>
      <c r="S359" s="484"/>
      <c r="T359" s="24" t="e">
        <f>#REF!</f>
        <v>#REF!</v>
      </c>
    </row>
    <row r="360" spans="1:20" ht="39.75" customHeight="1" x14ac:dyDescent="0.25">
      <c r="A360" s="37">
        <f t="shared" si="4"/>
        <v>347</v>
      </c>
      <c r="B360" s="50" t="e">
        <f>#REF!</f>
        <v>#REF!</v>
      </c>
      <c r="C360" s="38" t="e">
        <f>#REF!</f>
        <v>#REF!</v>
      </c>
      <c r="D360" s="39" t="e">
        <f>#REF!</f>
        <v>#REF!</v>
      </c>
      <c r="E360" s="40" t="e">
        <f t="shared" si="5"/>
        <v>#REF!</v>
      </c>
      <c r="F360" s="34"/>
      <c r="G360" s="41" t="e">
        <f t="shared" si="6"/>
        <v>#REF!</v>
      </c>
      <c r="H360" s="36" t="s">
        <v>109</v>
      </c>
      <c r="I360" s="41" t="e">
        <f t="shared" si="7"/>
        <v>#REF!</v>
      </c>
      <c r="J360" s="34"/>
      <c r="K360" s="41" t="e">
        <f>#REF!</f>
        <v>#REF!</v>
      </c>
      <c r="L360" s="36"/>
      <c r="M360" s="42" t="e">
        <f>#REF!</f>
        <v>#REF!</v>
      </c>
      <c r="N360" s="514" t="s">
        <v>110</v>
      </c>
      <c r="O360" s="483"/>
      <c r="P360" s="483"/>
      <c r="Q360" s="483"/>
      <c r="R360" s="483"/>
      <c r="S360" s="484"/>
      <c r="T360" s="24" t="e">
        <f>#REF!</f>
        <v>#REF!</v>
      </c>
    </row>
    <row r="361" spans="1:20" ht="39.75" customHeight="1" x14ac:dyDescent="0.25">
      <c r="A361" s="37">
        <f t="shared" si="4"/>
        <v>348</v>
      </c>
      <c r="B361" s="50" t="e">
        <f>#REF!</f>
        <v>#REF!</v>
      </c>
      <c r="C361" s="51" t="e">
        <f>#REF!</f>
        <v>#REF!</v>
      </c>
      <c r="D361" s="39" t="e">
        <f>#REF!</f>
        <v>#REF!</v>
      </c>
      <c r="E361" s="40" t="e">
        <f t="shared" si="5"/>
        <v>#REF!</v>
      </c>
      <c r="F361" s="34"/>
      <c r="G361" s="44" t="e">
        <f t="shared" si="6"/>
        <v>#REF!</v>
      </c>
      <c r="H361" s="36" t="s">
        <v>108</v>
      </c>
      <c r="I361" s="41" t="e">
        <f t="shared" si="7"/>
        <v>#REF!</v>
      </c>
      <c r="J361" s="34"/>
      <c r="K361" s="41" t="e">
        <f>#REF!</f>
        <v>#REF!</v>
      </c>
      <c r="L361" s="36"/>
      <c r="M361" s="42" t="e">
        <f>#REF!</f>
        <v>#REF!</v>
      </c>
      <c r="N361" s="514" t="s">
        <v>110</v>
      </c>
      <c r="O361" s="483"/>
      <c r="P361" s="483"/>
      <c r="Q361" s="483"/>
      <c r="R361" s="483"/>
      <c r="S361" s="484"/>
      <c r="T361" s="24" t="e">
        <f>#REF!</f>
        <v>#REF!</v>
      </c>
    </row>
    <row r="362" spans="1:20" ht="39.75" customHeight="1" x14ac:dyDescent="0.25">
      <c r="A362" s="37">
        <f t="shared" si="4"/>
        <v>349</v>
      </c>
      <c r="B362" s="50" t="e">
        <f>#REF!</f>
        <v>#REF!</v>
      </c>
      <c r="C362" s="38" t="e">
        <f>#REF!</f>
        <v>#REF!</v>
      </c>
      <c r="D362" s="39" t="e">
        <f>#REF!</f>
        <v>#REF!</v>
      </c>
      <c r="E362" s="40" t="e">
        <f t="shared" si="5"/>
        <v>#REF!</v>
      </c>
      <c r="F362" s="34"/>
      <c r="G362" s="41" t="e">
        <f t="shared" si="6"/>
        <v>#REF!</v>
      </c>
      <c r="H362" s="36" t="s">
        <v>109</v>
      </c>
      <c r="I362" s="41" t="e">
        <f t="shared" si="7"/>
        <v>#REF!</v>
      </c>
      <c r="J362" s="34"/>
      <c r="K362" s="41" t="e">
        <f>#REF!</f>
        <v>#REF!</v>
      </c>
      <c r="L362" s="36"/>
      <c r="M362" s="42" t="e">
        <f>#REF!</f>
        <v>#REF!</v>
      </c>
      <c r="N362" s="514" t="s">
        <v>110</v>
      </c>
      <c r="O362" s="483"/>
      <c r="P362" s="483"/>
      <c r="Q362" s="483"/>
      <c r="R362" s="483"/>
      <c r="S362" s="484"/>
      <c r="T362" s="24" t="e">
        <f>#REF!</f>
        <v>#REF!</v>
      </c>
    </row>
    <row r="363" spans="1:20" ht="39.75" customHeight="1" x14ac:dyDescent="0.25">
      <c r="A363" s="37">
        <f t="shared" si="4"/>
        <v>350</v>
      </c>
      <c r="B363" s="50" t="e">
        <f>#REF!</f>
        <v>#REF!</v>
      </c>
      <c r="C363" s="51" t="e">
        <f>#REF!</f>
        <v>#REF!</v>
      </c>
      <c r="D363" s="39" t="e">
        <f>#REF!</f>
        <v>#REF!</v>
      </c>
      <c r="E363" s="40" t="e">
        <f t="shared" si="5"/>
        <v>#REF!</v>
      </c>
      <c r="F363" s="34"/>
      <c r="G363" s="44" t="e">
        <f t="shared" si="6"/>
        <v>#REF!</v>
      </c>
      <c r="H363" s="36" t="s">
        <v>108</v>
      </c>
      <c r="I363" s="41" t="e">
        <f t="shared" si="7"/>
        <v>#REF!</v>
      </c>
      <c r="J363" s="34"/>
      <c r="K363" s="41" t="e">
        <f>#REF!</f>
        <v>#REF!</v>
      </c>
      <c r="L363" s="36"/>
      <c r="M363" s="42" t="e">
        <f>#REF!</f>
        <v>#REF!</v>
      </c>
      <c r="N363" s="514" t="s">
        <v>110</v>
      </c>
      <c r="O363" s="483"/>
      <c r="P363" s="483"/>
      <c r="Q363" s="483"/>
      <c r="R363" s="483"/>
      <c r="S363" s="484"/>
      <c r="T363" s="24" t="e">
        <f>#REF!</f>
        <v>#REF!</v>
      </c>
    </row>
    <row r="364" spans="1:20" ht="39.75" customHeight="1" x14ac:dyDescent="0.25">
      <c r="A364" s="37">
        <f t="shared" si="4"/>
        <v>351</v>
      </c>
      <c r="B364" s="50" t="e">
        <f>#REF!</f>
        <v>#REF!</v>
      </c>
      <c r="C364" s="38" t="e">
        <f>#REF!</f>
        <v>#REF!</v>
      </c>
      <c r="D364" s="39" t="e">
        <f>#REF!</f>
        <v>#REF!</v>
      </c>
      <c r="E364" s="40" t="e">
        <f t="shared" si="5"/>
        <v>#REF!</v>
      </c>
      <c r="F364" s="34"/>
      <c r="G364" s="41" t="e">
        <f t="shared" si="6"/>
        <v>#REF!</v>
      </c>
      <c r="H364" s="36" t="s">
        <v>109</v>
      </c>
      <c r="I364" s="41" t="e">
        <f t="shared" si="7"/>
        <v>#REF!</v>
      </c>
      <c r="J364" s="34"/>
      <c r="K364" s="41" t="e">
        <f>#REF!</f>
        <v>#REF!</v>
      </c>
      <c r="L364" s="36"/>
      <c r="M364" s="42" t="e">
        <f>#REF!</f>
        <v>#REF!</v>
      </c>
      <c r="N364" s="514" t="s">
        <v>110</v>
      </c>
      <c r="O364" s="483"/>
      <c r="P364" s="483"/>
      <c r="Q364" s="483"/>
      <c r="R364" s="483"/>
      <c r="S364" s="484"/>
      <c r="T364" s="24" t="e">
        <f>#REF!</f>
        <v>#REF!</v>
      </c>
    </row>
    <row r="365" spans="1:20" ht="39.75" customHeight="1" x14ac:dyDescent="0.25">
      <c r="A365" s="37">
        <f t="shared" si="4"/>
        <v>352</v>
      </c>
      <c r="B365" s="50" t="e">
        <f>#REF!</f>
        <v>#REF!</v>
      </c>
      <c r="C365" s="51" t="e">
        <f>#REF!</f>
        <v>#REF!</v>
      </c>
      <c r="D365" s="39" t="e">
        <f>#REF!</f>
        <v>#REF!</v>
      </c>
      <c r="E365" s="40" t="e">
        <f t="shared" si="5"/>
        <v>#REF!</v>
      </c>
      <c r="F365" s="34"/>
      <c r="G365" s="44" t="e">
        <f t="shared" si="6"/>
        <v>#REF!</v>
      </c>
      <c r="H365" s="36" t="s">
        <v>108</v>
      </c>
      <c r="I365" s="41" t="e">
        <f t="shared" si="7"/>
        <v>#REF!</v>
      </c>
      <c r="J365" s="34"/>
      <c r="K365" s="41" t="e">
        <f>#REF!</f>
        <v>#REF!</v>
      </c>
      <c r="L365" s="36"/>
      <c r="M365" s="42" t="e">
        <f>#REF!</f>
        <v>#REF!</v>
      </c>
      <c r="N365" s="514" t="s">
        <v>110</v>
      </c>
      <c r="O365" s="483"/>
      <c r="P365" s="483"/>
      <c r="Q365" s="483"/>
      <c r="R365" s="483"/>
      <c r="S365" s="484"/>
      <c r="T365" s="24" t="e">
        <f>#REF!</f>
        <v>#REF!</v>
      </c>
    </row>
    <row r="366" spans="1:20" ht="39.75" customHeight="1" x14ac:dyDescent="0.25">
      <c r="A366" s="37">
        <f t="shared" si="4"/>
        <v>353</v>
      </c>
      <c r="B366" s="50" t="e">
        <f>#REF!</f>
        <v>#REF!</v>
      </c>
      <c r="C366" s="38" t="e">
        <f>#REF!</f>
        <v>#REF!</v>
      </c>
      <c r="D366" s="39" t="e">
        <f>#REF!</f>
        <v>#REF!</v>
      </c>
      <c r="E366" s="40" t="e">
        <f t="shared" si="5"/>
        <v>#REF!</v>
      </c>
      <c r="F366" s="34"/>
      <c r="G366" s="41" t="e">
        <f t="shared" si="6"/>
        <v>#REF!</v>
      </c>
      <c r="H366" s="36" t="s">
        <v>109</v>
      </c>
      <c r="I366" s="41" t="e">
        <f t="shared" si="7"/>
        <v>#REF!</v>
      </c>
      <c r="J366" s="34"/>
      <c r="K366" s="41" t="e">
        <f>#REF!</f>
        <v>#REF!</v>
      </c>
      <c r="L366" s="36"/>
      <c r="M366" s="42" t="e">
        <f>#REF!</f>
        <v>#REF!</v>
      </c>
      <c r="N366" s="514" t="s">
        <v>110</v>
      </c>
      <c r="O366" s="483"/>
      <c r="P366" s="483"/>
      <c r="Q366" s="483"/>
      <c r="R366" s="483"/>
      <c r="S366" s="484"/>
      <c r="T366" s="24" t="e">
        <f>#REF!</f>
        <v>#REF!</v>
      </c>
    </row>
    <row r="367" spans="1:20" ht="39.75" customHeight="1" x14ac:dyDescent="0.25">
      <c r="A367" s="37">
        <f t="shared" si="4"/>
        <v>354</v>
      </c>
      <c r="B367" s="50" t="e">
        <f>#REF!</f>
        <v>#REF!</v>
      </c>
      <c r="C367" s="51" t="e">
        <f>#REF!</f>
        <v>#REF!</v>
      </c>
      <c r="D367" s="39" t="e">
        <f>#REF!</f>
        <v>#REF!</v>
      </c>
      <c r="E367" s="40" t="e">
        <f t="shared" si="5"/>
        <v>#REF!</v>
      </c>
      <c r="F367" s="34"/>
      <c r="G367" s="44" t="e">
        <f t="shared" si="6"/>
        <v>#REF!</v>
      </c>
      <c r="H367" s="36" t="s">
        <v>108</v>
      </c>
      <c r="I367" s="41" t="e">
        <f t="shared" si="7"/>
        <v>#REF!</v>
      </c>
      <c r="J367" s="34"/>
      <c r="K367" s="41" t="e">
        <f>#REF!</f>
        <v>#REF!</v>
      </c>
      <c r="L367" s="36"/>
      <c r="M367" s="42" t="e">
        <f>#REF!</f>
        <v>#REF!</v>
      </c>
      <c r="N367" s="514" t="s">
        <v>110</v>
      </c>
      <c r="O367" s="483"/>
      <c r="P367" s="483"/>
      <c r="Q367" s="483"/>
      <c r="R367" s="483"/>
      <c r="S367" s="484"/>
      <c r="T367" s="24" t="e">
        <f>#REF!</f>
        <v>#REF!</v>
      </c>
    </row>
    <row r="368" spans="1:20" ht="39.75" customHeight="1" x14ac:dyDescent="0.25">
      <c r="A368" s="37">
        <f t="shared" si="4"/>
        <v>355</v>
      </c>
      <c r="B368" s="50" t="e">
        <f>#REF!</f>
        <v>#REF!</v>
      </c>
      <c r="C368" s="38" t="e">
        <f>#REF!</f>
        <v>#REF!</v>
      </c>
      <c r="D368" s="39" t="e">
        <f>#REF!</f>
        <v>#REF!</v>
      </c>
      <c r="E368" s="40" t="e">
        <f t="shared" si="5"/>
        <v>#REF!</v>
      </c>
      <c r="F368" s="34"/>
      <c r="G368" s="41" t="e">
        <f t="shared" si="6"/>
        <v>#REF!</v>
      </c>
      <c r="H368" s="36" t="s">
        <v>109</v>
      </c>
      <c r="I368" s="41" t="e">
        <f t="shared" si="7"/>
        <v>#REF!</v>
      </c>
      <c r="J368" s="34"/>
      <c r="K368" s="41" t="e">
        <f>#REF!</f>
        <v>#REF!</v>
      </c>
      <c r="L368" s="36"/>
      <c r="M368" s="42" t="e">
        <f>#REF!</f>
        <v>#REF!</v>
      </c>
      <c r="N368" s="514" t="s">
        <v>110</v>
      </c>
      <c r="O368" s="483"/>
      <c r="P368" s="483"/>
      <c r="Q368" s="483"/>
      <c r="R368" s="483"/>
      <c r="S368" s="484"/>
      <c r="T368" s="24" t="e">
        <f>#REF!</f>
        <v>#REF!</v>
      </c>
    </row>
    <row r="369" spans="1:20" ht="39.75" customHeight="1" x14ac:dyDescent="0.25">
      <c r="A369" s="37">
        <f t="shared" si="4"/>
        <v>356</v>
      </c>
      <c r="B369" s="50" t="e">
        <f>#REF!</f>
        <v>#REF!</v>
      </c>
      <c r="C369" s="51" t="e">
        <f>#REF!</f>
        <v>#REF!</v>
      </c>
      <c r="D369" s="39" t="e">
        <f>#REF!</f>
        <v>#REF!</v>
      </c>
      <c r="E369" s="40" t="e">
        <f t="shared" si="5"/>
        <v>#REF!</v>
      </c>
      <c r="F369" s="34"/>
      <c r="G369" s="44" t="e">
        <f t="shared" si="6"/>
        <v>#REF!</v>
      </c>
      <c r="H369" s="36" t="s">
        <v>108</v>
      </c>
      <c r="I369" s="41" t="e">
        <f t="shared" si="7"/>
        <v>#REF!</v>
      </c>
      <c r="J369" s="34"/>
      <c r="K369" s="41" t="e">
        <f>#REF!</f>
        <v>#REF!</v>
      </c>
      <c r="L369" s="36"/>
      <c r="M369" s="42" t="e">
        <f>#REF!</f>
        <v>#REF!</v>
      </c>
      <c r="N369" s="514" t="s">
        <v>110</v>
      </c>
      <c r="O369" s="483"/>
      <c r="P369" s="483"/>
      <c r="Q369" s="483"/>
      <c r="R369" s="483"/>
      <c r="S369" s="484"/>
      <c r="T369" s="24" t="e">
        <f>#REF!</f>
        <v>#REF!</v>
      </c>
    </row>
    <row r="370" spans="1:20" ht="39.75" customHeight="1" x14ac:dyDescent="0.25">
      <c r="A370" s="37">
        <f t="shared" si="4"/>
        <v>357</v>
      </c>
      <c r="B370" s="50" t="e">
        <f>#REF!</f>
        <v>#REF!</v>
      </c>
      <c r="C370" s="38" t="e">
        <f>#REF!</f>
        <v>#REF!</v>
      </c>
      <c r="D370" s="39" t="e">
        <f>#REF!</f>
        <v>#REF!</v>
      </c>
      <c r="E370" s="40" t="e">
        <f t="shared" si="5"/>
        <v>#REF!</v>
      </c>
      <c r="F370" s="34"/>
      <c r="G370" s="41" t="e">
        <f t="shared" si="6"/>
        <v>#REF!</v>
      </c>
      <c r="H370" s="36" t="s">
        <v>109</v>
      </c>
      <c r="I370" s="41" t="e">
        <f t="shared" si="7"/>
        <v>#REF!</v>
      </c>
      <c r="J370" s="34"/>
      <c r="K370" s="41" t="e">
        <f>#REF!</f>
        <v>#REF!</v>
      </c>
      <c r="L370" s="36"/>
      <c r="M370" s="42" t="e">
        <f>#REF!</f>
        <v>#REF!</v>
      </c>
      <c r="N370" s="514" t="s">
        <v>110</v>
      </c>
      <c r="O370" s="483"/>
      <c r="P370" s="483"/>
      <c r="Q370" s="483"/>
      <c r="R370" s="483"/>
      <c r="S370" s="484"/>
      <c r="T370" s="24" t="e">
        <f>#REF!</f>
        <v>#REF!</v>
      </c>
    </row>
    <row r="371" spans="1:20" ht="39.75" customHeight="1" x14ac:dyDescent="0.25">
      <c r="A371" s="37">
        <f t="shared" si="4"/>
        <v>358</v>
      </c>
      <c r="B371" s="50" t="e">
        <f>#REF!</f>
        <v>#REF!</v>
      </c>
      <c r="C371" s="51" t="e">
        <f>#REF!</f>
        <v>#REF!</v>
      </c>
      <c r="D371" s="39" t="e">
        <f>#REF!</f>
        <v>#REF!</v>
      </c>
      <c r="E371" s="40" t="e">
        <f t="shared" si="5"/>
        <v>#REF!</v>
      </c>
      <c r="F371" s="34"/>
      <c r="G371" s="44" t="e">
        <f t="shared" si="6"/>
        <v>#REF!</v>
      </c>
      <c r="H371" s="36" t="s">
        <v>108</v>
      </c>
      <c r="I371" s="41" t="e">
        <f t="shared" si="7"/>
        <v>#REF!</v>
      </c>
      <c r="J371" s="34"/>
      <c r="K371" s="41" t="e">
        <f>#REF!</f>
        <v>#REF!</v>
      </c>
      <c r="L371" s="36"/>
      <c r="M371" s="42" t="e">
        <f>#REF!</f>
        <v>#REF!</v>
      </c>
      <c r="N371" s="514" t="s">
        <v>110</v>
      </c>
      <c r="O371" s="483"/>
      <c r="P371" s="483"/>
      <c r="Q371" s="483"/>
      <c r="R371" s="483"/>
      <c r="S371" s="484"/>
      <c r="T371" s="24" t="e">
        <f>#REF!</f>
        <v>#REF!</v>
      </c>
    </row>
    <row r="372" spans="1:20" ht="39.75" customHeight="1" x14ac:dyDescent="0.25">
      <c r="A372" s="37">
        <f t="shared" si="4"/>
        <v>359</v>
      </c>
      <c r="B372" s="50" t="e">
        <f>#REF!</f>
        <v>#REF!</v>
      </c>
      <c r="C372" s="38" t="e">
        <f>#REF!</f>
        <v>#REF!</v>
      </c>
      <c r="D372" s="39" t="e">
        <f>#REF!</f>
        <v>#REF!</v>
      </c>
      <c r="E372" s="40" t="e">
        <f t="shared" si="5"/>
        <v>#REF!</v>
      </c>
      <c r="F372" s="34"/>
      <c r="G372" s="41" t="e">
        <f t="shared" si="6"/>
        <v>#REF!</v>
      </c>
      <c r="H372" s="36" t="s">
        <v>109</v>
      </c>
      <c r="I372" s="41" t="e">
        <f t="shared" si="7"/>
        <v>#REF!</v>
      </c>
      <c r="J372" s="34"/>
      <c r="K372" s="41" t="e">
        <f>#REF!</f>
        <v>#REF!</v>
      </c>
      <c r="L372" s="36"/>
      <c r="M372" s="42" t="e">
        <f>#REF!</f>
        <v>#REF!</v>
      </c>
      <c r="N372" s="514" t="s">
        <v>110</v>
      </c>
      <c r="O372" s="483"/>
      <c r="P372" s="483"/>
      <c r="Q372" s="483"/>
      <c r="R372" s="483"/>
      <c r="S372" s="484"/>
      <c r="T372" s="24" t="e">
        <f>#REF!</f>
        <v>#REF!</v>
      </c>
    </row>
    <row r="373" spans="1:20" ht="39.75" customHeight="1" x14ac:dyDescent="0.25">
      <c r="A373" s="37">
        <f t="shared" si="4"/>
        <v>360</v>
      </c>
      <c r="B373" s="50" t="e">
        <f>#REF!</f>
        <v>#REF!</v>
      </c>
      <c r="C373" s="51" t="e">
        <f>#REF!</f>
        <v>#REF!</v>
      </c>
      <c r="D373" s="39" t="e">
        <f>#REF!</f>
        <v>#REF!</v>
      </c>
      <c r="E373" s="40" t="e">
        <f t="shared" si="5"/>
        <v>#REF!</v>
      </c>
      <c r="F373" s="34"/>
      <c r="G373" s="44" t="e">
        <f t="shared" si="6"/>
        <v>#REF!</v>
      </c>
      <c r="H373" s="36" t="s">
        <v>108</v>
      </c>
      <c r="I373" s="41" t="e">
        <f t="shared" si="7"/>
        <v>#REF!</v>
      </c>
      <c r="J373" s="34"/>
      <c r="K373" s="41" t="e">
        <f>#REF!</f>
        <v>#REF!</v>
      </c>
      <c r="L373" s="36"/>
      <c r="M373" s="42" t="e">
        <f>#REF!</f>
        <v>#REF!</v>
      </c>
      <c r="N373" s="514" t="s">
        <v>110</v>
      </c>
      <c r="O373" s="483"/>
      <c r="P373" s="483"/>
      <c r="Q373" s="483"/>
      <c r="R373" s="483"/>
      <c r="S373" s="484"/>
      <c r="T373" s="24" t="e">
        <f>#REF!</f>
        <v>#REF!</v>
      </c>
    </row>
    <row r="374" spans="1:20" ht="39.75" customHeight="1" x14ac:dyDescent="0.25">
      <c r="A374" s="37">
        <f t="shared" si="4"/>
        <v>361</v>
      </c>
      <c r="B374" s="50" t="e">
        <f>#REF!</f>
        <v>#REF!</v>
      </c>
      <c r="C374" s="38" t="e">
        <f>#REF!</f>
        <v>#REF!</v>
      </c>
      <c r="D374" s="39" t="e">
        <f>#REF!</f>
        <v>#REF!</v>
      </c>
      <c r="E374" s="40" t="e">
        <f t="shared" si="5"/>
        <v>#REF!</v>
      </c>
      <c r="F374" s="34"/>
      <c r="G374" s="41" t="e">
        <f t="shared" si="6"/>
        <v>#REF!</v>
      </c>
      <c r="H374" s="36" t="s">
        <v>109</v>
      </c>
      <c r="I374" s="41" t="e">
        <f t="shared" si="7"/>
        <v>#REF!</v>
      </c>
      <c r="J374" s="34"/>
      <c r="K374" s="41" t="e">
        <f>#REF!</f>
        <v>#REF!</v>
      </c>
      <c r="L374" s="36"/>
      <c r="M374" s="42" t="e">
        <f>#REF!</f>
        <v>#REF!</v>
      </c>
      <c r="N374" s="514" t="s">
        <v>110</v>
      </c>
      <c r="O374" s="483"/>
      <c r="P374" s="483"/>
      <c r="Q374" s="483"/>
      <c r="R374" s="483"/>
      <c r="S374" s="484"/>
      <c r="T374" s="24" t="e">
        <f>#REF!</f>
        <v>#REF!</v>
      </c>
    </row>
    <row r="375" spans="1:20" ht="39.75" customHeight="1" x14ac:dyDescent="0.25">
      <c r="A375" s="37">
        <f t="shared" si="4"/>
        <v>362</v>
      </c>
      <c r="B375" s="50" t="e">
        <f>#REF!</f>
        <v>#REF!</v>
      </c>
      <c r="C375" s="51" t="e">
        <f>#REF!</f>
        <v>#REF!</v>
      </c>
      <c r="D375" s="39" t="e">
        <f>#REF!</f>
        <v>#REF!</v>
      </c>
      <c r="E375" s="40" t="e">
        <f t="shared" si="5"/>
        <v>#REF!</v>
      </c>
      <c r="F375" s="34"/>
      <c r="G375" s="44" t="e">
        <f t="shared" si="6"/>
        <v>#REF!</v>
      </c>
      <c r="H375" s="36" t="s">
        <v>108</v>
      </c>
      <c r="I375" s="41" t="e">
        <f t="shared" si="7"/>
        <v>#REF!</v>
      </c>
      <c r="J375" s="34"/>
      <c r="K375" s="41" t="e">
        <f>#REF!</f>
        <v>#REF!</v>
      </c>
      <c r="L375" s="36"/>
      <c r="M375" s="42" t="e">
        <f>#REF!</f>
        <v>#REF!</v>
      </c>
      <c r="N375" s="514" t="s">
        <v>110</v>
      </c>
      <c r="O375" s="483"/>
      <c r="P375" s="483"/>
      <c r="Q375" s="483"/>
      <c r="R375" s="483"/>
      <c r="S375" s="484"/>
      <c r="T375" s="24" t="e">
        <f>#REF!</f>
        <v>#REF!</v>
      </c>
    </row>
    <row r="376" spans="1:20" ht="39.75" customHeight="1" x14ac:dyDescent="0.25">
      <c r="A376" s="37">
        <f t="shared" si="4"/>
        <v>363</v>
      </c>
      <c r="B376" s="50" t="e">
        <f>#REF!</f>
        <v>#REF!</v>
      </c>
      <c r="C376" s="38" t="e">
        <f>#REF!</f>
        <v>#REF!</v>
      </c>
      <c r="D376" s="39" t="e">
        <f>#REF!</f>
        <v>#REF!</v>
      </c>
      <c r="E376" s="40" t="e">
        <f t="shared" si="5"/>
        <v>#REF!</v>
      </c>
      <c r="F376" s="34"/>
      <c r="G376" s="41" t="e">
        <f t="shared" si="6"/>
        <v>#REF!</v>
      </c>
      <c r="H376" s="36" t="s">
        <v>109</v>
      </c>
      <c r="I376" s="41" t="e">
        <f t="shared" si="7"/>
        <v>#REF!</v>
      </c>
      <c r="J376" s="34"/>
      <c r="K376" s="41" t="e">
        <f>#REF!</f>
        <v>#REF!</v>
      </c>
      <c r="L376" s="36"/>
      <c r="M376" s="42" t="e">
        <f>#REF!</f>
        <v>#REF!</v>
      </c>
      <c r="N376" s="514" t="s">
        <v>110</v>
      </c>
      <c r="O376" s="483"/>
      <c r="P376" s="483"/>
      <c r="Q376" s="483"/>
      <c r="R376" s="483"/>
      <c r="S376" s="484"/>
      <c r="T376" s="24" t="e">
        <f>#REF!</f>
        <v>#REF!</v>
      </c>
    </row>
    <row r="377" spans="1:20" ht="39.75" customHeight="1" x14ac:dyDescent="0.25">
      <c r="A377" s="37">
        <f t="shared" si="4"/>
        <v>364</v>
      </c>
      <c r="B377" s="50" t="e">
        <f>#REF!</f>
        <v>#REF!</v>
      </c>
      <c r="C377" s="51" t="e">
        <f>#REF!</f>
        <v>#REF!</v>
      </c>
      <c r="D377" s="39" t="e">
        <f>#REF!</f>
        <v>#REF!</v>
      </c>
      <c r="E377" s="40" t="e">
        <f t="shared" si="5"/>
        <v>#REF!</v>
      </c>
      <c r="F377" s="34"/>
      <c r="G377" s="44" t="e">
        <f t="shared" si="6"/>
        <v>#REF!</v>
      </c>
      <c r="H377" s="36" t="s">
        <v>108</v>
      </c>
      <c r="I377" s="41" t="e">
        <f t="shared" si="7"/>
        <v>#REF!</v>
      </c>
      <c r="J377" s="34"/>
      <c r="K377" s="41" t="e">
        <f>#REF!</f>
        <v>#REF!</v>
      </c>
      <c r="L377" s="36"/>
      <c r="M377" s="42" t="e">
        <f>#REF!</f>
        <v>#REF!</v>
      </c>
      <c r="N377" s="514" t="s">
        <v>110</v>
      </c>
      <c r="O377" s="483"/>
      <c r="P377" s="483"/>
      <c r="Q377" s="483"/>
      <c r="R377" s="483"/>
      <c r="S377" s="484"/>
      <c r="T377" s="24" t="e">
        <f>#REF!</f>
        <v>#REF!</v>
      </c>
    </row>
    <row r="378" spans="1:20" ht="39.75" customHeight="1" x14ac:dyDescent="0.25">
      <c r="A378" s="37">
        <f t="shared" si="4"/>
        <v>365</v>
      </c>
      <c r="B378" s="50" t="e">
        <f>#REF!</f>
        <v>#REF!</v>
      </c>
      <c r="C378" s="38" t="e">
        <f>#REF!</f>
        <v>#REF!</v>
      </c>
      <c r="D378" s="39" t="e">
        <f>#REF!</f>
        <v>#REF!</v>
      </c>
      <c r="E378" s="40" t="e">
        <f t="shared" si="5"/>
        <v>#REF!</v>
      </c>
      <c r="F378" s="34"/>
      <c r="G378" s="41" t="e">
        <f t="shared" si="6"/>
        <v>#REF!</v>
      </c>
      <c r="H378" s="36" t="s">
        <v>109</v>
      </c>
      <c r="I378" s="41" t="e">
        <f t="shared" si="7"/>
        <v>#REF!</v>
      </c>
      <c r="J378" s="34"/>
      <c r="K378" s="41" t="e">
        <f>#REF!</f>
        <v>#REF!</v>
      </c>
      <c r="L378" s="36"/>
      <c r="M378" s="42" t="e">
        <f>#REF!</f>
        <v>#REF!</v>
      </c>
      <c r="N378" s="514" t="s">
        <v>110</v>
      </c>
      <c r="O378" s="483"/>
      <c r="P378" s="483"/>
      <c r="Q378" s="483"/>
      <c r="R378" s="483"/>
      <c r="S378" s="484"/>
      <c r="T378" s="24" t="e">
        <f>#REF!</f>
        <v>#REF!</v>
      </c>
    </row>
    <row r="379" spans="1:20" ht="39.75" customHeight="1" x14ac:dyDescent="0.25">
      <c r="A379" s="37">
        <f t="shared" si="4"/>
        <v>366</v>
      </c>
      <c r="B379" s="50" t="e">
        <f>#REF!</f>
        <v>#REF!</v>
      </c>
      <c r="C379" s="51" t="e">
        <f>#REF!</f>
        <v>#REF!</v>
      </c>
      <c r="D379" s="39" t="e">
        <f>#REF!</f>
        <v>#REF!</v>
      </c>
      <c r="E379" s="40" t="e">
        <f t="shared" si="5"/>
        <v>#REF!</v>
      </c>
      <c r="F379" s="34"/>
      <c r="G379" s="44" t="e">
        <f t="shared" si="6"/>
        <v>#REF!</v>
      </c>
      <c r="H379" s="36" t="s">
        <v>108</v>
      </c>
      <c r="I379" s="41" t="e">
        <f t="shared" si="7"/>
        <v>#REF!</v>
      </c>
      <c r="J379" s="34"/>
      <c r="K379" s="41" t="e">
        <f>#REF!</f>
        <v>#REF!</v>
      </c>
      <c r="L379" s="36"/>
      <c r="M379" s="42" t="e">
        <f>#REF!</f>
        <v>#REF!</v>
      </c>
      <c r="N379" s="514" t="s">
        <v>110</v>
      </c>
      <c r="O379" s="483"/>
      <c r="P379" s="483"/>
      <c r="Q379" s="483"/>
      <c r="R379" s="483"/>
      <c r="S379" s="484"/>
      <c r="T379" s="24" t="e">
        <f>#REF!</f>
        <v>#REF!</v>
      </c>
    </row>
    <row r="380" spans="1:20" ht="39.75" customHeight="1" x14ac:dyDescent="0.25">
      <c r="A380" s="37">
        <f t="shared" si="4"/>
        <v>367</v>
      </c>
      <c r="B380" s="50" t="e">
        <f>#REF!</f>
        <v>#REF!</v>
      </c>
      <c r="C380" s="38" t="e">
        <f>#REF!</f>
        <v>#REF!</v>
      </c>
      <c r="D380" s="39" t="e">
        <f>#REF!</f>
        <v>#REF!</v>
      </c>
      <c r="E380" s="40" t="e">
        <f t="shared" si="5"/>
        <v>#REF!</v>
      </c>
      <c r="F380" s="34"/>
      <c r="G380" s="41" t="e">
        <f t="shared" si="6"/>
        <v>#REF!</v>
      </c>
      <c r="H380" s="36" t="s">
        <v>109</v>
      </c>
      <c r="I380" s="41" t="e">
        <f t="shared" si="7"/>
        <v>#REF!</v>
      </c>
      <c r="J380" s="34"/>
      <c r="K380" s="41" t="e">
        <f>#REF!</f>
        <v>#REF!</v>
      </c>
      <c r="L380" s="36"/>
      <c r="M380" s="42" t="e">
        <f>#REF!</f>
        <v>#REF!</v>
      </c>
      <c r="N380" s="514" t="s">
        <v>110</v>
      </c>
      <c r="O380" s="483"/>
      <c r="P380" s="483"/>
      <c r="Q380" s="483"/>
      <c r="R380" s="483"/>
      <c r="S380" s="484"/>
      <c r="T380" s="24" t="e">
        <f>#REF!</f>
        <v>#REF!</v>
      </c>
    </row>
    <row r="381" spans="1:20" ht="39.75" customHeight="1" x14ac:dyDescent="0.25">
      <c r="A381" s="37">
        <f t="shared" si="4"/>
        <v>368</v>
      </c>
      <c r="B381" s="50" t="e">
        <f>#REF!</f>
        <v>#REF!</v>
      </c>
      <c r="C381" s="51" t="e">
        <f>#REF!</f>
        <v>#REF!</v>
      </c>
      <c r="D381" s="39" t="e">
        <f>#REF!</f>
        <v>#REF!</v>
      </c>
      <c r="E381" s="40" t="e">
        <f t="shared" si="5"/>
        <v>#REF!</v>
      </c>
      <c r="F381" s="34"/>
      <c r="G381" s="44" t="e">
        <f t="shared" si="6"/>
        <v>#REF!</v>
      </c>
      <c r="H381" s="36" t="s">
        <v>108</v>
      </c>
      <c r="I381" s="41" t="e">
        <f t="shared" si="7"/>
        <v>#REF!</v>
      </c>
      <c r="J381" s="34"/>
      <c r="K381" s="41" t="e">
        <f>#REF!</f>
        <v>#REF!</v>
      </c>
      <c r="L381" s="36"/>
      <c r="M381" s="42" t="e">
        <f>#REF!</f>
        <v>#REF!</v>
      </c>
      <c r="N381" s="514" t="s">
        <v>110</v>
      </c>
      <c r="O381" s="483"/>
      <c r="P381" s="483"/>
      <c r="Q381" s="483"/>
      <c r="R381" s="483"/>
      <c r="S381" s="484"/>
      <c r="T381" s="24" t="e">
        <f>#REF!</f>
        <v>#REF!</v>
      </c>
    </row>
    <row r="382" spans="1:20" ht="39.75" customHeight="1" x14ac:dyDescent="0.25">
      <c r="A382" s="37">
        <f t="shared" si="4"/>
        <v>369</v>
      </c>
      <c r="B382" s="50" t="e">
        <f>#REF!</f>
        <v>#REF!</v>
      </c>
      <c r="C382" s="38" t="e">
        <f>#REF!</f>
        <v>#REF!</v>
      </c>
      <c r="D382" s="39" t="e">
        <f>#REF!</f>
        <v>#REF!</v>
      </c>
      <c r="E382" s="40" t="e">
        <f t="shared" si="5"/>
        <v>#REF!</v>
      </c>
      <c r="F382" s="34"/>
      <c r="G382" s="41" t="e">
        <f t="shared" si="6"/>
        <v>#REF!</v>
      </c>
      <c r="H382" s="36" t="s">
        <v>109</v>
      </c>
      <c r="I382" s="41" t="e">
        <f t="shared" si="7"/>
        <v>#REF!</v>
      </c>
      <c r="J382" s="34"/>
      <c r="K382" s="41" t="e">
        <f>#REF!</f>
        <v>#REF!</v>
      </c>
      <c r="L382" s="36"/>
      <c r="M382" s="42" t="e">
        <f>#REF!</f>
        <v>#REF!</v>
      </c>
      <c r="N382" s="514" t="s">
        <v>110</v>
      </c>
      <c r="O382" s="483"/>
      <c r="P382" s="483"/>
      <c r="Q382" s="483"/>
      <c r="R382" s="483"/>
      <c r="S382" s="484"/>
      <c r="T382" s="24" t="e">
        <f>#REF!</f>
        <v>#REF!</v>
      </c>
    </row>
    <row r="383" spans="1:20" ht="39.75" customHeight="1" x14ac:dyDescent="0.25">
      <c r="A383" s="37">
        <f t="shared" si="4"/>
        <v>370</v>
      </c>
      <c r="B383" s="50" t="e">
        <f>#REF!</f>
        <v>#REF!</v>
      </c>
      <c r="C383" s="51" t="e">
        <f>#REF!</f>
        <v>#REF!</v>
      </c>
      <c r="D383" s="39" t="e">
        <f>#REF!</f>
        <v>#REF!</v>
      </c>
      <c r="E383" s="40" t="e">
        <f t="shared" si="5"/>
        <v>#REF!</v>
      </c>
      <c r="F383" s="34"/>
      <c r="G383" s="44" t="e">
        <f t="shared" si="6"/>
        <v>#REF!</v>
      </c>
      <c r="H383" s="36" t="s">
        <v>108</v>
      </c>
      <c r="I383" s="41" t="e">
        <f t="shared" si="7"/>
        <v>#REF!</v>
      </c>
      <c r="J383" s="34"/>
      <c r="K383" s="41" t="e">
        <f>#REF!</f>
        <v>#REF!</v>
      </c>
      <c r="L383" s="36"/>
      <c r="M383" s="42" t="e">
        <f>#REF!</f>
        <v>#REF!</v>
      </c>
      <c r="N383" s="514" t="s">
        <v>110</v>
      </c>
      <c r="O383" s="483"/>
      <c r="P383" s="483"/>
      <c r="Q383" s="483"/>
      <c r="R383" s="483"/>
      <c r="S383" s="484"/>
      <c r="T383" s="24" t="e">
        <f>#REF!</f>
        <v>#REF!</v>
      </c>
    </row>
    <row r="384" spans="1:20" ht="39.75" customHeight="1" x14ac:dyDescent="0.25">
      <c r="A384" s="37">
        <f t="shared" si="4"/>
        <v>371</v>
      </c>
      <c r="B384" s="50" t="e">
        <f>#REF!</f>
        <v>#REF!</v>
      </c>
      <c r="C384" s="38" t="e">
        <f>#REF!</f>
        <v>#REF!</v>
      </c>
      <c r="D384" s="39" t="e">
        <f>#REF!</f>
        <v>#REF!</v>
      </c>
      <c r="E384" s="40" t="e">
        <f t="shared" si="5"/>
        <v>#REF!</v>
      </c>
      <c r="F384" s="34"/>
      <c r="G384" s="41" t="e">
        <f t="shared" si="6"/>
        <v>#REF!</v>
      </c>
      <c r="H384" s="36" t="s">
        <v>109</v>
      </c>
      <c r="I384" s="41" t="e">
        <f t="shared" si="7"/>
        <v>#REF!</v>
      </c>
      <c r="J384" s="34"/>
      <c r="K384" s="41" t="e">
        <f>#REF!</f>
        <v>#REF!</v>
      </c>
      <c r="L384" s="36"/>
      <c r="M384" s="42" t="e">
        <f>#REF!</f>
        <v>#REF!</v>
      </c>
      <c r="N384" s="514" t="s">
        <v>110</v>
      </c>
      <c r="O384" s="483"/>
      <c r="P384" s="483"/>
      <c r="Q384" s="483"/>
      <c r="R384" s="483"/>
      <c r="S384" s="484"/>
      <c r="T384" s="24" t="e">
        <f>#REF!</f>
        <v>#REF!</v>
      </c>
    </row>
    <row r="385" spans="1:20" ht="39.75" customHeight="1" x14ac:dyDescent="0.25">
      <c r="A385" s="37">
        <f t="shared" si="4"/>
        <v>372</v>
      </c>
      <c r="B385" s="50" t="e">
        <f>#REF!</f>
        <v>#REF!</v>
      </c>
      <c r="C385" s="51" t="e">
        <f>#REF!</f>
        <v>#REF!</v>
      </c>
      <c r="D385" s="39" t="e">
        <f>#REF!</f>
        <v>#REF!</v>
      </c>
      <c r="E385" s="40" t="e">
        <f t="shared" si="5"/>
        <v>#REF!</v>
      </c>
      <c r="F385" s="34"/>
      <c r="G385" s="44" t="e">
        <f t="shared" si="6"/>
        <v>#REF!</v>
      </c>
      <c r="H385" s="36" t="s">
        <v>108</v>
      </c>
      <c r="I385" s="41" t="e">
        <f t="shared" si="7"/>
        <v>#REF!</v>
      </c>
      <c r="J385" s="34"/>
      <c r="K385" s="41" t="e">
        <f>#REF!</f>
        <v>#REF!</v>
      </c>
      <c r="L385" s="36"/>
      <c r="M385" s="42" t="e">
        <f>#REF!</f>
        <v>#REF!</v>
      </c>
      <c r="N385" s="514" t="s">
        <v>110</v>
      </c>
      <c r="O385" s="483"/>
      <c r="P385" s="483"/>
      <c r="Q385" s="483"/>
      <c r="R385" s="483"/>
      <c r="S385" s="484"/>
      <c r="T385" s="24" t="e">
        <f>#REF!</f>
        <v>#REF!</v>
      </c>
    </row>
    <row r="386" spans="1:20" ht="39.75" customHeight="1" x14ac:dyDescent="0.25">
      <c r="A386" s="37">
        <f t="shared" si="4"/>
        <v>373</v>
      </c>
      <c r="B386" s="50" t="e">
        <f>#REF!</f>
        <v>#REF!</v>
      </c>
      <c r="C386" s="38" t="e">
        <f>#REF!</f>
        <v>#REF!</v>
      </c>
      <c r="D386" s="39" t="e">
        <f>#REF!</f>
        <v>#REF!</v>
      </c>
      <c r="E386" s="40" t="e">
        <f t="shared" si="5"/>
        <v>#REF!</v>
      </c>
      <c r="F386" s="34"/>
      <c r="G386" s="41" t="e">
        <f t="shared" si="6"/>
        <v>#REF!</v>
      </c>
      <c r="H386" s="36" t="s">
        <v>109</v>
      </c>
      <c r="I386" s="41" t="e">
        <f t="shared" si="7"/>
        <v>#REF!</v>
      </c>
      <c r="J386" s="34"/>
      <c r="K386" s="41" t="e">
        <f>#REF!</f>
        <v>#REF!</v>
      </c>
      <c r="L386" s="36"/>
      <c r="M386" s="42" t="e">
        <f>#REF!</f>
        <v>#REF!</v>
      </c>
      <c r="N386" s="514" t="s">
        <v>110</v>
      </c>
      <c r="O386" s="483"/>
      <c r="P386" s="483"/>
      <c r="Q386" s="483"/>
      <c r="R386" s="483"/>
      <c r="S386" s="484"/>
      <c r="T386" s="24" t="e">
        <f>#REF!</f>
        <v>#REF!</v>
      </c>
    </row>
    <row r="387" spans="1:20" ht="39.75" customHeight="1" x14ac:dyDescent="0.25">
      <c r="A387" s="37">
        <f t="shared" si="4"/>
        <v>374</v>
      </c>
      <c r="B387" s="50" t="e">
        <f>#REF!</f>
        <v>#REF!</v>
      </c>
      <c r="C387" s="51" t="e">
        <f>#REF!</f>
        <v>#REF!</v>
      </c>
      <c r="D387" s="39" t="e">
        <f>#REF!</f>
        <v>#REF!</v>
      </c>
      <c r="E387" s="40" t="e">
        <f t="shared" si="5"/>
        <v>#REF!</v>
      </c>
      <c r="F387" s="34"/>
      <c r="G387" s="44" t="e">
        <f t="shared" si="6"/>
        <v>#REF!</v>
      </c>
      <c r="H387" s="36" t="s">
        <v>108</v>
      </c>
      <c r="I387" s="41" t="e">
        <f t="shared" si="7"/>
        <v>#REF!</v>
      </c>
      <c r="J387" s="34"/>
      <c r="K387" s="41" t="e">
        <f>#REF!</f>
        <v>#REF!</v>
      </c>
      <c r="L387" s="36"/>
      <c r="M387" s="42" t="e">
        <f>#REF!</f>
        <v>#REF!</v>
      </c>
      <c r="N387" s="514" t="s">
        <v>110</v>
      </c>
      <c r="O387" s="483"/>
      <c r="P387" s="483"/>
      <c r="Q387" s="483"/>
      <c r="R387" s="483"/>
      <c r="S387" s="484"/>
      <c r="T387" s="24" t="e">
        <f>#REF!</f>
        <v>#REF!</v>
      </c>
    </row>
    <row r="388" spans="1:20" ht="39.75" customHeight="1" x14ac:dyDescent="0.25">
      <c r="A388" s="37">
        <f t="shared" si="4"/>
        <v>375</v>
      </c>
      <c r="B388" s="50" t="e">
        <f>#REF!</f>
        <v>#REF!</v>
      </c>
      <c r="C388" s="38" t="e">
        <f>#REF!</f>
        <v>#REF!</v>
      </c>
      <c r="D388" s="39" t="e">
        <f>#REF!</f>
        <v>#REF!</v>
      </c>
      <c r="E388" s="40" t="e">
        <f t="shared" si="5"/>
        <v>#REF!</v>
      </c>
      <c r="F388" s="34"/>
      <c r="G388" s="41" t="e">
        <f t="shared" si="6"/>
        <v>#REF!</v>
      </c>
      <c r="H388" s="36" t="s">
        <v>109</v>
      </c>
      <c r="I388" s="41" t="e">
        <f t="shared" si="7"/>
        <v>#REF!</v>
      </c>
      <c r="J388" s="34"/>
      <c r="K388" s="41" t="e">
        <f>#REF!</f>
        <v>#REF!</v>
      </c>
      <c r="L388" s="36"/>
      <c r="M388" s="42" t="e">
        <f>#REF!</f>
        <v>#REF!</v>
      </c>
      <c r="N388" s="514" t="s">
        <v>110</v>
      </c>
      <c r="O388" s="483"/>
      <c r="P388" s="483"/>
      <c r="Q388" s="483"/>
      <c r="R388" s="483"/>
      <c r="S388" s="484"/>
      <c r="T388" s="24" t="e">
        <f>#REF!</f>
        <v>#REF!</v>
      </c>
    </row>
    <row r="389" spans="1:20" ht="39.75" customHeight="1" x14ac:dyDescent="0.25">
      <c r="A389" s="37">
        <f t="shared" si="4"/>
        <v>376</v>
      </c>
      <c r="B389" s="50" t="e">
        <f>#REF!</f>
        <v>#REF!</v>
      </c>
      <c r="C389" s="51" t="e">
        <f>#REF!</f>
        <v>#REF!</v>
      </c>
      <c r="D389" s="39" t="e">
        <f>#REF!</f>
        <v>#REF!</v>
      </c>
      <c r="E389" s="40" t="e">
        <f t="shared" si="5"/>
        <v>#REF!</v>
      </c>
      <c r="F389" s="34"/>
      <c r="G389" s="44" t="e">
        <f t="shared" si="6"/>
        <v>#REF!</v>
      </c>
      <c r="H389" s="36" t="s">
        <v>108</v>
      </c>
      <c r="I389" s="41" t="e">
        <f t="shared" si="7"/>
        <v>#REF!</v>
      </c>
      <c r="J389" s="34"/>
      <c r="K389" s="41" t="e">
        <f>#REF!</f>
        <v>#REF!</v>
      </c>
      <c r="L389" s="36"/>
      <c r="M389" s="42" t="e">
        <f>#REF!</f>
        <v>#REF!</v>
      </c>
      <c r="N389" s="514" t="s">
        <v>110</v>
      </c>
      <c r="O389" s="483"/>
      <c r="P389" s="483"/>
      <c r="Q389" s="483"/>
      <c r="R389" s="483"/>
      <c r="S389" s="484"/>
      <c r="T389" s="24" t="e">
        <f>#REF!</f>
        <v>#REF!</v>
      </c>
    </row>
    <row r="390" spans="1:20" ht="39.75" customHeight="1" x14ac:dyDescent="0.25">
      <c r="A390" s="37">
        <f t="shared" si="4"/>
        <v>377</v>
      </c>
      <c r="B390" s="50" t="e">
        <f>#REF!</f>
        <v>#REF!</v>
      </c>
      <c r="C390" s="38" t="e">
        <f>#REF!</f>
        <v>#REF!</v>
      </c>
      <c r="D390" s="39" t="e">
        <f>#REF!</f>
        <v>#REF!</v>
      </c>
      <c r="E390" s="40" t="e">
        <f t="shared" si="5"/>
        <v>#REF!</v>
      </c>
      <c r="F390" s="34"/>
      <c r="G390" s="41" t="e">
        <f t="shared" si="6"/>
        <v>#REF!</v>
      </c>
      <c r="H390" s="36" t="s">
        <v>109</v>
      </c>
      <c r="I390" s="41" t="e">
        <f t="shared" si="7"/>
        <v>#REF!</v>
      </c>
      <c r="J390" s="34"/>
      <c r="K390" s="41" t="e">
        <f>#REF!</f>
        <v>#REF!</v>
      </c>
      <c r="L390" s="36"/>
      <c r="M390" s="42" t="e">
        <f>#REF!</f>
        <v>#REF!</v>
      </c>
      <c r="N390" s="514" t="s">
        <v>110</v>
      </c>
      <c r="O390" s="483"/>
      <c r="P390" s="483"/>
      <c r="Q390" s="483"/>
      <c r="R390" s="483"/>
      <c r="S390" s="484"/>
      <c r="T390" s="24" t="e">
        <f>#REF!</f>
        <v>#REF!</v>
      </c>
    </row>
    <row r="391" spans="1:20" ht="39.75" customHeight="1" x14ac:dyDescent="0.25">
      <c r="A391" s="37">
        <f t="shared" si="4"/>
        <v>378</v>
      </c>
      <c r="B391" s="50" t="e">
        <f>#REF!</f>
        <v>#REF!</v>
      </c>
      <c r="C391" s="51" t="e">
        <f>#REF!</f>
        <v>#REF!</v>
      </c>
      <c r="D391" s="39" t="e">
        <f>#REF!</f>
        <v>#REF!</v>
      </c>
      <c r="E391" s="40" t="e">
        <f t="shared" si="5"/>
        <v>#REF!</v>
      </c>
      <c r="F391" s="34"/>
      <c r="G391" s="44" t="e">
        <f t="shared" si="6"/>
        <v>#REF!</v>
      </c>
      <c r="H391" s="36" t="s">
        <v>108</v>
      </c>
      <c r="I391" s="41" t="e">
        <f t="shared" si="7"/>
        <v>#REF!</v>
      </c>
      <c r="J391" s="34"/>
      <c r="K391" s="41" t="e">
        <f>#REF!</f>
        <v>#REF!</v>
      </c>
      <c r="L391" s="36"/>
      <c r="M391" s="42" t="e">
        <f>#REF!</f>
        <v>#REF!</v>
      </c>
      <c r="N391" s="514" t="s">
        <v>110</v>
      </c>
      <c r="O391" s="483"/>
      <c r="P391" s="483"/>
      <c r="Q391" s="483"/>
      <c r="R391" s="483"/>
      <c r="S391" s="484"/>
      <c r="T391" s="24" t="e">
        <f>#REF!</f>
        <v>#REF!</v>
      </c>
    </row>
    <row r="392" spans="1:20" ht="39.75" customHeight="1" x14ac:dyDescent="0.25">
      <c r="A392" s="37">
        <f t="shared" si="4"/>
        <v>379</v>
      </c>
      <c r="B392" s="50" t="e">
        <f>#REF!</f>
        <v>#REF!</v>
      </c>
      <c r="C392" s="38" t="e">
        <f>#REF!</f>
        <v>#REF!</v>
      </c>
      <c r="D392" s="39" t="e">
        <f>#REF!</f>
        <v>#REF!</v>
      </c>
      <c r="E392" s="40" t="e">
        <f t="shared" si="5"/>
        <v>#REF!</v>
      </c>
      <c r="F392" s="34"/>
      <c r="G392" s="41" t="e">
        <f t="shared" si="6"/>
        <v>#REF!</v>
      </c>
      <c r="H392" s="36" t="s">
        <v>109</v>
      </c>
      <c r="I392" s="41" t="e">
        <f t="shared" si="7"/>
        <v>#REF!</v>
      </c>
      <c r="J392" s="34"/>
      <c r="K392" s="41" t="e">
        <f>#REF!</f>
        <v>#REF!</v>
      </c>
      <c r="L392" s="36"/>
      <c r="M392" s="42" t="e">
        <f>#REF!</f>
        <v>#REF!</v>
      </c>
      <c r="N392" s="514" t="s">
        <v>110</v>
      </c>
      <c r="O392" s="483"/>
      <c r="P392" s="483"/>
      <c r="Q392" s="483"/>
      <c r="R392" s="483"/>
      <c r="S392" s="484"/>
      <c r="T392" s="24" t="e">
        <f>#REF!</f>
        <v>#REF!</v>
      </c>
    </row>
    <row r="393" spans="1:20" ht="39.75" customHeight="1" x14ac:dyDescent="0.25">
      <c r="A393" s="37">
        <f t="shared" si="4"/>
        <v>380</v>
      </c>
      <c r="B393" s="50" t="e">
        <f>#REF!</f>
        <v>#REF!</v>
      </c>
      <c r="C393" s="51" t="e">
        <f>#REF!</f>
        <v>#REF!</v>
      </c>
      <c r="D393" s="39" t="e">
        <f>#REF!</f>
        <v>#REF!</v>
      </c>
      <c r="E393" s="40" t="e">
        <f t="shared" si="5"/>
        <v>#REF!</v>
      </c>
      <c r="F393" s="34"/>
      <c r="G393" s="44" t="e">
        <f t="shared" si="6"/>
        <v>#REF!</v>
      </c>
      <c r="H393" s="36" t="s">
        <v>108</v>
      </c>
      <c r="I393" s="41" t="e">
        <f t="shared" si="7"/>
        <v>#REF!</v>
      </c>
      <c r="J393" s="34"/>
      <c r="K393" s="41" t="e">
        <f>#REF!</f>
        <v>#REF!</v>
      </c>
      <c r="L393" s="36"/>
      <c r="M393" s="42" t="e">
        <f>#REF!</f>
        <v>#REF!</v>
      </c>
      <c r="N393" s="514" t="s">
        <v>110</v>
      </c>
      <c r="O393" s="483"/>
      <c r="P393" s="483"/>
      <c r="Q393" s="483"/>
      <c r="R393" s="483"/>
      <c r="S393" s="484"/>
      <c r="T393" s="24" t="e">
        <f>#REF!</f>
        <v>#REF!</v>
      </c>
    </row>
    <row r="394" spans="1:20" ht="39.75" customHeight="1" x14ac:dyDescent="0.25">
      <c r="A394" s="37">
        <f t="shared" si="4"/>
        <v>381</v>
      </c>
      <c r="B394" s="50" t="e">
        <f>#REF!</f>
        <v>#REF!</v>
      </c>
      <c r="C394" s="38" t="e">
        <f>#REF!</f>
        <v>#REF!</v>
      </c>
      <c r="D394" s="39" t="e">
        <f>#REF!</f>
        <v>#REF!</v>
      </c>
      <c r="E394" s="40" t="e">
        <f t="shared" si="5"/>
        <v>#REF!</v>
      </c>
      <c r="F394" s="34"/>
      <c r="G394" s="41" t="e">
        <f t="shared" si="6"/>
        <v>#REF!</v>
      </c>
      <c r="H394" s="36" t="s">
        <v>109</v>
      </c>
      <c r="I394" s="41" t="e">
        <f t="shared" si="7"/>
        <v>#REF!</v>
      </c>
      <c r="J394" s="34"/>
      <c r="K394" s="41" t="e">
        <f>#REF!</f>
        <v>#REF!</v>
      </c>
      <c r="L394" s="36"/>
      <c r="M394" s="42" t="e">
        <f>#REF!</f>
        <v>#REF!</v>
      </c>
      <c r="N394" s="514" t="s">
        <v>110</v>
      </c>
      <c r="O394" s="483"/>
      <c r="P394" s="483"/>
      <c r="Q394" s="483"/>
      <c r="R394" s="483"/>
      <c r="S394" s="484"/>
      <c r="T394" s="24" t="e">
        <f>#REF!</f>
        <v>#REF!</v>
      </c>
    </row>
    <row r="395" spans="1:20" ht="39.75" customHeight="1" x14ac:dyDescent="0.25">
      <c r="A395" s="37">
        <f t="shared" si="4"/>
        <v>382</v>
      </c>
      <c r="B395" s="50" t="e">
        <f>#REF!</f>
        <v>#REF!</v>
      </c>
      <c r="C395" s="51" t="e">
        <f>#REF!</f>
        <v>#REF!</v>
      </c>
      <c r="D395" s="39" t="e">
        <f>#REF!</f>
        <v>#REF!</v>
      </c>
      <c r="E395" s="40" t="e">
        <f t="shared" si="5"/>
        <v>#REF!</v>
      </c>
      <c r="F395" s="34"/>
      <c r="G395" s="44" t="e">
        <f t="shared" si="6"/>
        <v>#REF!</v>
      </c>
      <c r="H395" s="36" t="s">
        <v>108</v>
      </c>
      <c r="I395" s="41" t="e">
        <f t="shared" si="7"/>
        <v>#REF!</v>
      </c>
      <c r="J395" s="34"/>
      <c r="K395" s="41" t="e">
        <f>#REF!</f>
        <v>#REF!</v>
      </c>
      <c r="L395" s="36"/>
      <c r="M395" s="42" t="e">
        <f>#REF!</f>
        <v>#REF!</v>
      </c>
      <c r="N395" s="514" t="s">
        <v>110</v>
      </c>
      <c r="O395" s="483"/>
      <c r="P395" s="483"/>
      <c r="Q395" s="483"/>
      <c r="R395" s="483"/>
      <c r="S395" s="484"/>
      <c r="T395" s="24" t="e">
        <f>#REF!</f>
        <v>#REF!</v>
      </c>
    </row>
    <row r="396" spans="1:20" ht="39.75" customHeight="1" x14ac:dyDescent="0.25">
      <c r="A396" s="37">
        <f t="shared" si="4"/>
        <v>383</v>
      </c>
      <c r="B396" s="50" t="e">
        <f>#REF!</f>
        <v>#REF!</v>
      </c>
      <c r="C396" s="38" t="e">
        <f>#REF!</f>
        <v>#REF!</v>
      </c>
      <c r="D396" s="39" t="e">
        <f>#REF!</f>
        <v>#REF!</v>
      </c>
      <c r="E396" s="40" t="e">
        <f t="shared" si="5"/>
        <v>#REF!</v>
      </c>
      <c r="F396" s="34"/>
      <c r="G396" s="41" t="e">
        <f t="shared" si="6"/>
        <v>#REF!</v>
      </c>
      <c r="H396" s="36" t="s">
        <v>109</v>
      </c>
      <c r="I396" s="41" t="e">
        <f t="shared" si="7"/>
        <v>#REF!</v>
      </c>
      <c r="J396" s="34"/>
      <c r="K396" s="41" t="e">
        <f>#REF!</f>
        <v>#REF!</v>
      </c>
      <c r="L396" s="36"/>
      <c r="M396" s="42" t="e">
        <f>#REF!</f>
        <v>#REF!</v>
      </c>
      <c r="N396" s="514" t="s">
        <v>110</v>
      </c>
      <c r="O396" s="483"/>
      <c r="P396" s="483"/>
      <c r="Q396" s="483"/>
      <c r="R396" s="483"/>
      <c r="S396" s="484"/>
      <c r="T396" s="24" t="e">
        <f>#REF!</f>
        <v>#REF!</v>
      </c>
    </row>
    <row r="397" spans="1:20" ht="39.75" customHeight="1" x14ac:dyDescent="0.25">
      <c r="A397" s="37">
        <f t="shared" si="4"/>
        <v>384</v>
      </c>
      <c r="B397" s="50" t="e">
        <f>#REF!</f>
        <v>#REF!</v>
      </c>
      <c r="C397" s="51" t="e">
        <f>#REF!</f>
        <v>#REF!</v>
      </c>
      <c r="D397" s="39" t="e">
        <f>#REF!</f>
        <v>#REF!</v>
      </c>
      <c r="E397" s="40" t="e">
        <f t="shared" si="5"/>
        <v>#REF!</v>
      </c>
      <c r="F397" s="34"/>
      <c r="G397" s="44" t="e">
        <f t="shared" si="6"/>
        <v>#REF!</v>
      </c>
      <c r="H397" s="36" t="s">
        <v>108</v>
      </c>
      <c r="I397" s="41" t="e">
        <f t="shared" si="7"/>
        <v>#REF!</v>
      </c>
      <c r="J397" s="34"/>
      <c r="K397" s="41" t="e">
        <f>#REF!</f>
        <v>#REF!</v>
      </c>
      <c r="L397" s="36"/>
      <c r="M397" s="42" t="e">
        <f>#REF!</f>
        <v>#REF!</v>
      </c>
      <c r="N397" s="514" t="s">
        <v>110</v>
      </c>
      <c r="O397" s="483"/>
      <c r="P397" s="483"/>
      <c r="Q397" s="483"/>
      <c r="R397" s="483"/>
      <c r="S397" s="484"/>
      <c r="T397" s="24" t="e">
        <f>#REF!</f>
        <v>#REF!</v>
      </c>
    </row>
    <row r="398" spans="1:20" ht="39.75" customHeight="1" x14ac:dyDescent="0.25">
      <c r="A398" s="37">
        <f t="shared" si="4"/>
        <v>385</v>
      </c>
      <c r="B398" s="50" t="e">
        <f>#REF!</f>
        <v>#REF!</v>
      </c>
      <c r="C398" s="38" t="e">
        <f>#REF!</f>
        <v>#REF!</v>
      </c>
      <c r="D398" s="39" t="e">
        <f>#REF!</f>
        <v>#REF!</v>
      </c>
      <c r="E398" s="40" t="e">
        <f t="shared" si="5"/>
        <v>#REF!</v>
      </c>
      <c r="F398" s="34"/>
      <c r="G398" s="41" t="e">
        <f t="shared" si="6"/>
        <v>#REF!</v>
      </c>
      <c r="H398" s="36" t="s">
        <v>109</v>
      </c>
      <c r="I398" s="41" t="e">
        <f t="shared" si="7"/>
        <v>#REF!</v>
      </c>
      <c r="J398" s="34"/>
      <c r="K398" s="41" t="e">
        <f>#REF!</f>
        <v>#REF!</v>
      </c>
      <c r="L398" s="36"/>
      <c r="M398" s="42" t="e">
        <f>#REF!</f>
        <v>#REF!</v>
      </c>
      <c r="N398" s="514" t="s">
        <v>110</v>
      </c>
      <c r="O398" s="483"/>
      <c r="P398" s="483"/>
      <c r="Q398" s="483"/>
      <c r="R398" s="483"/>
      <c r="S398" s="484"/>
      <c r="T398" s="24" t="e">
        <f>#REF!</f>
        <v>#REF!</v>
      </c>
    </row>
    <row r="399" spans="1:20" ht="39.75" customHeight="1" x14ac:dyDescent="0.25">
      <c r="A399" s="37">
        <f t="shared" si="4"/>
        <v>386</v>
      </c>
      <c r="B399" s="50" t="e">
        <f>#REF!</f>
        <v>#REF!</v>
      </c>
      <c r="C399" s="51" t="e">
        <f>#REF!</f>
        <v>#REF!</v>
      </c>
      <c r="D399" s="39" t="e">
        <f>#REF!</f>
        <v>#REF!</v>
      </c>
      <c r="E399" s="40" t="e">
        <f t="shared" si="5"/>
        <v>#REF!</v>
      </c>
      <c r="F399" s="34"/>
      <c r="G399" s="44" t="e">
        <f t="shared" si="6"/>
        <v>#REF!</v>
      </c>
      <c r="H399" s="36" t="s">
        <v>108</v>
      </c>
      <c r="I399" s="41" t="e">
        <f t="shared" si="7"/>
        <v>#REF!</v>
      </c>
      <c r="J399" s="34"/>
      <c r="K399" s="41" t="e">
        <f>#REF!</f>
        <v>#REF!</v>
      </c>
      <c r="L399" s="36"/>
      <c r="M399" s="42" t="e">
        <f>#REF!</f>
        <v>#REF!</v>
      </c>
      <c r="N399" s="514" t="s">
        <v>110</v>
      </c>
      <c r="O399" s="483"/>
      <c r="P399" s="483"/>
      <c r="Q399" s="483"/>
      <c r="R399" s="483"/>
      <c r="S399" s="484"/>
      <c r="T399" s="24" t="e">
        <f>#REF!</f>
        <v>#REF!</v>
      </c>
    </row>
    <row r="400" spans="1:20" ht="39.75" customHeight="1" x14ac:dyDescent="0.25">
      <c r="A400" s="37">
        <f t="shared" si="4"/>
        <v>387</v>
      </c>
      <c r="B400" s="50" t="e">
        <f>#REF!</f>
        <v>#REF!</v>
      </c>
      <c r="C400" s="38" t="e">
        <f>#REF!</f>
        <v>#REF!</v>
      </c>
      <c r="D400" s="39" t="e">
        <f>#REF!</f>
        <v>#REF!</v>
      </c>
      <c r="E400" s="40" t="e">
        <f t="shared" si="5"/>
        <v>#REF!</v>
      </c>
      <c r="F400" s="34"/>
      <c r="G400" s="41" t="e">
        <f t="shared" si="6"/>
        <v>#REF!</v>
      </c>
      <c r="H400" s="36" t="s">
        <v>109</v>
      </c>
      <c r="I400" s="41" t="e">
        <f t="shared" si="7"/>
        <v>#REF!</v>
      </c>
      <c r="J400" s="34"/>
      <c r="K400" s="41" t="e">
        <f>#REF!</f>
        <v>#REF!</v>
      </c>
      <c r="L400" s="36"/>
      <c r="M400" s="42" t="e">
        <f>#REF!</f>
        <v>#REF!</v>
      </c>
      <c r="N400" s="514" t="s">
        <v>110</v>
      </c>
      <c r="O400" s="483"/>
      <c r="P400" s="483"/>
      <c r="Q400" s="483"/>
      <c r="R400" s="483"/>
      <c r="S400" s="484"/>
      <c r="T400" s="24" t="e">
        <f>#REF!</f>
        <v>#REF!</v>
      </c>
    </row>
    <row r="401" spans="1:20" ht="39.75" customHeight="1" x14ac:dyDescent="0.25">
      <c r="A401" s="37">
        <f t="shared" si="4"/>
        <v>388</v>
      </c>
      <c r="B401" s="50" t="e">
        <f>#REF!</f>
        <v>#REF!</v>
      </c>
      <c r="C401" s="51" t="e">
        <f>#REF!</f>
        <v>#REF!</v>
      </c>
      <c r="D401" s="39" t="e">
        <f>#REF!</f>
        <v>#REF!</v>
      </c>
      <c r="E401" s="40" t="e">
        <f t="shared" si="5"/>
        <v>#REF!</v>
      </c>
      <c r="F401" s="34"/>
      <c r="G401" s="44" t="e">
        <f t="shared" si="6"/>
        <v>#REF!</v>
      </c>
      <c r="H401" s="36" t="s">
        <v>108</v>
      </c>
      <c r="I401" s="41" t="e">
        <f t="shared" si="7"/>
        <v>#REF!</v>
      </c>
      <c r="J401" s="34"/>
      <c r="K401" s="41" t="e">
        <f>#REF!</f>
        <v>#REF!</v>
      </c>
      <c r="L401" s="36"/>
      <c r="M401" s="42" t="e">
        <f>#REF!</f>
        <v>#REF!</v>
      </c>
      <c r="N401" s="514" t="s">
        <v>110</v>
      </c>
      <c r="O401" s="483"/>
      <c r="P401" s="483"/>
      <c r="Q401" s="483"/>
      <c r="R401" s="483"/>
      <c r="S401" s="484"/>
      <c r="T401" s="24" t="e">
        <f>#REF!</f>
        <v>#REF!</v>
      </c>
    </row>
    <row r="402" spans="1:20" ht="39.75" customHeight="1" x14ac:dyDescent="0.25">
      <c r="A402" s="37">
        <f t="shared" si="4"/>
        <v>389</v>
      </c>
      <c r="B402" s="50" t="e">
        <f>#REF!</f>
        <v>#REF!</v>
      </c>
      <c r="C402" s="38" t="e">
        <f>#REF!</f>
        <v>#REF!</v>
      </c>
      <c r="D402" s="39" t="e">
        <f>#REF!</f>
        <v>#REF!</v>
      </c>
      <c r="E402" s="40" t="e">
        <f t="shared" si="5"/>
        <v>#REF!</v>
      </c>
      <c r="F402" s="34"/>
      <c r="G402" s="41" t="e">
        <f t="shared" si="6"/>
        <v>#REF!</v>
      </c>
      <c r="H402" s="36" t="s">
        <v>109</v>
      </c>
      <c r="I402" s="41" t="e">
        <f t="shared" si="7"/>
        <v>#REF!</v>
      </c>
      <c r="J402" s="34"/>
      <c r="K402" s="41" t="e">
        <f>#REF!</f>
        <v>#REF!</v>
      </c>
      <c r="L402" s="36"/>
      <c r="M402" s="42" t="e">
        <f>#REF!</f>
        <v>#REF!</v>
      </c>
      <c r="N402" s="514" t="s">
        <v>110</v>
      </c>
      <c r="O402" s="483"/>
      <c r="P402" s="483"/>
      <c r="Q402" s="483"/>
      <c r="R402" s="483"/>
      <c r="S402" s="484"/>
      <c r="T402" s="24" t="e">
        <f>#REF!</f>
        <v>#REF!</v>
      </c>
    </row>
    <row r="403" spans="1:20" ht="39.75" customHeight="1" x14ac:dyDescent="0.25">
      <c r="A403" s="37">
        <f t="shared" si="4"/>
        <v>390</v>
      </c>
      <c r="B403" s="50" t="e">
        <f>#REF!</f>
        <v>#REF!</v>
      </c>
      <c r="C403" s="51" t="e">
        <f>#REF!</f>
        <v>#REF!</v>
      </c>
      <c r="D403" s="39" t="e">
        <f>#REF!</f>
        <v>#REF!</v>
      </c>
      <c r="E403" s="40" t="e">
        <f t="shared" si="5"/>
        <v>#REF!</v>
      </c>
      <c r="F403" s="34"/>
      <c r="G403" s="44" t="e">
        <f t="shared" si="6"/>
        <v>#REF!</v>
      </c>
      <c r="H403" s="36" t="s">
        <v>108</v>
      </c>
      <c r="I403" s="41" t="e">
        <f t="shared" si="7"/>
        <v>#REF!</v>
      </c>
      <c r="J403" s="34"/>
      <c r="K403" s="41" t="e">
        <f>#REF!</f>
        <v>#REF!</v>
      </c>
      <c r="L403" s="36"/>
      <c r="M403" s="42" t="e">
        <f>#REF!</f>
        <v>#REF!</v>
      </c>
      <c r="N403" s="514" t="s">
        <v>110</v>
      </c>
      <c r="O403" s="483"/>
      <c r="P403" s="483"/>
      <c r="Q403" s="483"/>
      <c r="R403" s="483"/>
      <c r="S403" s="484"/>
      <c r="T403" s="24" t="e">
        <f>#REF!</f>
        <v>#REF!</v>
      </c>
    </row>
    <row r="404" spans="1:20" ht="39.75" customHeight="1" x14ac:dyDescent="0.25">
      <c r="A404" s="37">
        <f t="shared" si="4"/>
        <v>391</v>
      </c>
      <c r="B404" s="50" t="e">
        <f>#REF!</f>
        <v>#REF!</v>
      </c>
      <c r="C404" s="38" t="e">
        <f>#REF!</f>
        <v>#REF!</v>
      </c>
      <c r="D404" s="39" t="e">
        <f>#REF!</f>
        <v>#REF!</v>
      </c>
      <c r="E404" s="40" t="e">
        <f t="shared" si="5"/>
        <v>#REF!</v>
      </c>
      <c r="F404" s="34"/>
      <c r="G404" s="41" t="e">
        <f t="shared" si="6"/>
        <v>#REF!</v>
      </c>
      <c r="H404" s="36" t="s">
        <v>109</v>
      </c>
      <c r="I404" s="41" t="e">
        <f t="shared" si="7"/>
        <v>#REF!</v>
      </c>
      <c r="J404" s="34"/>
      <c r="K404" s="41" t="e">
        <f>#REF!</f>
        <v>#REF!</v>
      </c>
      <c r="L404" s="36"/>
      <c r="M404" s="42" t="e">
        <f>#REF!</f>
        <v>#REF!</v>
      </c>
      <c r="N404" s="514" t="s">
        <v>110</v>
      </c>
      <c r="O404" s="483"/>
      <c r="P404" s="483"/>
      <c r="Q404" s="483"/>
      <c r="R404" s="483"/>
      <c r="S404" s="484"/>
      <c r="T404" s="24" t="e">
        <f>#REF!</f>
        <v>#REF!</v>
      </c>
    </row>
    <row r="405" spans="1:20" ht="39.75" customHeight="1" x14ac:dyDescent="0.25">
      <c r="A405" s="37">
        <f t="shared" si="4"/>
        <v>392</v>
      </c>
      <c r="B405" s="50" t="e">
        <f>#REF!</f>
        <v>#REF!</v>
      </c>
      <c r="C405" s="51" t="e">
        <f>#REF!</f>
        <v>#REF!</v>
      </c>
      <c r="D405" s="39" t="e">
        <f>#REF!</f>
        <v>#REF!</v>
      </c>
      <c r="E405" s="40" t="e">
        <f t="shared" si="5"/>
        <v>#REF!</v>
      </c>
      <c r="F405" s="34"/>
      <c r="G405" s="44" t="e">
        <f t="shared" si="6"/>
        <v>#REF!</v>
      </c>
      <c r="H405" s="36" t="s">
        <v>108</v>
      </c>
      <c r="I405" s="41" t="e">
        <f t="shared" si="7"/>
        <v>#REF!</v>
      </c>
      <c r="J405" s="34"/>
      <c r="K405" s="41" t="e">
        <f>#REF!</f>
        <v>#REF!</v>
      </c>
      <c r="L405" s="36"/>
      <c r="M405" s="42" t="e">
        <f>#REF!</f>
        <v>#REF!</v>
      </c>
      <c r="N405" s="514" t="s">
        <v>110</v>
      </c>
      <c r="O405" s="483"/>
      <c r="P405" s="483"/>
      <c r="Q405" s="483"/>
      <c r="R405" s="483"/>
      <c r="S405" s="484"/>
      <c r="T405" s="24" t="e">
        <f>#REF!</f>
        <v>#REF!</v>
      </c>
    </row>
    <row r="406" spans="1:20" ht="39.75" customHeight="1" x14ac:dyDescent="0.25">
      <c r="A406" s="37">
        <f t="shared" si="4"/>
        <v>393</v>
      </c>
      <c r="B406" s="50" t="e">
        <f>#REF!</f>
        <v>#REF!</v>
      </c>
      <c r="C406" s="38" t="e">
        <f>#REF!</f>
        <v>#REF!</v>
      </c>
      <c r="D406" s="39" t="e">
        <f>#REF!</f>
        <v>#REF!</v>
      </c>
      <c r="E406" s="40" t="e">
        <f t="shared" si="5"/>
        <v>#REF!</v>
      </c>
      <c r="F406" s="34"/>
      <c r="G406" s="41" t="e">
        <f t="shared" si="6"/>
        <v>#REF!</v>
      </c>
      <c r="H406" s="36" t="s">
        <v>109</v>
      </c>
      <c r="I406" s="41" t="e">
        <f t="shared" si="7"/>
        <v>#REF!</v>
      </c>
      <c r="J406" s="34"/>
      <c r="K406" s="41" t="e">
        <f>#REF!</f>
        <v>#REF!</v>
      </c>
      <c r="L406" s="36"/>
      <c r="M406" s="42" t="e">
        <f>#REF!</f>
        <v>#REF!</v>
      </c>
      <c r="N406" s="514" t="s">
        <v>110</v>
      </c>
      <c r="O406" s="483"/>
      <c r="P406" s="483"/>
      <c r="Q406" s="483"/>
      <c r="R406" s="483"/>
      <c r="S406" s="484"/>
      <c r="T406" s="24" t="e">
        <f>#REF!</f>
        <v>#REF!</v>
      </c>
    </row>
    <row r="407" spans="1:20" ht="39.75" customHeight="1" x14ac:dyDescent="0.25">
      <c r="A407" s="37">
        <f t="shared" si="4"/>
        <v>394</v>
      </c>
      <c r="B407" s="50" t="e">
        <f>#REF!</f>
        <v>#REF!</v>
      </c>
      <c r="C407" s="51" t="e">
        <f>#REF!</f>
        <v>#REF!</v>
      </c>
      <c r="D407" s="39" t="e">
        <f>#REF!</f>
        <v>#REF!</v>
      </c>
      <c r="E407" s="40" t="e">
        <f t="shared" si="5"/>
        <v>#REF!</v>
      </c>
      <c r="F407" s="34"/>
      <c r="G407" s="44" t="e">
        <f t="shared" si="6"/>
        <v>#REF!</v>
      </c>
      <c r="H407" s="36" t="s">
        <v>108</v>
      </c>
      <c r="I407" s="41" t="e">
        <f t="shared" si="7"/>
        <v>#REF!</v>
      </c>
      <c r="J407" s="34"/>
      <c r="K407" s="41" t="e">
        <f>#REF!</f>
        <v>#REF!</v>
      </c>
      <c r="L407" s="36"/>
      <c r="M407" s="42" t="e">
        <f>#REF!</f>
        <v>#REF!</v>
      </c>
      <c r="N407" s="514" t="s">
        <v>110</v>
      </c>
      <c r="O407" s="483"/>
      <c r="P407" s="483"/>
      <c r="Q407" s="483"/>
      <c r="R407" s="483"/>
      <c r="S407" s="484"/>
      <c r="T407" s="24" t="e">
        <f>#REF!</f>
        <v>#REF!</v>
      </c>
    </row>
    <row r="408" spans="1:20" ht="39.75" customHeight="1" x14ac:dyDescent="0.25">
      <c r="A408" s="37">
        <f t="shared" si="4"/>
        <v>395</v>
      </c>
      <c r="B408" s="50" t="e">
        <f>#REF!</f>
        <v>#REF!</v>
      </c>
      <c r="C408" s="38" t="e">
        <f>#REF!</f>
        <v>#REF!</v>
      </c>
      <c r="D408" s="39" t="e">
        <f>#REF!</f>
        <v>#REF!</v>
      </c>
      <c r="E408" s="40" t="e">
        <f t="shared" si="5"/>
        <v>#REF!</v>
      </c>
      <c r="F408" s="34"/>
      <c r="G408" s="41" t="e">
        <f t="shared" si="6"/>
        <v>#REF!</v>
      </c>
      <c r="H408" s="36" t="s">
        <v>109</v>
      </c>
      <c r="I408" s="41" t="e">
        <f t="shared" si="7"/>
        <v>#REF!</v>
      </c>
      <c r="J408" s="34"/>
      <c r="K408" s="41" t="e">
        <f>#REF!</f>
        <v>#REF!</v>
      </c>
      <c r="L408" s="36"/>
      <c r="M408" s="42" t="e">
        <f>#REF!</f>
        <v>#REF!</v>
      </c>
      <c r="N408" s="514" t="s">
        <v>110</v>
      </c>
      <c r="O408" s="483"/>
      <c r="P408" s="483"/>
      <c r="Q408" s="483"/>
      <c r="R408" s="483"/>
      <c r="S408" s="484"/>
      <c r="T408" s="24" t="e">
        <f>#REF!</f>
        <v>#REF!</v>
      </c>
    </row>
    <row r="409" spans="1:20" ht="39.75" customHeight="1" x14ac:dyDescent="0.25">
      <c r="A409" s="37">
        <f t="shared" si="4"/>
        <v>396</v>
      </c>
      <c r="B409" s="50" t="e">
        <f>#REF!</f>
        <v>#REF!</v>
      </c>
      <c r="C409" s="51" t="e">
        <f>#REF!</f>
        <v>#REF!</v>
      </c>
      <c r="D409" s="39" t="e">
        <f>#REF!</f>
        <v>#REF!</v>
      </c>
      <c r="E409" s="40" t="e">
        <f t="shared" si="5"/>
        <v>#REF!</v>
      </c>
      <c r="F409" s="34"/>
      <c r="G409" s="44" t="e">
        <f t="shared" si="6"/>
        <v>#REF!</v>
      </c>
      <c r="H409" s="36" t="s">
        <v>108</v>
      </c>
      <c r="I409" s="41" t="e">
        <f t="shared" si="7"/>
        <v>#REF!</v>
      </c>
      <c r="J409" s="34"/>
      <c r="K409" s="41" t="e">
        <f>#REF!</f>
        <v>#REF!</v>
      </c>
      <c r="L409" s="36"/>
      <c r="M409" s="42" t="e">
        <f>#REF!</f>
        <v>#REF!</v>
      </c>
      <c r="N409" s="514" t="s">
        <v>110</v>
      </c>
      <c r="O409" s="483"/>
      <c r="P409" s="483"/>
      <c r="Q409" s="483"/>
      <c r="R409" s="483"/>
      <c r="S409" s="484"/>
      <c r="T409" s="24" t="e">
        <f>#REF!</f>
        <v>#REF!</v>
      </c>
    </row>
    <row r="410" spans="1:20" ht="39.75" customHeight="1" x14ac:dyDescent="0.25">
      <c r="A410" s="37">
        <f t="shared" si="4"/>
        <v>397</v>
      </c>
      <c r="B410" s="50" t="e">
        <f>#REF!</f>
        <v>#REF!</v>
      </c>
      <c r="C410" s="38" t="e">
        <f>#REF!</f>
        <v>#REF!</v>
      </c>
      <c r="D410" s="39" t="e">
        <f>#REF!</f>
        <v>#REF!</v>
      </c>
      <c r="E410" s="40" t="e">
        <f t="shared" si="5"/>
        <v>#REF!</v>
      </c>
      <c r="F410" s="34"/>
      <c r="G410" s="41" t="e">
        <f t="shared" si="6"/>
        <v>#REF!</v>
      </c>
      <c r="H410" s="36" t="s">
        <v>109</v>
      </c>
      <c r="I410" s="41" t="e">
        <f t="shared" si="7"/>
        <v>#REF!</v>
      </c>
      <c r="J410" s="34"/>
      <c r="K410" s="41" t="e">
        <f>#REF!</f>
        <v>#REF!</v>
      </c>
      <c r="L410" s="36"/>
      <c r="M410" s="42" t="e">
        <f>#REF!</f>
        <v>#REF!</v>
      </c>
      <c r="N410" s="514" t="s">
        <v>110</v>
      </c>
      <c r="O410" s="483"/>
      <c r="P410" s="483"/>
      <c r="Q410" s="483"/>
      <c r="R410" s="483"/>
      <c r="S410" s="484"/>
      <c r="T410" s="24" t="e">
        <f>#REF!</f>
        <v>#REF!</v>
      </c>
    </row>
    <row r="411" spans="1:20" ht="39.75" customHeight="1" x14ac:dyDescent="0.25">
      <c r="A411" s="37">
        <f t="shared" si="4"/>
        <v>398</v>
      </c>
      <c r="B411" s="50" t="e">
        <f>#REF!</f>
        <v>#REF!</v>
      </c>
      <c r="C411" s="51" t="e">
        <f>#REF!</f>
        <v>#REF!</v>
      </c>
      <c r="D411" s="39" t="e">
        <f>#REF!</f>
        <v>#REF!</v>
      </c>
      <c r="E411" s="40" t="e">
        <f t="shared" si="5"/>
        <v>#REF!</v>
      </c>
      <c r="F411" s="34"/>
      <c r="G411" s="44" t="e">
        <f t="shared" si="6"/>
        <v>#REF!</v>
      </c>
      <c r="H411" s="36" t="s">
        <v>108</v>
      </c>
      <c r="I411" s="41" t="e">
        <f t="shared" si="7"/>
        <v>#REF!</v>
      </c>
      <c r="J411" s="34"/>
      <c r="K411" s="41" t="e">
        <f>#REF!</f>
        <v>#REF!</v>
      </c>
      <c r="L411" s="36"/>
      <c r="M411" s="42" t="e">
        <f>#REF!</f>
        <v>#REF!</v>
      </c>
      <c r="N411" s="514" t="s">
        <v>110</v>
      </c>
      <c r="O411" s="483"/>
      <c r="P411" s="483"/>
      <c r="Q411" s="483"/>
      <c r="R411" s="483"/>
      <c r="S411" s="484"/>
      <c r="T411" s="24" t="e">
        <f>#REF!</f>
        <v>#REF!</v>
      </c>
    </row>
    <row r="412" spans="1:20" ht="39.75" customHeight="1" x14ac:dyDescent="0.25">
      <c r="A412" s="37">
        <f t="shared" si="4"/>
        <v>399</v>
      </c>
      <c r="B412" s="50" t="e">
        <f>#REF!</f>
        <v>#REF!</v>
      </c>
      <c r="C412" s="38" t="e">
        <f>#REF!</f>
        <v>#REF!</v>
      </c>
      <c r="D412" s="39" t="e">
        <f>#REF!</f>
        <v>#REF!</v>
      </c>
      <c r="E412" s="40" t="e">
        <f t="shared" si="5"/>
        <v>#REF!</v>
      </c>
      <c r="F412" s="34"/>
      <c r="G412" s="41" t="e">
        <f t="shared" si="6"/>
        <v>#REF!</v>
      </c>
      <c r="H412" s="36" t="s">
        <v>109</v>
      </c>
      <c r="I412" s="41" t="e">
        <f t="shared" si="7"/>
        <v>#REF!</v>
      </c>
      <c r="J412" s="34"/>
      <c r="K412" s="41" t="e">
        <f>#REF!</f>
        <v>#REF!</v>
      </c>
      <c r="L412" s="36"/>
      <c r="M412" s="42" t="e">
        <f>#REF!</f>
        <v>#REF!</v>
      </c>
      <c r="N412" s="514" t="s">
        <v>110</v>
      </c>
      <c r="O412" s="483"/>
      <c r="P412" s="483"/>
      <c r="Q412" s="483"/>
      <c r="R412" s="483"/>
      <c r="S412" s="484"/>
      <c r="T412" s="24" t="e">
        <f>#REF!</f>
        <v>#REF!</v>
      </c>
    </row>
    <row r="413" spans="1:20" ht="39.75" customHeight="1" x14ac:dyDescent="0.25">
      <c r="A413" s="37">
        <f t="shared" si="4"/>
        <v>400</v>
      </c>
      <c r="B413" s="50" t="e">
        <f>#REF!</f>
        <v>#REF!</v>
      </c>
      <c r="C413" s="51" t="e">
        <f>#REF!</f>
        <v>#REF!</v>
      </c>
      <c r="D413" s="39" t="e">
        <f>#REF!</f>
        <v>#REF!</v>
      </c>
      <c r="E413" s="40" t="e">
        <f t="shared" si="5"/>
        <v>#REF!</v>
      </c>
      <c r="F413" s="34"/>
      <c r="G413" s="44" t="e">
        <f t="shared" si="6"/>
        <v>#REF!</v>
      </c>
      <c r="H413" s="36" t="s">
        <v>108</v>
      </c>
      <c r="I413" s="41" t="e">
        <f t="shared" si="7"/>
        <v>#REF!</v>
      </c>
      <c r="J413" s="34"/>
      <c r="K413" s="41" t="e">
        <f>#REF!</f>
        <v>#REF!</v>
      </c>
      <c r="L413" s="36"/>
      <c r="M413" s="42" t="e">
        <f>#REF!</f>
        <v>#REF!</v>
      </c>
      <c r="N413" s="514" t="s">
        <v>110</v>
      </c>
      <c r="O413" s="483"/>
      <c r="P413" s="483"/>
      <c r="Q413" s="483"/>
      <c r="R413" s="483"/>
      <c r="S413" s="484"/>
      <c r="T413" s="24" t="e">
        <f>#REF!</f>
        <v>#REF!</v>
      </c>
    </row>
    <row r="414" spans="1:20" ht="39.75" customHeight="1" x14ac:dyDescent="0.25">
      <c r="A414" s="37">
        <f t="shared" si="4"/>
        <v>401</v>
      </c>
      <c r="B414" s="50" t="e">
        <f>#REF!</f>
        <v>#REF!</v>
      </c>
      <c r="C414" s="38" t="e">
        <f>#REF!</f>
        <v>#REF!</v>
      </c>
      <c r="D414" s="39" t="e">
        <f>#REF!</f>
        <v>#REF!</v>
      </c>
      <c r="E414" s="40" t="e">
        <f t="shared" si="5"/>
        <v>#REF!</v>
      </c>
      <c r="F414" s="34"/>
      <c r="G414" s="41" t="e">
        <f t="shared" si="6"/>
        <v>#REF!</v>
      </c>
      <c r="H414" s="36" t="s">
        <v>109</v>
      </c>
      <c r="I414" s="41" t="e">
        <f t="shared" si="7"/>
        <v>#REF!</v>
      </c>
      <c r="J414" s="34"/>
      <c r="K414" s="41" t="e">
        <f>#REF!</f>
        <v>#REF!</v>
      </c>
      <c r="L414" s="36"/>
      <c r="M414" s="42" t="e">
        <f>#REF!</f>
        <v>#REF!</v>
      </c>
      <c r="N414" s="514" t="s">
        <v>110</v>
      </c>
      <c r="O414" s="483"/>
      <c r="P414" s="483"/>
      <c r="Q414" s="483"/>
      <c r="R414" s="483"/>
      <c r="S414" s="484"/>
      <c r="T414" s="24" t="e">
        <f>#REF!</f>
        <v>#REF!</v>
      </c>
    </row>
    <row r="415" spans="1:20" ht="39.75" customHeight="1" x14ac:dyDescent="0.25">
      <c r="A415" s="37">
        <f t="shared" si="4"/>
        <v>402</v>
      </c>
      <c r="B415" s="50" t="e">
        <f>#REF!</f>
        <v>#REF!</v>
      </c>
      <c r="C415" s="51" t="e">
        <f>#REF!</f>
        <v>#REF!</v>
      </c>
      <c r="D415" s="39" t="e">
        <f>#REF!</f>
        <v>#REF!</v>
      </c>
      <c r="E415" s="40" t="e">
        <f t="shared" si="5"/>
        <v>#REF!</v>
      </c>
      <c r="F415" s="34"/>
      <c r="G415" s="44" t="e">
        <f t="shared" si="6"/>
        <v>#REF!</v>
      </c>
      <c r="H415" s="36" t="s">
        <v>108</v>
      </c>
      <c r="I415" s="41" t="e">
        <f t="shared" si="7"/>
        <v>#REF!</v>
      </c>
      <c r="J415" s="34"/>
      <c r="K415" s="41" t="e">
        <f>#REF!</f>
        <v>#REF!</v>
      </c>
      <c r="L415" s="36"/>
      <c r="M415" s="42" t="e">
        <f>#REF!</f>
        <v>#REF!</v>
      </c>
      <c r="N415" s="514" t="s">
        <v>110</v>
      </c>
      <c r="O415" s="483"/>
      <c r="P415" s="483"/>
      <c r="Q415" s="483"/>
      <c r="R415" s="483"/>
      <c r="S415" s="484"/>
      <c r="T415" s="24" t="e">
        <f>#REF!</f>
        <v>#REF!</v>
      </c>
    </row>
    <row r="416" spans="1:20" ht="39.75" customHeight="1" x14ac:dyDescent="0.25">
      <c r="A416" s="37">
        <f t="shared" si="4"/>
        <v>403</v>
      </c>
      <c r="B416" s="50" t="e">
        <f>#REF!</f>
        <v>#REF!</v>
      </c>
      <c r="C416" s="38" t="e">
        <f>#REF!</f>
        <v>#REF!</v>
      </c>
      <c r="D416" s="39" t="e">
        <f>#REF!</f>
        <v>#REF!</v>
      </c>
      <c r="E416" s="40" t="e">
        <f t="shared" si="5"/>
        <v>#REF!</v>
      </c>
      <c r="F416" s="34"/>
      <c r="G416" s="41" t="e">
        <f t="shared" si="6"/>
        <v>#REF!</v>
      </c>
      <c r="H416" s="36" t="s">
        <v>109</v>
      </c>
      <c r="I416" s="41" t="e">
        <f t="shared" si="7"/>
        <v>#REF!</v>
      </c>
      <c r="J416" s="34"/>
      <c r="K416" s="41" t="e">
        <f>#REF!</f>
        <v>#REF!</v>
      </c>
      <c r="L416" s="36"/>
      <c r="M416" s="42" t="e">
        <f>#REF!</f>
        <v>#REF!</v>
      </c>
      <c r="N416" s="514" t="s">
        <v>110</v>
      </c>
      <c r="O416" s="483"/>
      <c r="P416" s="483"/>
      <c r="Q416" s="483"/>
      <c r="R416" s="483"/>
      <c r="S416" s="484"/>
      <c r="T416" s="24" t="e">
        <f>#REF!</f>
        <v>#REF!</v>
      </c>
    </row>
    <row r="417" spans="1:20" ht="39.75" customHeight="1" x14ac:dyDescent="0.25">
      <c r="A417" s="37">
        <f t="shared" si="4"/>
        <v>404</v>
      </c>
      <c r="B417" s="50" t="e">
        <f>#REF!</f>
        <v>#REF!</v>
      </c>
      <c r="C417" s="51" t="e">
        <f>#REF!</f>
        <v>#REF!</v>
      </c>
      <c r="D417" s="39" t="e">
        <f>#REF!</f>
        <v>#REF!</v>
      </c>
      <c r="E417" s="40" t="e">
        <f t="shared" si="5"/>
        <v>#REF!</v>
      </c>
      <c r="F417" s="34"/>
      <c r="G417" s="44" t="e">
        <f t="shared" si="6"/>
        <v>#REF!</v>
      </c>
      <c r="H417" s="36" t="s">
        <v>108</v>
      </c>
      <c r="I417" s="41" t="e">
        <f t="shared" si="7"/>
        <v>#REF!</v>
      </c>
      <c r="J417" s="34"/>
      <c r="K417" s="41" t="e">
        <f>#REF!</f>
        <v>#REF!</v>
      </c>
      <c r="L417" s="36"/>
      <c r="M417" s="42" t="e">
        <f>#REF!</f>
        <v>#REF!</v>
      </c>
      <c r="N417" s="514" t="s">
        <v>110</v>
      </c>
      <c r="O417" s="483"/>
      <c r="P417" s="483"/>
      <c r="Q417" s="483"/>
      <c r="R417" s="483"/>
      <c r="S417" s="484"/>
      <c r="T417" s="24" t="e">
        <f>#REF!</f>
        <v>#REF!</v>
      </c>
    </row>
    <row r="418" spans="1:20" ht="39.75" customHeight="1" x14ac:dyDescent="0.25">
      <c r="A418" s="37">
        <f t="shared" si="4"/>
        <v>405</v>
      </c>
      <c r="B418" s="50" t="e">
        <f>#REF!</f>
        <v>#REF!</v>
      </c>
      <c r="C418" s="38" t="e">
        <f>#REF!</f>
        <v>#REF!</v>
      </c>
      <c r="D418" s="39" t="e">
        <f>#REF!</f>
        <v>#REF!</v>
      </c>
      <c r="E418" s="40" t="e">
        <f t="shared" si="5"/>
        <v>#REF!</v>
      </c>
      <c r="F418" s="34"/>
      <c r="G418" s="41" t="e">
        <f t="shared" si="6"/>
        <v>#REF!</v>
      </c>
      <c r="H418" s="36" t="s">
        <v>109</v>
      </c>
      <c r="I418" s="41" t="e">
        <f t="shared" si="7"/>
        <v>#REF!</v>
      </c>
      <c r="J418" s="34"/>
      <c r="K418" s="41" t="e">
        <f>#REF!</f>
        <v>#REF!</v>
      </c>
      <c r="L418" s="36"/>
      <c r="M418" s="42" t="e">
        <f>#REF!</f>
        <v>#REF!</v>
      </c>
      <c r="N418" s="514" t="s">
        <v>110</v>
      </c>
      <c r="O418" s="483"/>
      <c r="P418" s="483"/>
      <c r="Q418" s="483"/>
      <c r="R418" s="483"/>
      <c r="S418" s="484"/>
      <c r="T418" s="24" t="e">
        <f>#REF!</f>
        <v>#REF!</v>
      </c>
    </row>
    <row r="419" spans="1:20" ht="39.75" customHeight="1" x14ac:dyDescent="0.25">
      <c r="A419" s="37">
        <f t="shared" si="4"/>
        <v>406</v>
      </c>
      <c r="B419" s="50" t="e">
        <f>#REF!</f>
        <v>#REF!</v>
      </c>
      <c r="C419" s="51" t="e">
        <f>#REF!</f>
        <v>#REF!</v>
      </c>
      <c r="D419" s="39" t="e">
        <f>#REF!</f>
        <v>#REF!</v>
      </c>
      <c r="E419" s="40" t="e">
        <f t="shared" si="5"/>
        <v>#REF!</v>
      </c>
      <c r="F419" s="34"/>
      <c r="G419" s="44" t="e">
        <f t="shared" si="6"/>
        <v>#REF!</v>
      </c>
      <c r="H419" s="36" t="s">
        <v>108</v>
      </c>
      <c r="I419" s="41" t="e">
        <f t="shared" si="7"/>
        <v>#REF!</v>
      </c>
      <c r="J419" s="34"/>
      <c r="K419" s="41" t="e">
        <f>#REF!</f>
        <v>#REF!</v>
      </c>
      <c r="L419" s="36"/>
      <c r="M419" s="42" t="e">
        <f>#REF!</f>
        <v>#REF!</v>
      </c>
      <c r="N419" s="514" t="s">
        <v>110</v>
      </c>
      <c r="O419" s="483"/>
      <c r="P419" s="483"/>
      <c r="Q419" s="483"/>
      <c r="R419" s="483"/>
      <c r="S419" s="484"/>
      <c r="T419" s="24" t="e">
        <f>#REF!</f>
        <v>#REF!</v>
      </c>
    </row>
    <row r="420" spans="1:20" ht="39.75" customHeight="1" x14ac:dyDescent="0.25">
      <c r="A420" s="37">
        <f t="shared" si="4"/>
        <v>407</v>
      </c>
      <c r="B420" s="50" t="e">
        <f>#REF!</f>
        <v>#REF!</v>
      </c>
      <c r="C420" s="38" t="e">
        <f>#REF!</f>
        <v>#REF!</v>
      </c>
      <c r="D420" s="39" t="e">
        <f>#REF!</f>
        <v>#REF!</v>
      </c>
      <c r="E420" s="40" t="e">
        <f t="shared" si="5"/>
        <v>#REF!</v>
      </c>
      <c r="F420" s="34"/>
      <c r="G420" s="41" t="e">
        <f t="shared" si="6"/>
        <v>#REF!</v>
      </c>
      <c r="H420" s="36" t="s">
        <v>109</v>
      </c>
      <c r="I420" s="41" t="e">
        <f t="shared" si="7"/>
        <v>#REF!</v>
      </c>
      <c r="J420" s="34"/>
      <c r="K420" s="41" t="e">
        <f>#REF!</f>
        <v>#REF!</v>
      </c>
      <c r="L420" s="36"/>
      <c r="M420" s="42" t="e">
        <f>#REF!</f>
        <v>#REF!</v>
      </c>
      <c r="N420" s="514" t="s">
        <v>110</v>
      </c>
      <c r="O420" s="483"/>
      <c r="P420" s="483"/>
      <c r="Q420" s="483"/>
      <c r="R420" s="483"/>
      <c r="S420" s="484"/>
      <c r="T420" s="24" t="e">
        <f>#REF!</f>
        <v>#REF!</v>
      </c>
    </row>
    <row r="421" spans="1:20" ht="39.75" customHeight="1" x14ac:dyDescent="0.25">
      <c r="A421" s="37">
        <f t="shared" si="4"/>
        <v>408</v>
      </c>
      <c r="B421" s="50" t="e">
        <f>#REF!</f>
        <v>#REF!</v>
      </c>
      <c r="C421" s="51" t="e">
        <f>#REF!</f>
        <v>#REF!</v>
      </c>
      <c r="D421" s="39" t="e">
        <f>#REF!</f>
        <v>#REF!</v>
      </c>
      <c r="E421" s="40" t="e">
        <f t="shared" si="5"/>
        <v>#REF!</v>
      </c>
      <c r="F421" s="34"/>
      <c r="G421" s="44" t="e">
        <f t="shared" si="6"/>
        <v>#REF!</v>
      </c>
      <c r="H421" s="36" t="s">
        <v>108</v>
      </c>
      <c r="I421" s="41" t="e">
        <f t="shared" si="7"/>
        <v>#REF!</v>
      </c>
      <c r="J421" s="34"/>
      <c r="K421" s="41" t="e">
        <f>#REF!</f>
        <v>#REF!</v>
      </c>
      <c r="L421" s="36"/>
      <c r="M421" s="42" t="e">
        <f>#REF!</f>
        <v>#REF!</v>
      </c>
      <c r="N421" s="514" t="s">
        <v>110</v>
      </c>
      <c r="O421" s="483"/>
      <c r="P421" s="483"/>
      <c r="Q421" s="483"/>
      <c r="R421" s="483"/>
      <c r="S421" s="484"/>
      <c r="T421" s="24" t="e">
        <f>#REF!</f>
        <v>#REF!</v>
      </c>
    </row>
    <row r="422" spans="1:20" ht="39.75" customHeight="1" x14ac:dyDescent="0.25">
      <c r="A422" s="37">
        <f t="shared" si="4"/>
        <v>409</v>
      </c>
      <c r="B422" s="50" t="e">
        <f>#REF!</f>
        <v>#REF!</v>
      </c>
      <c r="C422" s="38" t="e">
        <f>#REF!</f>
        <v>#REF!</v>
      </c>
      <c r="D422" s="39" t="e">
        <f>#REF!</f>
        <v>#REF!</v>
      </c>
      <c r="E422" s="40" t="e">
        <f t="shared" si="5"/>
        <v>#REF!</v>
      </c>
      <c r="F422" s="34"/>
      <c r="G422" s="41" t="e">
        <f t="shared" si="6"/>
        <v>#REF!</v>
      </c>
      <c r="H422" s="36" t="s">
        <v>109</v>
      </c>
      <c r="I422" s="41" t="e">
        <f t="shared" si="7"/>
        <v>#REF!</v>
      </c>
      <c r="J422" s="34"/>
      <c r="K422" s="41" t="e">
        <f>#REF!</f>
        <v>#REF!</v>
      </c>
      <c r="L422" s="36"/>
      <c r="M422" s="42" t="e">
        <f>#REF!</f>
        <v>#REF!</v>
      </c>
      <c r="N422" s="514" t="s">
        <v>110</v>
      </c>
      <c r="O422" s="483"/>
      <c r="P422" s="483"/>
      <c r="Q422" s="483"/>
      <c r="R422" s="483"/>
      <c r="S422" s="484"/>
      <c r="T422" s="24" t="e">
        <f>#REF!</f>
        <v>#REF!</v>
      </c>
    </row>
    <row r="423" spans="1:20" ht="39.75" customHeight="1" x14ac:dyDescent="0.25">
      <c r="A423" s="37">
        <f t="shared" si="4"/>
        <v>410</v>
      </c>
      <c r="B423" s="50" t="e">
        <f>#REF!</f>
        <v>#REF!</v>
      </c>
      <c r="C423" s="51" t="e">
        <f>#REF!</f>
        <v>#REF!</v>
      </c>
      <c r="D423" s="39" t="e">
        <f>#REF!</f>
        <v>#REF!</v>
      </c>
      <c r="E423" s="40" t="e">
        <f t="shared" si="5"/>
        <v>#REF!</v>
      </c>
      <c r="F423" s="34"/>
      <c r="G423" s="44" t="e">
        <f t="shared" si="6"/>
        <v>#REF!</v>
      </c>
      <c r="H423" s="36" t="s">
        <v>108</v>
      </c>
      <c r="I423" s="41" t="e">
        <f t="shared" si="7"/>
        <v>#REF!</v>
      </c>
      <c r="J423" s="34"/>
      <c r="K423" s="41" t="e">
        <f>#REF!</f>
        <v>#REF!</v>
      </c>
      <c r="L423" s="36"/>
      <c r="M423" s="42" t="e">
        <f>#REF!</f>
        <v>#REF!</v>
      </c>
      <c r="N423" s="514" t="s">
        <v>110</v>
      </c>
      <c r="O423" s="483"/>
      <c r="P423" s="483"/>
      <c r="Q423" s="483"/>
      <c r="R423" s="483"/>
      <c r="S423" s="484"/>
      <c r="T423" s="24" t="e">
        <f>#REF!</f>
        <v>#REF!</v>
      </c>
    </row>
    <row r="424" spans="1:20" ht="39.75" customHeight="1" x14ac:dyDescent="0.25">
      <c r="A424" s="37">
        <f t="shared" si="4"/>
        <v>411</v>
      </c>
      <c r="B424" s="50" t="e">
        <f>#REF!</f>
        <v>#REF!</v>
      </c>
      <c r="C424" s="38" t="e">
        <f>#REF!</f>
        <v>#REF!</v>
      </c>
      <c r="D424" s="39" t="e">
        <f>#REF!</f>
        <v>#REF!</v>
      </c>
      <c r="E424" s="40" t="e">
        <f t="shared" si="5"/>
        <v>#REF!</v>
      </c>
      <c r="F424" s="34"/>
      <c r="G424" s="41" t="e">
        <f t="shared" si="6"/>
        <v>#REF!</v>
      </c>
      <c r="H424" s="36" t="s">
        <v>109</v>
      </c>
      <c r="I424" s="41" t="e">
        <f t="shared" si="7"/>
        <v>#REF!</v>
      </c>
      <c r="J424" s="34"/>
      <c r="K424" s="41" t="e">
        <f>#REF!</f>
        <v>#REF!</v>
      </c>
      <c r="L424" s="36"/>
      <c r="M424" s="42" t="e">
        <f>#REF!</f>
        <v>#REF!</v>
      </c>
      <c r="N424" s="514" t="s">
        <v>110</v>
      </c>
      <c r="O424" s="483"/>
      <c r="P424" s="483"/>
      <c r="Q424" s="483"/>
      <c r="R424" s="483"/>
      <c r="S424" s="484"/>
      <c r="T424" s="24" t="e">
        <f>#REF!</f>
        <v>#REF!</v>
      </c>
    </row>
    <row r="425" spans="1:20" ht="39.75" customHeight="1" x14ac:dyDescent="0.25">
      <c r="A425" s="37">
        <f t="shared" si="4"/>
        <v>412</v>
      </c>
      <c r="B425" s="50" t="e">
        <f>#REF!</f>
        <v>#REF!</v>
      </c>
      <c r="C425" s="51" t="e">
        <f>#REF!</f>
        <v>#REF!</v>
      </c>
      <c r="D425" s="39" t="e">
        <f>#REF!</f>
        <v>#REF!</v>
      </c>
      <c r="E425" s="40" t="e">
        <f t="shared" si="5"/>
        <v>#REF!</v>
      </c>
      <c r="F425" s="34"/>
      <c r="G425" s="44" t="e">
        <f t="shared" si="6"/>
        <v>#REF!</v>
      </c>
      <c r="H425" s="36" t="s">
        <v>108</v>
      </c>
      <c r="I425" s="41" t="e">
        <f t="shared" si="7"/>
        <v>#REF!</v>
      </c>
      <c r="J425" s="34"/>
      <c r="K425" s="41" t="e">
        <f>#REF!</f>
        <v>#REF!</v>
      </c>
      <c r="L425" s="36"/>
      <c r="M425" s="42" t="e">
        <f>#REF!</f>
        <v>#REF!</v>
      </c>
      <c r="N425" s="514" t="s">
        <v>110</v>
      </c>
      <c r="O425" s="483"/>
      <c r="P425" s="483"/>
      <c r="Q425" s="483"/>
      <c r="R425" s="483"/>
      <c r="S425" s="484"/>
      <c r="T425" s="24" t="e">
        <f>#REF!</f>
        <v>#REF!</v>
      </c>
    </row>
    <row r="426" spans="1:20" ht="39.75" customHeight="1" x14ac:dyDescent="0.25">
      <c r="A426" s="37">
        <f t="shared" si="4"/>
        <v>413</v>
      </c>
      <c r="B426" s="50" t="e">
        <f>#REF!</f>
        <v>#REF!</v>
      </c>
      <c r="C426" s="38" t="e">
        <f>#REF!</f>
        <v>#REF!</v>
      </c>
      <c r="D426" s="39" t="e">
        <f>#REF!</f>
        <v>#REF!</v>
      </c>
      <c r="E426" s="40" t="e">
        <f t="shared" si="5"/>
        <v>#REF!</v>
      </c>
      <c r="F426" s="34"/>
      <c r="G426" s="41" t="e">
        <f t="shared" si="6"/>
        <v>#REF!</v>
      </c>
      <c r="H426" s="36" t="s">
        <v>109</v>
      </c>
      <c r="I426" s="41" t="e">
        <f t="shared" si="7"/>
        <v>#REF!</v>
      </c>
      <c r="J426" s="34"/>
      <c r="K426" s="41" t="e">
        <f>#REF!</f>
        <v>#REF!</v>
      </c>
      <c r="L426" s="36"/>
      <c r="M426" s="42" t="e">
        <f>#REF!</f>
        <v>#REF!</v>
      </c>
      <c r="N426" s="514" t="s">
        <v>110</v>
      </c>
      <c r="O426" s="483"/>
      <c r="P426" s="483"/>
      <c r="Q426" s="483"/>
      <c r="R426" s="483"/>
      <c r="S426" s="484"/>
      <c r="T426" s="24" t="e">
        <f>#REF!</f>
        <v>#REF!</v>
      </c>
    </row>
    <row r="427" spans="1:20" ht="39.75" customHeight="1" x14ac:dyDescent="0.25">
      <c r="A427" s="37">
        <f t="shared" si="4"/>
        <v>414</v>
      </c>
      <c r="B427" s="50" t="e">
        <f>#REF!</f>
        <v>#REF!</v>
      </c>
      <c r="C427" s="51" t="e">
        <f>#REF!</f>
        <v>#REF!</v>
      </c>
      <c r="D427" s="39" t="e">
        <f>#REF!</f>
        <v>#REF!</v>
      </c>
      <c r="E427" s="40" t="e">
        <f t="shared" si="5"/>
        <v>#REF!</v>
      </c>
      <c r="F427" s="34"/>
      <c r="G427" s="44" t="e">
        <f t="shared" si="6"/>
        <v>#REF!</v>
      </c>
      <c r="H427" s="36" t="s">
        <v>108</v>
      </c>
      <c r="I427" s="41" t="e">
        <f t="shared" si="7"/>
        <v>#REF!</v>
      </c>
      <c r="J427" s="34"/>
      <c r="K427" s="41" t="e">
        <f>#REF!</f>
        <v>#REF!</v>
      </c>
      <c r="L427" s="36"/>
      <c r="M427" s="42" t="e">
        <f>#REF!</f>
        <v>#REF!</v>
      </c>
      <c r="N427" s="514" t="s">
        <v>110</v>
      </c>
      <c r="O427" s="483"/>
      <c r="P427" s="483"/>
      <c r="Q427" s="483"/>
      <c r="R427" s="483"/>
      <c r="S427" s="484"/>
      <c r="T427" s="24" t="e">
        <f>#REF!</f>
        <v>#REF!</v>
      </c>
    </row>
    <row r="428" spans="1:20" ht="39.75" customHeight="1" x14ac:dyDescent="0.25">
      <c r="A428" s="37">
        <f t="shared" si="4"/>
        <v>415</v>
      </c>
      <c r="B428" s="50" t="e">
        <f>#REF!</f>
        <v>#REF!</v>
      </c>
      <c r="C428" s="38" t="e">
        <f>#REF!</f>
        <v>#REF!</v>
      </c>
      <c r="D428" s="39" t="e">
        <f>#REF!</f>
        <v>#REF!</v>
      </c>
      <c r="E428" s="40" t="e">
        <f t="shared" si="5"/>
        <v>#REF!</v>
      </c>
      <c r="F428" s="34"/>
      <c r="G428" s="41" t="e">
        <f t="shared" si="6"/>
        <v>#REF!</v>
      </c>
      <c r="H428" s="36" t="s">
        <v>109</v>
      </c>
      <c r="I428" s="41" t="e">
        <f t="shared" si="7"/>
        <v>#REF!</v>
      </c>
      <c r="J428" s="34"/>
      <c r="K428" s="41" t="e">
        <f>#REF!</f>
        <v>#REF!</v>
      </c>
      <c r="L428" s="36"/>
      <c r="M428" s="42" t="e">
        <f>#REF!</f>
        <v>#REF!</v>
      </c>
      <c r="N428" s="514" t="s">
        <v>110</v>
      </c>
      <c r="O428" s="483"/>
      <c r="P428" s="483"/>
      <c r="Q428" s="483"/>
      <c r="R428" s="483"/>
      <c r="S428" s="484"/>
      <c r="T428" s="24" t="e">
        <f>#REF!</f>
        <v>#REF!</v>
      </c>
    </row>
    <row r="429" spans="1:20" ht="39.75" customHeight="1" x14ac:dyDescent="0.25">
      <c r="A429" s="37">
        <f t="shared" si="4"/>
        <v>416</v>
      </c>
      <c r="B429" s="50" t="e">
        <f>#REF!</f>
        <v>#REF!</v>
      </c>
      <c r="C429" s="51" t="e">
        <f>#REF!</f>
        <v>#REF!</v>
      </c>
      <c r="D429" s="39" t="e">
        <f>#REF!</f>
        <v>#REF!</v>
      </c>
      <c r="E429" s="40" t="e">
        <f t="shared" si="5"/>
        <v>#REF!</v>
      </c>
      <c r="F429" s="34"/>
      <c r="G429" s="44" t="e">
        <f t="shared" si="6"/>
        <v>#REF!</v>
      </c>
      <c r="H429" s="36" t="s">
        <v>108</v>
      </c>
      <c r="I429" s="41" t="e">
        <f t="shared" si="7"/>
        <v>#REF!</v>
      </c>
      <c r="J429" s="34"/>
      <c r="K429" s="41" t="e">
        <f>#REF!</f>
        <v>#REF!</v>
      </c>
      <c r="L429" s="36"/>
      <c r="M429" s="42" t="e">
        <f>#REF!</f>
        <v>#REF!</v>
      </c>
      <c r="N429" s="514" t="s">
        <v>110</v>
      </c>
      <c r="O429" s="483"/>
      <c r="P429" s="483"/>
      <c r="Q429" s="483"/>
      <c r="R429" s="483"/>
      <c r="S429" s="484"/>
      <c r="T429" s="24" t="e">
        <f>#REF!</f>
        <v>#REF!</v>
      </c>
    </row>
    <row r="430" spans="1:20" ht="39.75" customHeight="1" x14ac:dyDescent="0.25">
      <c r="A430" s="37">
        <f t="shared" si="4"/>
        <v>417</v>
      </c>
      <c r="B430" s="50" t="e">
        <f>#REF!</f>
        <v>#REF!</v>
      </c>
      <c r="C430" s="38" t="e">
        <f>#REF!</f>
        <v>#REF!</v>
      </c>
      <c r="D430" s="39" t="e">
        <f>#REF!</f>
        <v>#REF!</v>
      </c>
      <c r="E430" s="40" t="e">
        <f t="shared" si="5"/>
        <v>#REF!</v>
      </c>
      <c r="F430" s="34"/>
      <c r="G430" s="41" t="e">
        <f t="shared" si="6"/>
        <v>#REF!</v>
      </c>
      <c r="H430" s="36" t="s">
        <v>109</v>
      </c>
      <c r="I430" s="41" t="e">
        <f t="shared" si="7"/>
        <v>#REF!</v>
      </c>
      <c r="J430" s="34"/>
      <c r="K430" s="41" t="e">
        <f>#REF!</f>
        <v>#REF!</v>
      </c>
      <c r="L430" s="36"/>
      <c r="M430" s="42" t="e">
        <f>#REF!</f>
        <v>#REF!</v>
      </c>
      <c r="N430" s="514" t="s">
        <v>110</v>
      </c>
      <c r="O430" s="483"/>
      <c r="P430" s="483"/>
      <c r="Q430" s="483"/>
      <c r="R430" s="483"/>
      <c r="S430" s="484"/>
      <c r="T430" s="24" t="e">
        <f>#REF!</f>
        <v>#REF!</v>
      </c>
    </row>
    <row r="431" spans="1:20" ht="39.75" customHeight="1" x14ac:dyDescent="0.25">
      <c r="A431" s="37">
        <f t="shared" si="4"/>
        <v>418</v>
      </c>
      <c r="B431" s="50" t="e">
        <f>#REF!</f>
        <v>#REF!</v>
      </c>
      <c r="C431" s="51" t="e">
        <f>#REF!</f>
        <v>#REF!</v>
      </c>
      <c r="D431" s="39" t="e">
        <f>#REF!</f>
        <v>#REF!</v>
      </c>
      <c r="E431" s="40" t="e">
        <f t="shared" si="5"/>
        <v>#REF!</v>
      </c>
      <c r="F431" s="34"/>
      <c r="G431" s="44" t="e">
        <f t="shared" si="6"/>
        <v>#REF!</v>
      </c>
      <c r="H431" s="36" t="s">
        <v>108</v>
      </c>
      <c r="I431" s="41" t="e">
        <f t="shared" si="7"/>
        <v>#REF!</v>
      </c>
      <c r="J431" s="34"/>
      <c r="K431" s="41" t="e">
        <f>#REF!</f>
        <v>#REF!</v>
      </c>
      <c r="L431" s="36"/>
      <c r="M431" s="42" t="e">
        <f>#REF!</f>
        <v>#REF!</v>
      </c>
      <c r="N431" s="514" t="s">
        <v>110</v>
      </c>
      <c r="O431" s="483"/>
      <c r="P431" s="483"/>
      <c r="Q431" s="483"/>
      <c r="R431" s="483"/>
      <c r="S431" s="484"/>
      <c r="T431" s="24" t="e">
        <f>#REF!</f>
        <v>#REF!</v>
      </c>
    </row>
    <row r="432" spans="1:20" ht="39.75" customHeight="1" x14ac:dyDescent="0.25">
      <c r="A432" s="37">
        <f t="shared" si="4"/>
        <v>419</v>
      </c>
      <c r="B432" s="50" t="e">
        <f>#REF!</f>
        <v>#REF!</v>
      </c>
      <c r="C432" s="38" t="e">
        <f>#REF!</f>
        <v>#REF!</v>
      </c>
      <c r="D432" s="39" t="e">
        <f>#REF!</f>
        <v>#REF!</v>
      </c>
      <c r="E432" s="40" t="e">
        <f t="shared" si="5"/>
        <v>#REF!</v>
      </c>
      <c r="F432" s="34"/>
      <c r="G432" s="41" t="e">
        <f t="shared" si="6"/>
        <v>#REF!</v>
      </c>
      <c r="H432" s="36" t="s">
        <v>109</v>
      </c>
      <c r="I432" s="41" t="e">
        <f t="shared" si="7"/>
        <v>#REF!</v>
      </c>
      <c r="J432" s="34"/>
      <c r="K432" s="41" t="e">
        <f>#REF!</f>
        <v>#REF!</v>
      </c>
      <c r="L432" s="36"/>
      <c r="M432" s="42" t="e">
        <f>#REF!</f>
        <v>#REF!</v>
      </c>
      <c r="N432" s="514" t="s">
        <v>110</v>
      </c>
      <c r="O432" s="483"/>
      <c r="P432" s="483"/>
      <c r="Q432" s="483"/>
      <c r="R432" s="483"/>
      <c r="S432" s="484"/>
      <c r="T432" s="24" t="e">
        <f>#REF!</f>
        <v>#REF!</v>
      </c>
    </row>
    <row r="433" spans="1:20" ht="39.75" customHeight="1" x14ac:dyDescent="0.25">
      <c r="A433" s="37">
        <f t="shared" si="4"/>
        <v>420</v>
      </c>
      <c r="B433" s="50" t="e">
        <f>#REF!</f>
        <v>#REF!</v>
      </c>
      <c r="C433" s="51" t="e">
        <f>#REF!</f>
        <v>#REF!</v>
      </c>
      <c r="D433" s="39" t="e">
        <f>#REF!</f>
        <v>#REF!</v>
      </c>
      <c r="E433" s="40" t="e">
        <f t="shared" si="5"/>
        <v>#REF!</v>
      </c>
      <c r="F433" s="34"/>
      <c r="G433" s="44" t="e">
        <f t="shared" si="6"/>
        <v>#REF!</v>
      </c>
      <c r="H433" s="36" t="s">
        <v>108</v>
      </c>
      <c r="I433" s="41" t="e">
        <f t="shared" si="7"/>
        <v>#REF!</v>
      </c>
      <c r="J433" s="34"/>
      <c r="K433" s="41" t="e">
        <f>#REF!</f>
        <v>#REF!</v>
      </c>
      <c r="L433" s="36"/>
      <c r="M433" s="42" t="e">
        <f>#REF!</f>
        <v>#REF!</v>
      </c>
      <c r="N433" s="514" t="s">
        <v>110</v>
      </c>
      <c r="O433" s="483"/>
      <c r="P433" s="483"/>
      <c r="Q433" s="483"/>
      <c r="R433" s="483"/>
      <c r="S433" s="484"/>
      <c r="T433" s="24" t="e">
        <f>#REF!</f>
        <v>#REF!</v>
      </c>
    </row>
    <row r="434" spans="1:20" ht="39.75" customHeight="1" x14ac:dyDescent="0.25">
      <c r="A434" s="37">
        <f t="shared" si="4"/>
        <v>421</v>
      </c>
      <c r="B434" s="50" t="e">
        <f>#REF!</f>
        <v>#REF!</v>
      </c>
      <c r="C434" s="38" t="e">
        <f>#REF!</f>
        <v>#REF!</v>
      </c>
      <c r="D434" s="39" t="e">
        <f>#REF!</f>
        <v>#REF!</v>
      </c>
      <c r="E434" s="40" t="e">
        <f t="shared" si="5"/>
        <v>#REF!</v>
      </c>
      <c r="F434" s="34"/>
      <c r="G434" s="41" t="e">
        <f t="shared" si="6"/>
        <v>#REF!</v>
      </c>
      <c r="H434" s="36" t="s">
        <v>109</v>
      </c>
      <c r="I434" s="41" t="e">
        <f t="shared" si="7"/>
        <v>#REF!</v>
      </c>
      <c r="J434" s="34"/>
      <c r="K434" s="41" t="e">
        <f>#REF!</f>
        <v>#REF!</v>
      </c>
      <c r="L434" s="36"/>
      <c r="M434" s="42" t="e">
        <f>#REF!</f>
        <v>#REF!</v>
      </c>
      <c r="N434" s="514" t="s">
        <v>110</v>
      </c>
      <c r="O434" s="483"/>
      <c r="P434" s="483"/>
      <c r="Q434" s="483"/>
      <c r="R434" s="483"/>
      <c r="S434" s="484"/>
      <c r="T434" s="24" t="e">
        <f>#REF!</f>
        <v>#REF!</v>
      </c>
    </row>
    <row r="435" spans="1:20" ht="39.75" customHeight="1" x14ac:dyDescent="0.25">
      <c r="A435" s="37">
        <f t="shared" si="4"/>
        <v>422</v>
      </c>
      <c r="B435" s="50" t="e">
        <f>#REF!</f>
        <v>#REF!</v>
      </c>
      <c r="C435" s="51" t="e">
        <f>#REF!</f>
        <v>#REF!</v>
      </c>
      <c r="D435" s="39" t="e">
        <f>#REF!</f>
        <v>#REF!</v>
      </c>
      <c r="E435" s="40" t="e">
        <f t="shared" si="5"/>
        <v>#REF!</v>
      </c>
      <c r="F435" s="34"/>
      <c r="G435" s="44" t="e">
        <f t="shared" si="6"/>
        <v>#REF!</v>
      </c>
      <c r="H435" s="36" t="s">
        <v>108</v>
      </c>
      <c r="I435" s="41" t="e">
        <f t="shared" si="7"/>
        <v>#REF!</v>
      </c>
      <c r="J435" s="34"/>
      <c r="K435" s="41" t="e">
        <f>#REF!</f>
        <v>#REF!</v>
      </c>
      <c r="L435" s="36"/>
      <c r="M435" s="42" t="e">
        <f>#REF!</f>
        <v>#REF!</v>
      </c>
      <c r="N435" s="514" t="s">
        <v>110</v>
      </c>
      <c r="O435" s="483"/>
      <c r="P435" s="483"/>
      <c r="Q435" s="483"/>
      <c r="R435" s="483"/>
      <c r="S435" s="484"/>
      <c r="T435" s="24" t="e">
        <f>#REF!</f>
        <v>#REF!</v>
      </c>
    </row>
    <row r="436" spans="1:20" ht="39.75" customHeight="1" x14ac:dyDescent="0.25">
      <c r="A436" s="37">
        <f t="shared" si="4"/>
        <v>423</v>
      </c>
      <c r="B436" s="50" t="e">
        <f>#REF!</f>
        <v>#REF!</v>
      </c>
      <c r="C436" s="38" t="e">
        <f>#REF!</f>
        <v>#REF!</v>
      </c>
      <c r="D436" s="39" t="e">
        <f>#REF!</f>
        <v>#REF!</v>
      </c>
      <c r="E436" s="40" t="e">
        <f t="shared" si="5"/>
        <v>#REF!</v>
      </c>
      <c r="F436" s="34"/>
      <c r="G436" s="41" t="e">
        <f t="shared" si="6"/>
        <v>#REF!</v>
      </c>
      <c r="H436" s="36" t="s">
        <v>109</v>
      </c>
      <c r="I436" s="41" t="e">
        <f t="shared" si="7"/>
        <v>#REF!</v>
      </c>
      <c r="J436" s="34"/>
      <c r="K436" s="41" t="e">
        <f>#REF!</f>
        <v>#REF!</v>
      </c>
      <c r="L436" s="36"/>
      <c r="M436" s="42" t="e">
        <f>#REF!</f>
        <v>#REF!</v>
      </c>
      <c r="N436" s="514" t="s">
        <v>110</v>
      </c>
      <c r="O436" s="483"/>
      <c r="P436" s="483"/>
      <c r="Q436" s="483"/>
      <c r="R436" s="483"/>
      <c r="S436" s="484"/>
      <c r="T436" s="24" t="e">
        <f>#REF!</f>
        <v>#REF!</v>
      </c>
    </row>
    <row r="437" spans="1:20" ht="39.75" customHeight="1" x14ac:dyDescent="0.25">
      <c r="A437" s="37">
        <f t="shared" si="4"/>
        <v>424</v>
      </c>
      <c r="B437" s="50" t="e">
        <f>#REF!</f>
        <v>#REF!</v>
      </c>
      <c r="C437" s="51" t="e">
        <f>#REF!</f>
        <v>#REF!</v>
      </c>
      <c r="D437" s="39" t="e">
        <f>#REF!</f>
        <v>#REF!</v>
      </c>
      <c r="E437" s="40" t="e">
        <f t="shared" si="5"/>
        <v>#REF!</v>
      </c>
      <c r="F437" s="34"/>
      <c r="G437" s="44" t="e">
        <f t="shared" si="6"/>
        <v>#REF!</v>
      </c>
      <c r="H437" s="36" t="s">
        <v>108</v>
      </c>
      <c r="I437" s="41" t="e">
        <f t="shared" si="7"/>
        <v>#REF!</v>
      </c>
      <c r="J437" s="34"/>
      <c r="K437" s="41" t="e">
        <f>#REF!</f>
        <v>#REF!</v>
      </c>
      <c r="L437" s="36"/>
      <c r="M437" s="42" t="e">
        <f>#REF!</f>
        <v>#REF!</v>
      </c>
      <c r="N437" s="514" t="s">
        <v>110</v>
      </c>
      <c r="O437" s="483"/>
      <c r="P437" s="483"/>
      <c r="Q437" s="483"/>
      <c r="R437" s="483"/>
      <c r="S437" s="484"/>
      <c r="T437" s="24" t="e">
        <f>#REF!</f>
        <v>#REF!</v>
      </c>
    </row>
    <row r="438" spans="1:20" ht="39.75" customHeight="1" x14ac:dyDescent="0.25">
      <c r="A438" s="37">
        <f t="shared" si="4"/>
        <v>425</v>
      </c>
      <c r="B438" s="50" t="e">
        <f>#REF!</f>
        <v>#REF!</v>
      </c>
      <c r="C438" s="38" t="e">
        <f>#REF!</f>
        <v>#REF!</v>
      </c>
      <c r="D438" s="39" t="e">
        <f>#REF!</f>
        <v>#REF!</v>
      </c>
      <c r="E438" s="40" t="e">
        <f t="shared" si="5"/>
        <v>#REF!</v>
      </c>
      <c r="F438" s="34"/>
      <c r="G438" s="41" t="e">
        <f t="shared" si="6"/>
        <v>#REF!</v>
      </c>
      <c r="H438" s="36" t="s">
        <v>109</v>
      </c>
      <c r="I438" s="41" t="e">
        <f t="shared" si="7"/>
        <v>#REF!</v>
      </c>
      <c r="J438" s="34"/>
      <c r="K438" s="41" t="e">
        <f>#REF!</f>
        <v>#REF!</v>
      </c>
      <c r="L438" s="36"/>
      <c r="M438" s="42" t="e">
        <f>#REF!</f>
        <v>#REF!</v>
      </c>
      <c r="N438" s="514" t="s">
        <v>110</v>
      </c>
      <c r="O438" s="483"/>
      <c r="P438" s="483"/>
      <c r="Q438" s="483"/>
      <c r="R438" s="483"/>
      <c r="S438" s="484"/>
      <c r="T438" s="24" t="e">
        <f>#REF!</f>
        <v>#REF!</v>
      </c>
    </row>
    <row r="439" spans="1:20" ht="39.75" customHeight="1" x14ac:dyDescent="0.25">
      <c r="A439" s="37">
        <f t="shared" si="4"/>
        <v>426</v>
      </c>
      <c r="B439" s="50" t="e">
        <f>#REF!</f>
        <v>#REF!</v>
      </c>
      <c r="C439" s="51" t="e">
        <f>#REF!</f>
        <v>#REF!</v>
      </c>
      <c r="D439" s="39" t="e">
        <f>#REF!</f>
        <v>#REF!</v>
      </c>
      <c r="E439" s="40" t="e">
        <f t="shared" si="5"/>
        <v>#REF!</v>
      </c>
      <c r="F439" s="34"/>
      <c r="G439" s="44" t="e">
        <f t="shared" si="6"/>
        <v>#REF!</v>
      </c>
      <c r="H439" s="36" t="s">
        <v>108</v>
      </c>
      <c r="I439" s="41" t="e">
        <f t="shared" si="7"/>
        <v>#REF!</v>
      </c>
      <c r="J439" s="34"/>
      <c r="K439" s="41" t="e">
        <f>#REF!</f>
        <v>#REF!</v>
      </c>
      <c r="L439" s="36"/>
      <c r="M439" s="42" t="e">
        <f>#REF!</f>
        <v>#REF!</v>
      </c>
      <c r="N439" s="514" t="s">
        <v>110</v>
      </c>
      <c r="O439" s="483"/>
      <c r="P439" s="483"/>
      <c r="Q439" s="483"/>
      <c r="R439" s="483"/>
      <c r="S439" s="484"/>
      <c r="T439" s="24" t="e">
        <f>#REF!</f>
        <v>#REF!</v>
      </c>
    </row>
    <row r="440" spans="1:20" ht="39.75" customHeight="1" x14ac:dyDescent="0.25">
      <c r="A440" s="37">
        <f t="shared" si="4"/>
        <v>427</v>
      </c>
      <c r="B440" s="50" t="e">
        <f>#REF!</f>
        <v>#REF!</v>
      </c>
      <c r="C440" s="38" t="e">
        <f>#REF!</f>
        <v>#REF!</v>
      </c>
      <c r="D440" s="39" t="e">
        <f>#REF!</f>
        <v>#REF!</v>
      </c>
      <c r="E440" s="40" t="e">
        <f t="shared" si="5"/>
        <v>#REF!</v>
      </c>
      <c r="F440" s="34"/>
      <c r="G440" s="41" t="e">
        <f t="shared" si="6"/>
        <v>#REF!</v>
      </c>
      <c r="H440" s="36" t="s">
        <v>109</v>
      </c>
      <c r="I440" s="41" t="e">
        <f t="shared" si="7"/>
        <v>#REF!</v>
      </c>
      <c r="J440" s="34"/>
      <c r="K440" s="41" t="e">
        <f>#REF!</f>
        <v>#REF!</v>
      </c>
      <c r="L440" s="36"/>
      <c r="M440" s="42" t="e">
        <f>#REF!</f>
        <v>#REF!</v>
      </c>
      <c r="N440" s="514" t="s">
        <v>110</v>
      </c>
      <c r="O440" s="483"/>
      <c r="P440" s="483"/>
      <c r="Q440" s="483"/>
      <c r="R440" s="483"/>
      <c r="S440" s="484"/>
      <c r="T440" s="24" t="e">
        <f>#REF!</f>
        <v>#REF!</v>
      </c>
    </row>
    <row r="441" spans="1:20" ht="39.75" customHeight="1" x14ac:dyDescent="0.25">
      <c r="A441" s="37">
        <f t="shared" si="4"/>
        <v>428</v>
      </c>
      <c r="B441" s="50" t="e">
        <f>#REF!</f>
        <v>#REF!</v>
      </c>
      <c r="C441" s="51" t="e">
        <f>#REF!</f>
        <v>#REF!</v>
      </c>
      <c r="D441" s="39" t="e">
        <f>#REF!</f>
        <v>#REF!</v>
      </c>
      <c r="E441" s="40" t="e">
        <f t="shared" si="5"/>
        <v>#REF!</v>
      </c>
      <c r="F441" s="34"/>
      <c r="G441" s="44" t="e">
        <f t="shared" si="6"/>
        <v>#REF!</v>
      </c>
      <c r="H441" s="36" t="s">
        <v>108</v>
      </c>
      <c r="I441" s="41" t="e">
        <f t="shared" si="7"/>
        <v>#REF!</v>
      </c>
      <c r="J441" s="34"/>
      <c r="K441" s="41" t="e">
        <f>#REF!</f>
        <v>#REF!</v>
      </c>
      <c r="L441" s="36"/>
      <c r="M441" s="42" t="e">
        <f>#REF!</f>
        <v>#REF!</v>
      </c>
      <c r="N441" s="514" t="s">
        <v>110</v>
      </c>
      <c r="O441" s="483"/>
      <c r="P441" s="483"/>
      <c r="Q441" s="483"/>
      <c r="R441" s="483"/>
      <c r="S441" s="484"/>
      <c r="T441" s="24" t="e">
        <f>#REF!</f>
        <v>#REF!</v>
      </c>
    </row>
    <row r="442" spans="1:20" ht="39.75" customHeight="1" x14ac:dyDescent="0.25">
      <c r="A442" s="37">
        <f t="shared" si="4"/>
        <v>429</v>
      </c>
      <c r="B442" s="50" t="e">
        <f>#REF!</f>
        <v>#REF!</v>
      </c>
      <c r="C442" s="38" t="e">
        <f>#REF!</f>
        <v>#REF!</v>
      </c>
      <c r="D442" s="39" t="e">
        <f>#REF!</f>
        <v>#REF!</v>
      </c>
      <c r="E442" s="40" t="e">
        <f t="shared" si="5"/>
        <v>#REF!</v>
      </c>
      <c r="F442" s="34"/>
      <c r="G442" s="41" t="e">
        <f t="shared" si="6"/>
        <v>#REF!</v>
      </c>
      <c r="H442" s="36" t="s">
        <v>109</v>
      </c>
      <c r="I442" s="41" t="e">
        <f t="shared" si="7"/>
        <v>#REF!</v>
      </c>
      <c r="J442" s="34"/>
      <c r="K442" s="41" t="e">
        <f>#REF!</f>
        <v>#REF!</v>
      </c>
      <c r="L442" s="36"/>
      <c r="M442" s="42" t="e">
        <f>#REF!</f>
        <v>#REF!</v>
      </c>
      <c r="N442" s="514" t="s">
        <v>110</v>
      </c>
      <c r="O442" s="483"/>
      <c r="P442" s="483"/>
      <c r="Q442" s="483"/>
      <c r="R442" s="483"/>
      <c r="S442" s="484"/>
      <c r="T442" s="24" t="e">
        <f>#REF!</f>
        <v>#REF!</v>
      </c>
    </row>
    <row r="443" spans="1:20" ht="39.75" customHeight="1" x14ac:dyDescent="0.25">
      <c r="A443" s="37">
        <f t="shared" si="4"/>
        <v>430</v>
      </c>
      <c r="B443" s="50" t="e">
        <f>#REF!</f>
        <v>#REF!</v>
      </c>
      <c r="C443" s="51" t="e">
        <f>#REF!</f>
        <v>#REF!</v>
      </c>
      <c r="D443" s="39" t="e">
        <f>#REF!</f>
        <v>#REF!</v>
      </c>
      <c r="E443" s="40" t="e">
        <f t="shared" si="5"/>
        <v>#REF!</v>
      </c>
      <c r="F443" s="34"/>
      <c r="G443" s="44" t="e">
        <f t="shared" si="6"/>
        <v>#REF!</v>
      </c>
      <c r="H443" s="36" t="s">
        <v>108</v>
      </c>
      <c r="I443" s="41" t="e">
        <f t="shared" si="7"/>
        <v>#REF!</v>
      </c>
      <c r="J443" s="34"/>
      <c r="K443" s="41" t="e">
        <f>#REF!</f>
        <v>#REF!</v>
      </c>
      <c r="L443" s="36"/>
      <c r="M443" s="42" t="e">
        <f>#REF!</f>
        <v>#REF!</v>
      </c>
      <c r="N443" s="514" t="s">
        <v>110</v>
      </c>
      <c r="O443" s="483"/>
      <c r="P443" s="483"/>
      <c r="Q443" s="483"/>
      <c r="R443" s="483"/>
      <c r="S443" s="484"/>
      <c r="T443" s="24" t="e">
        <f>#REF!</f>
        <v>#REF!</v>
      </c>
    </row>
    <row r="444" spans="1:20" ht="39.75" customHeight="1" x14ac:dyDescent="0.25">
      <c r="A444" s="37">
        <f t="shared" si="4"/>
        <v>431</v>
      </c>
      <c r="B444" s="50" t="e">
        <f>#REF!</f>
        <v>#REF!</v>
      </c>
      <c r="C444" s="38" t="e">
        <f>#REF!</f>
        <v>#REF!</v>
      </c>
      <c r="D444" s="39" t="e">
        <f>#REF!</f>
        <v>#REF!</v>
      </c>
      <c r="E444" s="40" t="e">
        <f t="shared" si="5"/>
        <v>#REF!</v>
      </c>
      <c r="F444" s="34"/>
      <c r="G444" s="41" t="e">
        <f t="shared" si="6"/>
        <v>#REF!</v>
      </c>
      <c r="H444" s="36" t="s">
        <v>109</v>
      </c>
      <c r="I444" s="41" t="e">
        <f t="shared" si="7"/>
        <v>#REF!</v>
      </c>
      <c r="J444" s="34"/>
      <c r="K444" s="41" t="e">
        <f>#REF!</f>
        <v>#REF!</v>
      </c>
      <c r="L444" s="36"/>
      <c r="M444" s="42" t="e">
        <f>#REF!</f>
        <v>#REF!</v>
      </c>
      <c r="N444" s="514" t="s">
        <v>110</v>
      </c>
      <c r="O444" s="483"/>
      <c r="P444" s="483"/>
      <c r="Q444" s="483"/>
      <c r="R444" s="483"/>
      <c r="S444" s="484"/>
      <c r="T444" s="24" t="e">
        <f>#REF!</f>
        <v>#REF!</v>
      </c>
    </row>
    <row r="445" spans="1:20" ht="39.75" customHeight="1" x14ac:dyDescent="0.25">
      <c r="A445" s="37">
        <f t="shared" si="4"/>
        <v>432</v>
      </c>
      <c r="B445" s="50" t="e">
        <f>#REF!</f>
        <v>#REF!</v>
      </c>
      <c r="C445" s="51" t="e">
        <f>#REF!</f>
        <v>#REF!</v>
      </c>
      <c r="D445" s="39" t="e">
        <f>#REF!</f>
        <v>#REF!</v>
      </c>
      <c r="E445" s="40" t="e">
        <f t="shared" si="5"/>
        <v>#REF!</v>
      </c>
      <c r="F445" s="34"/>
      <c r="G445" s="44" t="e">
        <f t="shared" si="6"/>
        <v>#REF!</v>
      </c>
      <c r="H445" s="36" t="s">
        <v>108</v>
      </c>
      <c r="I445" s="41" t="e">
        <f t="shared" si="7"/>
        <v>#REF!</v>
      </c>
      <c r="J445" s="34"/>
      <c r="K445" s="41" t="e">
        <f>#REF!</f>
        <v>#REF!</v>
      </c>
      <c r="L445" s="36"/>
      <c r="M445" s="42" t="e">
        <f>#REF!</f>
        <v>#REF!</v>
      </c>
      <c r="N445" s="514" t="s">
        <v>110</v>
      </c>
      <c r="O445" s="483"/>
      <c r="P445" s="483"/>
      <c r="Q445" s="483"/>
      <c r="R445" s="483"/>
      <c r="S445" s="484"/>
      <c r="T445" s="24" t="e">
        <f>#REF!</f>
        <v>#REF!</v>
      </c>
    </row>
    <row r="446" spans="1:20" ht="39.75" customHeight="1" x14ac:dyDescent="0.25">
      <c r="A446" s="37">
        <f t="shared" si="4"/>
        <v>433</v>
      </c>
      <c r="B446" s="50" t="e">
        <f>#REF!</f>
        <v>#REF!</v>
      </c>
      <c r="C446" s="38" t="e">
        <f>#REF!</f>
        <v>#REF!</v>
      </c>
      <c r="D446" s="39" t="e">
        <f>#REF!</f>
        <v>#REF!</v>
      </c>
      <c r="E446" s="40" t="e">
        <f t="shared" si="5"/>
        <v>#REF!</v>
      </c>
      <c r="F446" s="34"/>
      <c r="G446" s="41" t="e">
        <f t="shared" si="6"/>
        <v>#REF!</v>
      </c>
      <c r="H446" s="36" t="s">
        <v>109</v>
      </c>
      <c r="I446" s="41" t="e">
        <f t="shared" si="7"/>
        <v>#REF!</v>
      </c>
      <c r="J446" s="34"/>
      <c r="K446" s="41" t="e">
        <f>#REF!</f>
        <v>#REF!</v>
      </c>
      <c r="L446" s="36"/>
      <c r="M446" s="42" t="e">
        <f>#REF!</f>
        <v>#REF!</v>
      </c>
      <c r="N446" s="514" t="s">
        <v>110</v>
      </c>
      <c r="O446" s="483"/>
      <c r="P446" s="483"/>
      <c r="Q446" s="483"/>
      <c r="R446" s="483"/>
      <c r="S446" s="484"/>
      <c r="T446" s="24" t="e">
        <f>#REF!</f>
        <v>#REF!</v>
      </c>
    </row>
    <row r="447" spans="1:20" ht="39.75" customHeight="1" x14ac:dyDescent="0.25">
      <c r="A447" s="37">
        <f t="shared" si="4"/>
        <v>434</v>
      </c>
      <c r="B447" s="50" t="e">
        <f>#REF!</f>
        <v>#REF!</v>
      </c>
      <c r="C447" s="51" t="e">
        <f>#REF!</f>
        <v>#REF!</v>
      </c>
      <c r="D447" s="39" t="e">
        <f>#REF!</f>
        <v>#REF!</v>
      </c>
      <c r="E447" s="40" t="e">
        <f t="shared" si="5"/>
        <v>#REF!</v>
      </c>
      <c r="F447" s="34"/>
      <c r="G447" s="44" t="e">
        <f t="shared" si="6"/>
        <v>#REF!</v>
      </c>
      <c r="H447" s="36" t="s">
        <v>108</v>
      </c>
      <c r="I447" s="41" t="e">
        <f t="shared" si="7"/>
        <v>#REF!</v>
      </c>
      <c r="J447" s="34"/>
      <c r="K447" s="41" t="e">
        <f>#REF!</f>
        <v>#REF!</v>
      </c>
      <c r="L447" s="36"/>
      <c r="M447" s="42" t="e">
        <f>#REF!</f>
        <v>#REF!</v>
      </c>
      <c r="N447" s="514" t="s">
        <v>110</v>
      </c>
      <c r="O447" s="483"/>
      <c r="P447" s="483"/>
      <c r="Q447" s="483"/>
      <c r="R447" s="483"/>
      <c r="S447" s="484"/>
      <c r="T447" s="24" t="e">
        <f>#REF!</f>
        <v>#REF!</v>
      </c>
    </row>
    <row r="448" spans="1:20" ht="39.75" customHeight="1" x14ac:dyDescent="0.25">
      <c r="A448" s="37">
        <f t="shared" si="4"/>
        <v>435</v>
      </c>
      <c r="B448" s="50" t="e">
        <f>#REF!</f>
        <v>#REF!</v>
      </c>
      <c r="C448" s="38" t="e">
        <f>#REF!</f>
        <v>#REF!</v>
      </c>
      <c r="D448" s="39" t="e">
        <f>#REF!</f>
        <v>#REF!</v>
      </c>
      <c r="E448" s="40" t="e">
        <f t="shared" si="5"/>
        <v>#REF!</v>
      </c>
      <c r="F448" s="34"/>
      <c r="G448" s="41" t="e">
        <f t="shared" si="6"/>
        <v>#REF!</v>
      </c>
      <c r="H448" s="36" t="s">
        <v>109</v>
      </c>
      <c r="I448" s="41" t="e">
        <f t="shared" si="7"/>
        <v>#REF!</v>
      </c>
      <c r="J448" s="34"/>
      <c r="K448" s="41" t="e">
        <f>#REF!</f>
        <v>#REF!</v>
      </c>
      <c r="L448" s="36"/>
      <c r="M448" s="42" t="e">
        <f>#REF!</f>
        <v>#REF!</v>
      </c>
      <c r="N448" s="514" t="s">
        <v>110</v>
      </c>
      <c r="O448" s="483"/>
      <c r="P448" s="483"/>
      <c r="Q448" s="483"/>
      <c r="R448" s="483"/>
      <c r="S448" s="484"/>
      <c r="T448" s="24" t="e">
        <f>#REF!</f>
        <v>#REF!</v>
      </c>
    </row>
    <row r="449" spans="1:20" ht="39.75" customHeight="1" x14ac:dyDescent="0.25">
      <c r="A449" s="37">
        <f t="shared" si="4"/>
        <v>436</v>
      </c>
      <c r="B449" s="50" t="e">
        <f>#REF!</f>
        <v>#REF!</v>
      </c>
      <c r="C449" s="51" t="e">
        <f>#REF!</f>
        <v>#REF!</v>
      </c>
      <c r="D449" s="39" t="e">
        <f>#REF!</f>
        <v>#REF!</v>
      </c>
      <c r="E449" s="40" t="e">
        <f t="shared" si="5"/>
        <v>#REF!</v>
      </c>
      <c r="F449" s="34"/>
      <c r="G449" s="44" t="e">
        <f t="shared" si="6"/>
        <v>#REF!</v>
      </c>
      <c r="H449" s="36" t="s">
        <v>108</v>
      </c>
      <c r="I449" s="41" t="e">
        <f t="shared" si="7"/>
        <v>#REF!</v>
      </c>
      <c r="J449" s="34"/>
      <c r="K449" s="41" t="e">
        <f>#REF!</f>
        <v>#REF!</v>
      </c>
      <c r="L449" s="36"/>
      <c r="M449" s="42" t="e">
        <f>#REF!</f>
        <v>#REF!</v>
      </c>
      <c r="N449" s="514" t="s">
        <v>110</v>
      </c>
      <c r="O449" s="483"/>
      <c r="P449" s="483"/>
      <c r="Q449" s="483"/>
      <c r="R449" s="483"/>
      <c r="S449" s="484"/>
      <c r="T449" s="24" t="e">
        <f>#REF!</f>
        <v>#REF!</v>
      </c>
    </row>
    <row r="450" spans="1:20" ht="39.75" customHeight="1" x14ac:dyDescent="0.25">
      <c r="A450" s="37">
        <f t="shared" si="4"/>
        <v>437</v>
      </c>
      <c r="B450" s="50" t="e">
        <f>#REF!</f>
        <v>#REF!</v>
      </c>
      <c r="C450" s="38" t="e">
        <f>#REF!</f>
        <v>#REF!</v>
      </c>
      <c r="D450" s="39" t="e">
        <f>#REF!</f>
        <v>#REF!</v>
      </c>
      <c r="E450" s="40" t="e">
        <f t="shared" si="5"/>
        <v>#REF!</v>
      </c>
      <c r="F450" s="34"/>
      <c r="G450" s="41" t="e">
        <f t="shared" si="6"/>
        <v>#REF!</v>
      </c>
      <c r="H450" s="36" t="s">
        <v>109</v>
      </c>
      <c r="I450" s="41" t="e">
        <f t="shared" si="7"/>
        <v>#REF!</v>
      </c>
      <c r="J450" s="34"/>
      <c r="K450" s="41" t="e">
        <f>#REF!</f>
        <v>#REF!</v>
      </c>
      <c r="L450" s="36"/>
      <c r="M450" s="42" t="e">
        <f>#REF!</f>
        <v>#REF!</v>
      </c>
      <c r="N450" s="514" t="s">
        <v>110</v>
      </c>
      <c r="O450" s="483"/>
      <c r="P450" s="483"/>
      <c r="Q450" s="483"/>
      <c r="R450" s="483"/>
      <c r="S450" s="484"/>
      <c r="T450" s="24" t="e">
        <f>#REF!</f>
        <v>#REF!</v>
      </c>
    </row>
    <row r="451" spans="1:20" ht="39.75" customHeight="1" x14ac:dyDescent="0.25">
      <c r="A451" s="37">
        <f t="shared" si="4"/>
        <v>438</v>
      </c>
      <c r="B451" s="50" t="e">
        <f>#REF!</f>
        <v>#REF!</v>
      </c>
      <c r="C451" s="51" t="e">
        <f>#REF!</f>
        <v>#REF!</v>
      </c>
      <c r="D451" s="39" t="e">
        <f>#REF!</f>
        <v>#REF!</v>
      </c>
      <c r="E451" s="40" t="e">
        <f t="shared" si="5"/>
        <v>#REF!</v>
      </c>
      <c r="F451" s="34"/>
      <c r="G451" s="44" t="e">
        <f t="shared" si="6"/>
        <v>#REF!</v>
      </c>
      <c r="H451" s="36" t="s">
        <v>108</v>
      </c>
      <c r="I451" s="41" t="e">
        <f t="shared" si="7"/>
        <v>#REF!</v>
      </c>
      <c r="J451" s="34"/>
      <c r="K451" s="41" t="e">
        <f>#REF!</f>
        <v>#REF!</v>
      </c>
      <c r="L451" s="36"/>
      <c r="M451" s="42" t="e">
        <f>#REF!</f>
        <v>#REF!</v>
      </c>
      <c r="N451" s="514" t="s">
        <v>110</v>
      </c>
      <c r="O451" s="483"/>
      <c r="P451" s="483"/>
      <c r="Q451" s="483"/>
      <c r="R451" s="483"/>
      <c r="S451" s="484"/>
      <c r="T451" s="24" t="e">
        <f>#REF!</f>
        <v>#REF!</v>
      </c>
    </row>
    <row r="452" spans="1:20" ht="39.75" customHeight="1" x14ac:dyDescent="0.25">
      <c r="A452" s="37">
        <f t="shared" si="4"/>
        <v>439</v>
      </c>
      <c r="B452" s="50" t="e">
        <f>#REF!</f>
        <v>#REF!</v>
      </c>
      <c r="C452" s="38" t="e">
        <f>#REF!</f>
        <v>#REF!</v>
      </c>
      <c r="D452" s="39" t="e">
        <f>#REF!</f>
        <v>#REF!</v>
      </c>
      <c r="E452" s="40" t="e">
        <f t="shared" si="5"/>
        <v>#REF!</v>
      </c>
      <c r="F452" s="34"/>
      <c r="G452" s="41" t="e">
        <f t="shared" si="6"/>
        <v>#REF!</v>
      </c>
      <c r="H452" s="36" t="s">
        <v>109</v>
      </c>
      <c r="I452" s="41" t="e">
        <f t="shared" si="7"/>
        <v>#REF!</v>
      </c>
      <c r="J452" s="34"/>
      <c r="K452" s="41" t="e">
        <f>#REF!</f>
        <v>#REF!</v>
      </c>
      <c r="L452" s="36"/>
      <c r="M452" s="42" t="e">
        <f>#REF!</f>
        <v>#REF!</v>
      </c>
      <c r="N452" s="514" t="s">
        <v>110</v>
      </c>
      <c r="O452" s="483"/>
      <c r="P452" s="483"/>
      <c r="Q452" s="483"/>
      <c r="R452" s="483"/>
      <c r="S452" s="484"/>
      <c r="T452" s="24" t="e">
        <f>#REF!</f>
        <v>#REF!</v>
      </c>
    </row>
    <row r="453" spans="1:20" ht="39.75" customHeight="1" x14ac:dyDescent="0.25">
      <c r="A453" s="37">
        <f t="shared" si="4"/>
        <v>440</v>
      </c>
      <c r="B453" s="50" t="e">
        <f>#REF!</f>
        <v>#REF!</v>
      </c>
      <c r="C453" s="51" t="e">
        <f>#REF!</f>
        <v>#REF!</v>
      </c>
      <c r="D453" s="39" t="e">
        <f>#REF!</f>
        <v>#REF!</v>
      </c>
      <c r="E453" s="40" t="e">
        <f t="shared" si="5"/>
        <v>#REF!</v>
      </c>
      <c r="F453" s="34"/>
      <c r="G453" s="44" t="e">
        <f t="shared" si="6"/>
        <v>#REF!</v>
      </c>
      <c r="H453" s="36" t="s">
        <v>108</v>
      </c>
      <c r="I453" s="41" t="e">
        <f t="shared" si="7"/>
        <v>#REF!</v>
      </c>
      <c r="J453" s="34"/>
      <c r="K453" s="41" t="e">
        <f>#REF!</f>
        <v>#REF!</v>
      </c>
      <c r="L453" s="36"/>
      <c r="M453" s="42" t="e">
        <f>#REF!</f>
        <v>#REF!</v>
      </c>
      <c r="N453" s="514" t="s">
        <v>110</v>
      </c>
      <c r="O453" s="483"/>
      <c r="P453" s="483"/>
      <c r="Q453" s="483"/>
      <c r="R453" s="483"/>
      <c r="S453" s="484"/>
      <c r="T453" s="24" t="e">
        <f>#REF!</f>
        <v>#REF!</v>
      </c>
    </row>
    <row r="454" spans="1:20" ht="39.75" customHeight="1" x14ac:dyDescent="0.25">
      <c r="A454" s="37">
        <f t="shared" si="4"/>
        <v>441</v>
      </c>
      <c r="B454" s="50" t="e">
        <f>#REF!</f>
        <v>#REF!</v>
      </c>
      <c r="C454" s="38" t="e">
        <f>#REF!</f>
        <v>#REF!</v>
      </c>
      <c r="D454" s="39" t="e">
        <f>#REF!</f>
        <v>#REF!</v>
      </c>
      <c r="E454" s="40" t="e">
        <f t="shared" si="5"/>
        <v>#REF!</v>
      </c>
      <c r="F454" s="34"/>
      <c r="G454" s="41" t="e">
        <f t="shared" si="6"/>
        <v>#REF!</v>
      </c>
      <c r="H454" s="36" t="s">
        <v>109</v>
      </c>
      <c r="I454" s="41" t="e">
        <f t="shared" si="7"/>
        <v>#REF!</v>
      </c>
      <c r="J454" s="34"/>
      <c r="K454" s="41" t="e">
        <f>#REF!</f>
        <v>#REF!</v>
      </c>
      <c r="L454" s="36"/>
      <c r="M454" s="42" t="e">
        <f>#REF!</f>
        <v>#REF!</v>
      </c>
      <c r="N454" s="514" t="s">
        <v>110</v>
      </c>
      <c r="O454" s="483"/>
      <c r="P454" s="483"/>
      <c r="Q454" s="483"/>
      <c r="R454" s="483"/>
      <c r="S454" s="484"/>
      <c r="T454" s="24" t="e">
        <f>#REF!</f>
        <v>#REF!</v>
      </c>
    </row>
    <row r="455" spans="1:20" ht="39.75" customHeight="1" x14ac:dyDescent="0.25">
      <c r="A455" s="37">
        <f t="shared" si="4"/>
        <v>442</v>
      </c>
      <c r="B455" s="50" t="e">
        <f>#REF!</f>
        <v>#REF!</v>
      </c>
      <c r="C455" s="51" t="e">
        <f>#REF!</f>
        <v>#REF!</v>
      </c>
      <c r="D455" s="39" t="e">
        <f>#REF!</f>
        <v>#REF!</v>
      </c>
      <c r="E455" s="40" t="e">
        <f t="shared" si="5"/>
        <v>#REF!</v>
      </c>
      <c r="F455" s="34"/>
      <c r="G455" s="44" t="e">
        <f t="shared" si="6"/>
        <v>#REF!</v>
      </c>
      <c r="H455" s="36" t="s">
        <v>108</v>
      </c>
      <c r="I455" s="41" t="e">
        <f t="shared" si="7"/>
        <v>#REF!</v>
      </c>
      <c r="J455" s="34"/>
      <c r="K455" s="41" t="e">
        <f>#REF!</f>
        <v>#REF!</v>
      </c>
      <c r="L455" s="36"/>
      <c r="M455" s="42" t="e">
        <f>#REF!</f>
        <v>#REF!</v>
      </c>
      <c r="N455" s="514" t="s">
        <v>110</v>
      </c>
      <c r="O455" s="483"/>
      <c r="P455" s="483"/>
      <c r="Q455" s="483"/>
      <c r="R455" s="483"/>
      <c r="S455" s="484"/>
      <c r="T455" s="24" t="e">
        <f>#REF!</f>
        <v>#REF!</v>
      </c>
    </row>
    <row r="456" spans="1:20" ht="39.75" customHeight="1" x14ac:dyDescent="0.25">
      <c r="A456" s="37">
        <f t="shared" si="4"/>
        <v>443</v>
      </c>
      <c r="B456" s="50" t="e">
        <f>#REF!</f>
        <v>#REF!</v>
      </c>
      <c r="C456" s="38" t="e">
        <f>#REF!</f>
        <v>#REF!</v>
      </c>
      <c r="D456" s="39" t="e">
        <f>#REF!</f>
        <v>#REF!</v>
      </c>
      <c r="E456" s="40" t="e">
        <f t="shared" si="5"/>
        <v>#REF!</v>
      </c>
      <c r="F456" s="34"/>
      <c r="G456" s="41" t="e">
        <f t="shared" si="6"/>
        <v>#REF!</v>
      </c>
      <c r="H456" s="36" t="s">
        <v>109</v>
      </c>
      <c r="I456" s="41" t="e">
        <f t="shared" si="7"/>
        <v>#REF!</v>
      </c>
      <c r="J456" s="34"/>
      <c r="K456" s="41" t="e">
        <f>#REF!</f>
        <v>#REF!</v>
      </c>
      <c r="L456" s="36"/>
      <c r="M456" s="42" t="e">
        <f>#REF!</f>
        <v>#REF!</v>
      </c>
      <c r="N456" s="514" t="s">
        <v>110</v>
      </c>
      <c r="O456" s="483"/>
      <c r="P456" s="483"/>
      <c r="Q456" s="483"/>
      <c r="R456" s="483"/>
      <c r="S456" s="484"/>
      <c r="T456" s="24" t="e">
        <f>#REF!</f>
        <v>#REF!</v>
      </c>
    </row>
    <row r="457" spans="1:20" ht="39.75" customHeight="1" x14ac:dyDescent="0.25">
      <c r="A457" s="37">
        <f t="shared" si="4"/>
        <v>444</v>
      </c>
      <c r="B457" s="50" t="e">
        <f>#REF!</f>
        <v>#REF!</v>
      </c>
      <c r="C457" s="51" t="e">
        <f>#REF!</f>
        <v>#REF!</v>
      </c>
      <c r="D457" s="39" t="e">
        <f>#REF!</f>
        <v>#REF!</v>
      </c>
      <c r="E457" s="40" t="e">
        <f t="shared" si="5"/>
        <v>#REF!</v>
      </c>
      <c r="F457" s="34"/>
      <c r="G457" s="44" t="e">
        <f t="shared" si="6"/>
        <v>#REF!</v>
      </c>
      <c r="H457" s="36" t="s">
        <v>108</v>
      </c>
      <c r="I457" s="41" t="e">
        <f t="shared" si="7"/>
        <v>#REF!</v>
      </c>
      <c r="J457" s="34"/>
      <c r="K457" s="41" t="e">
        <f>#REF!</f>
        <v>#REF!</v>
      </c>
      <c r="L457" s="36"/>
      <c r="M457" s="42" t="e">
        <f>#REF!</f>
        <v>#REF!</v>
      </c>
      <c r="N457" s="514" t="s">
        <v>110</v>
      </c>
      <c r="O457" s="483"/>
      <c r="P457" s="483"/>
      <c r="Q457" s="483"/>
      <c r="R457" s="483"/>
      <c r="S457" s="484"/>
      <c r="T457" s="24" t="e">
        <f>#REF!</f>
        <v>#REF!</v>
      </c>
    </row>
    <row r="458" spans="1:20" ht="39.75" customHeight="1" x14ac:dyDescent="0.25">
      <c r="A458" s="37">
        <f t="shared" si="4"/>
        <v>445</v>
      </c>
      <c r="B458" s="50" t="e">
        <f>#REF!</f>
        <v>#REF!</v>
      </c>
      <c r="C458" s="38" t="e">
        <f>#REF!</f>
        <v>#REF!</v>
      </c>
      <c r="D458" s="39" t="e">
        <f>#REF!</f>
        <v>#REF!</v>
      </c>
      <c r="E458" s="40" t="e">
        <f t="shared" si="5"/>
        <v>#REF!</v>
      </c>
      <c r="F458" s="34"/>
      <c r="G458" s="41" t="e">
        <f t="shared" si="6"/>
        <v>#REF!</v>
      </c>
      <c r="H458" s="36" t="s">
        <v>109</v>
      </c>
      <c r="I458" s="41" t="e">
        <f t="shared" si="7"/>
        <v>#REF!</v>
      </c>
      <c r="J458" s="34"/>
      <c r="K458" s="41" t="e">
        <f>#REF!</f>
        <v>#REF!</v>
      </c>
      <c r="L458" s="36"/>
      <c r="M458" s="42" t="e">
        <f>#REF!</f>
        <v>#REF!</v>
      </c>
      <c r="N458" s="514" t="s">
        <v>110</v>
      </c>
      <c r="O458" s="483"/>
      <c r="P458" s="483"/>
      <c r="Q458" s="483"/>
      <c r="R458" s="483"/>
      <c r="S458" s="484"/>
      <c r="T458" s="24" t="e">
        <f>#REF!</f>
        <v>#REF!</v>
      </c>
    </row>
    <row r="459" spans="1:20" ht="39.75" customHeight="1" x14ac:dyDescent="0.25">
      <c r="A459" s="37">
        <f t="shared" si="4"/>
        <v>446</v>
      </c>
      <c r="B459" s="50" t="e">
        <f>#REF!</f>
        <v>#REF!</v>
      </c>
      <c r="C459" s="51" t="e">
        <f>#REF!</f>
        <v>#REF!</v>
      </c>
      <c r="D459" s="39" t="e">
        <f>#REF!</f>
        <v>#REF!</v>
      </c>
      <c r="E459" s="40" t="e">
        <f t="shared" si="5"/>
        <v>#REF!</v>
      </c>
      <c r="F459" s="34"/>
      <c r="G459" s="44" t="e">
        <f t="shared" si="6"/>
        <v>#REF!</v>
      </c>
      <c r="H459" s="36" t="s">
        <v>108</v>
      </c>
      <c r="I459" s="41" t="e">
        <f t="shared" si="7"/>
        <v>#REF!</v>
      </c>
      <c r="J459" s="34"/>
      <c r="K459" s="41" t="e">
        <f>#REF!</f>
        <v>#REF!</v>
      </c>
      <c r="L459" s="36"/>
      <c r="M459" s="42" t="e">
        <f>#REF!</f>
        <v>#REF!</v>
      </c>
      <c r="N459" s="514" t="s">
        <v>110</v>
      </c>
      <c r="O459" s="483"/>
      <c r="P459" s="483"/>
      <c r="Q459" s="483"/>
      <c r="R459" s="483"/>
      <c r="S459" s="484"/>
      <c r="T459" s="24" t="e">
        <f>#REF!</f>
        <v>#REF!</v>
      </c>
    </row>
    <row r="460" spans="1:20" ht="39.75" customHeight="1" x14ac:dyDescent="0.25">
      <c r="A460" s="37">
        <f t="shared" si="4"/>
        <v>447</v>
      </c>
      <c r="B460" s="50" t="e">
        <f>#REF!</f>
        <v>#REF!</v>
      </c>
      <c r="C460" s="38" t="e">
        <f>#REF!</f>
        <v>#REF!</v>
      </c>
      <c r="D460" s="39" t="e">
        <f>#REF!</f>
        <v>#REF!</v>
      </c>
      <c r="E460" s="40" t="e">
        <f t="shared" si="5"/>
        <v>#REF!</v>
      </c>
      <c r="F460" s="34"/>
      <c r="G460" s="41" t="e">
        <f t="shared" si="6"/>
        <v>#REF!</v>
      </c>
      <c r="H460" s="36" t="s">
        <v>109</v>
      </c>
      <c r="I460" s="41" t="e">
        <f t="shared" si="7"/>
        <v>#REF!</v>
      </c>
      <c r="J460" s="34"/>
      <c r="K460" s="41" t="e">
        <f>#REF!</f>
        <v>#REF!</v>
      </c>
      <c r="L460" s="36"/>
      <c r="M460" s="42" t="e">
        <f>#REF!</f>
        <v>#REF!</v>
      </c>
      <c r="N460" s="514" t="s">
        <v>110</v>
      </c>
      <c r="O460" s="483"/>
      <c r="P460" s="483"/>
      <c r="Q460" s="483"/>
      <c r="R460" s="483"/>
      <c r="S460" s="484"/>
      <c r="T460" s="24" t="e">
        <f>#REF!</f>
        <v>#REF!</v>
      </c>
    </row>
    <row r="461" spans="1:20" ht="39.75" customHeight="1" x14ac:dyDescent="0.25">
      <c r="A461" s="37">
        <f t="shared" si="4"/>
        <v>448</v>
      </c>
      <c r="B461" s="50" t="e">
        <f>#REF!</f>
        <v>#REF!</v>
      </c>
      <c r="C461" s="51" t="e">
        <f>#REF!</f>
        <v>#REF!</v>
      </c>
      <c r="D461" s="39" t="e">
        <f>#REF!</f>
        <v>#REF!</v>
      </c>
      <c r="E461" s="40" t="e">
        <f t="shared" si="5"/>
        <v>#REF!</v>
      </c>
      <c r="F461" s="34"/>
      <c r="G461" s="44" t="e">
        <f t="shared" si="6"/>
        <v>#REF!</v>
      </c>
      <c r="H461" s="36" t="s">
        <v>108</v>
      </c>
      <c r="I461" s="41" t="e">
        <f t="shared" si="7"/>
        <v>#REF!</v>
      </c>
      <c r="J461" s="34"/>
      <c r="K461" s="41" t="e">
        <f>#REF!</f>
        <v>#REF!</v>
      </c>
      <c r="L461" s="36"/>
      <c r="M461" s="42" t="e">
        <f>#REF!</f>
        <v>#REF!</v>
      </c>
      <c r="N461" s="514" t="s">
        <v>110</v>
      </c>
      <c r="O461" s="483"/>
      <c r="P461" s="483"/>
      <c r="Q461" s="483"/>
      <c r="R461" s="483"/>
      <c r="S461" s="484"/>
      <c r="T461" s="24" t="e">
        <f>#REF!</f>
        <v>#REF!</v>
      </c>
    </row>
    <row r="462" spans="1:20" ht="39.75" customHeight="1" x14ac:dyDescent="0.25">
      <c r="A462" s="37">
        <f t="shared" si="4"/>
        <v>449</v>
      </c>
      <c r="B462" s="50" t="e">
        <f>#REF!</f>
        <v>#REF!</v>
      </c>
      <c r="C462" s="38" t="e">
        <f>#REF!</f>
        <v>#REF!</v>
      </c>
      <c r="D462" s="39" t="e">
        <f>#REF!</f>
        <v>#REF!</v>
      </c>
      <c r="E462" s="40" t="e">
        <f t="shared" si="5"/>
        <v>#REF!</v>
      </c>
      <c r="F462" s="34"/>
      <c r="G462" s="41" t="e">
        <f t="shared" si="6"/>
        <v>#REF!</v>
      </c>
      <c r="H462" s="36" t="s">
        <v>109</v>
      </c>
      <c r="I462" s="41" t="e">
        <f t="shared" si="7"/>
        <v>#REF!</v>
      </c>
      <c r="J462" s="34"/>
      <c r="K462" s="41" t="e">
        <f>#REF!</f>
        <v>#REF!</v>
      </c>
      <c r="L462" s="36"/>
      <c r="M462" s="42" t="e">
        <f>#REF!</f>
        <v>#REF!</v>
      </c>
      <c r="N462" s="514" t="s">
        <v>110</v>
      </c>
      <c r="O462" s="483"/>
      <c r="P462" s="483"/>
      <c r="Q462" s="483"/>
      <c r="R462" s="483"/>
      <c r="S462" s="484"/>
      <c r="T462" s="24" t="e">
        <f>#REF!</f>
        <v>#REF!</v>
      </c>
    </row>
    <row r="463" spans="1:20" ht="39.75" customHeight="1" x14ac:dyDescent="0.25">
      <c r="A463" s="37">
        <f t="shared" si="4"/>
        <v>450</v>
      </c>
      <c r="B463" s="50" t="e">
        <f>#REF!</f>
        <v>#REF!</v>
      </c>
      <c r="C463" s="51" t="e">
        <f>#REF!</f>
        <v>#REF!</v>
      </c>
      <c r="D463" s="39" t="e">
        <f>#REF!</f>
        <v>#REF!</v>
      </c>
      <c r="E463" s="40" t="e">
        <f t="shared" si="5"/>
        <v>#REF!</v>
      </c>
      <c r="F463" s="34"/>
      <c r="G463" s="44" t="e">
        <f t="shared" si="6"/>
        <v>#REF!</v>
      </c>
      <c r="H463" s="36" t="s">
        <v>108</v>
      </c>
      <c r="I463" s="41" t="e">
        <f t="shared" si="7"/>
        <v>#REF!</v>
      </c>
      <c r="J463" s="34"/>
      <c r="K463" s="41" t="e">
        <f>#REF!</f>
        <v>#REF!</v>
      </c>
      <c r="L463" s="36"/>
      <c r="M463" s="42" t="e">
        <f>#REF!</f>
        <v>#REF!</v>
      </c>
      <c r="N463" s="514" t="s">
        <v>110</v>
      </c>
      <c r="O463" s="483"/>
      <c r="P463" s="483"/>
      <c r="Q463" s="483"/>
      <c r="R463" s="483"/>
      <c r="S463" s="484"/>
      <c r="T463" s="24" t="e">
        <f>#REF!</f>
        <v>#REF!</v>
      </c>
    </row>
    <row r="464" spans="1:20" ht="39.75" customHeight="1" x14ac:dyDescent="0.25">
      <c r="A464" s="37">
        <f t="shared" si="4"/>
        <v>451</v>
      </c>
      <c r="B464" s="50" t="e">
        <f>#REF!</f>
        <v>#REF!</v>
      </c>
      <c r="C464" s="38" t="e">
        <f>#REF!</f>
        <v>#REF!</v>
      </c>
      <c r="D464" s="39" t="e">
        <f>#REF!</f>
        <v>#REF!</v>
      </c>
      <c r="E464" s="40" t="e">
        <f t="shared" si="5"/>
        <v>#REF!</v>
      </c>
      <c r="F464" s="34"/>
      <c r="G464" s="41" t="e">
        <f t="shared" si="6"/>
        <v>#REF!</v>
      </c>
      <c r="H464" s="36" t="s">
        <v>109</v>
      </c>
      <c r="I464" s="41" t="e">
        <f t="shared" si="7"/>
        <v>#REF!</v>
      </c>
      <c r="J464" s="34"/>
      <c r="K464" s="41" t="e">
        <f>#REF!</f>
        <v>#REF!</v>
      </c>
      <c r="L464" s="36"/>
      <c r="M464" s="42" t="e">
        <f>#REF!</f>
        <v>#REF!</v>
      </c>
      <c r="N464" s="514" t="s">
        <v>110</v>
      </c>
      <c r="O464" s="483"/>
      <c r="P464" s="483"/>
      <c r="Q464" s="483"/>
      <c r="R464" s="483"/>
      <c r="S464" s="484"/>
      <c r="T464" s="24" t="e">
        <f>#REF!</f>
        <v>#REF!</v>
      </c>
    </row>
    <row r="465" spans="1:20" ht="39.75" customHeight="1" x14ac:dyDescent="0.25">
      <c r="A465" s="37">
        <f t="shared" si="4"/>
        <v>452</v>
      </c>
      <c r="B465" s="50" t="e">
        <f>#REF!</f>
        <v>#REF!</v>
      </c>
      <c r="C465" s="51" t="e">
        <f>#REF!</f>
        <v>#REF!</v>
      </c>
      <c r="D465" s="39" t="e">
        <f>#REF!</f>
        <v>#REF!</v>
      </c>
      <c r="E465" s="40" t="e">
        <f t="shared" si="5"/>
        <v>#REF!</v>
      </c>
      <c r="F465" s="34"/>
      <c r="G465" s="44" t="e">
        <f t="shared" si="6"/>
        <v>#REF!</v>
      </c>
      <c r="H465" s="36" t="s">
        <v>108</v>
      </c>
      <c r="I465" s="41" t="e">
        <f t="shared" si="7"/>
        <v>#REF!</v>
      </c>
      <c r="J465" s="34"/>
      <c r="K465" s="41" t="e">
        <f>#REF!</f>
        <v>#REF!</v>
      </c>
      <c r="L465" s="36"/>
      <c r="M465" s="42" t="e">
        <f>#REF!</f>
        <v>#REF!</v>
      </c>
      <c r="N465" s="514" t="s">
        <v>110</v>
      </c>
      <c r="O465" s="483"/>
      <c r="P465" s="483"/>
      <c r="Q465" s="483"/>
      <c r="R465" s="483"/>
      <c r="S465" s="484"/>
      <c r="T465" s="24" t="e">
        <f>#REF!</f>
        <v>#REF!</v>
      </c>
    </row>
    <row r="466" spans="1:20" ht="39.75" customHeight="1" x14ac:dyDescent="0.25">
      <c r="A466" s="37">
        <f t="shared" si="4"/>
        <v>453</v>
      </c>
      <c r="B466" s="50" t="e">
        <f>#REF!</f>
        <v>#REF!</v>
      </c>
      <c r="C466" s="38" t="e">
        <f>#REF!</f>
        <v>#REF!</v>
      </c>
      <c r="D466" s="39" t="e">
        <f>#REF!</f>
        <v>#REF!</v>
      </c>
      <c r="E466" s="40" t="e">
        <f t="shared" si="5"/>
        <v>#REF!</v>
      </c>
      <c r="F466" s="34"/>
      <c r="G466" s="41" t="e">
        <f t="shared" si="6"/>
        <v>#REF!</v>
      </c>
      <c r="H466" s="36" t="s">
        <v>109</v>
      </c>
      <c r="I466" s="41" t="e">
        <f t="shared" si="7"/>
        <v>#REF!</v>
      </c>
      <c r="J466" s="34"/>
      <c r="K466" s="41" t="e">
        <f>#REF!</f>
        <v>#REF!</v>
      </c>
      <c r="L466" s="36"/>
      <c r="M466" s="42" t="e">
        <f>#REF!</f>
        <v>#REF!</v>
      </c>
      <c r="N466" s="514" t="s">
        <v>110</v>
      </c>
      <c r="O466" s="483"/>
      <c r="P466" s="483"/>
      <c r="Q466" s="483"/>
      <c r="R466" s="483"/>
      <c r="S466" s="484"/>
      <c r="T466" s="24" t="e">
        <f>#REF!</f>
        <v>#REF!</v>
      </c>
    </row>
    <row r="467" spans="1:20" ht="39.75" customHeight="1" x14ac:dyDescent="0.25">
      <c r="A467" s="37">
        <f t="shared" si="4"/>
        <v>454</v>
      </c>
      <c r="B467" s="50" t="e">
        <f>#REF!</f>
        <v>#REF!</v>
      </c>
      <c r="C467" s="51" t="e">
        <f>#REF!</f>
        <v>#REF!</v>
      </c>
      <c r="D467" s="39" t="e">
        <f>#REF!</f>
        <v>#REF!</v>
      </c>
      <c r="E467" s="40" t="e">
        <f t="shared" si="5"/>
        <v>#REF!</v>
      </c>
      <c r="F467" s="34"/>
      <c r="G467" s="44" t="e">
        <f t="shared" si="6"/>
        <v>#REF!</v>
      </c>
      <c r="H467" s="36" t="s">
        <v>108</v>
      </c>
      <c r="I467" s="41" t="e">
        <f t="shared" si="7"/>
        <v>#REF!</v>
      </c>
      <c r="J467" s="34"/>
      <c r="K467" s="41" t="e">
        <f>#REF!</f>
        <v>#REF!</v>
      </c>
      <c r="L467" s="36"/>
      <c r="M467" s="42" t="e">
        <f>#REF!</f>
        <v>#REF!</v>
      </c>
      <c r="N467" s="514" t="s">
        <v>110</v>
      </c>
      <c r="O467" s="483"/>
      <c r="P467" s="483"/>
      <c r="Q467" s="483"/>
      <c r="R467" s="483"/>
      <c r="S467" s="484"/>
      <c r="T467" s="24" t="e">
        <f>#REF!</f>
        <v>#REF!</v>
      </c>
    </row>
    <row r="468" spans="1:20" ht="39.75" customHeight="1" x14ac:dyDescent="0.25">
      <c r="A468" s="37">
        <f t="shared" si="4"/>
        <v>455</v>
      </c>
      <c r="B468" s="50" t="e">
        <f>#REF!</f>
        <v>#REF!</v>
      </c>
      <c r="C468" s="38" t="e">
        <f>#REF!</f>
        <v>#REF!</v>
      </c>
      <c r="D468" s="39" t="e">
        <f>#REF!</f>
        <v>#REF!</v>
      </c>
      <c r="E468" s="40" t="e">
        <f t="shared" si="5"/>
        <v>#REF!</v>
      </c>
      <c r="F468" s="34"/>
      <c r="G468" s="41" t="e">
        <f t="shared" si="6"/>
        <v>#REF!</v>
      </c>
      <c r="H468" s="36" t="s">
        <v>109</v>
      </c>
      <c r="I468" s="41" t="e">
        <f t="shared" si="7"/>
        <v>#REF!</v>
      </c>
      <c r="J468" s="34"/>
      <c r="K468" s="41" t="e">
        <f>#REF!</f>
        <v>#REF!</v>
      </c>
      <c r="L468" s="36"/>
      <c r="M468" s="42" t="e">
        <f>#REF!</f>
        <v>#REF!</v>
      </c>
      <c r="N468" s="514" t="s">
        <v>110</v>
      </c>
      <c r="O468" s="483"/>
      <c r="P468" s="483"/>
      <c r="Q468" s="483"/>
      <c r="R468" s="483"/>
      <c r="S468" s="484"/>
      <c r="T468" s="24" t="e">
        <f>#REF!</f>
        <v>#REF!</v>
      </c>
    </row>
    <row r="469" spans="1:20" ht="39.75" customHeight="1" x14ac:dyDescent="0.25">
      <c r="A469" s="37">
        <f t="shared" si="4"/>
        <v>456</v>
      </c>
      <c r="B469" s="50" t="e">
        <f>#REF!</f>
        <v>#REF!</v>
      </c>
      <c r="C469" s="51" t="e">
        <f>#REF!</f>
        <v>#REF!</v>
      </c>
      <c r="D469" s="39" t="e">
        <f>#REF!</f>
        <v>#REF!</v>
      </c>
      <c r="E469" s="40" t="e">
        <f t="shared" si="5"/>
        <v>#REF!</v>
      </c>
      <c r="F469" s="34"/>
      <c r="G469" s="44" t="e">
        <f t="shared" si="6"/>
        <v>#REF!</v>
      </c>
      <c r="H469" s="36" t="s">
        <v>108</v>
      </c>
      <c r="I469" s="41" t="e">
        <f t="shared" si="7"/>
        <v>#REF!</v>
      </c>
      <c r="J469" s="34"/>
      <c r="K469" s="41" t="e">
        <f>#REF!</f>
        <v>#REF!</v>
      </c>
      <c r="L469" s="36"/>
      <c r="M469" s="42" t="e">
        <f>#REF!</f>
        <v>#REF!</v>
      </c>
      <c r="N469" s="514" t="s">
        <v>110</v>
      </c>
      <c r="O469" s="483"/>
      <c r="P469" s="483"/>
      <c r="Q469" s="483"/>
      <c r="R469" s="483"/>
      <c r="S469" s="484"/>
      <c r="T469" s="24" t="e">
        <f>#REF!</f>
        <v>#REF!</v>
      </c>
    </row>
    <row r="470" spans="1:20" ht="39.75" customHeight="1" x14ac:dyDescent="0.25">
      <c r="A470" s="37">
        <f t="shared" si="4"/>
        <v>457</v>
      </c>
      <c r="B470" s="50" t="e">
        <f>#REF!</f>
        <v>#REF!</v>
      </c>
      <c r="C470" s="38" t="e">
        <f>#REF!</f>
        <v>#REF!</v>
      </c>
      <c r="D470" s="39" t="e">
        <f>#REF!</f>
        <v>#REF!</v>
      </c>
      <c r="E470" s="40" t="e">
        <f t="shared" si="5"/>
        <v>#REF!</v>
      </c>
      <c r="F470" s="34"/>
      <c r="G470" s="41" t="e">
        <f t="shared" si="6"/>
        <v>#REF!</v>
      </c>
      <c r="H470" s="36" t="s">
        <v>109</v>
      </c>
      <c r="I470" s="41" t="e">
        <f t="shared" si="7"/>
        <v>#REF!</v>
      </c>
      <c r="J470" s="34"/>
      <c r="K470" s="41" t="e">
        <f>#REF!</f>
        <v>#REF!</v>
      </c>
      <c r="L470" s="36"/>
      <c r="M470" s="42" t="e">
        <f>#REF!</f>
        <v>#REF!</v>
      </c>
      <c r="N470" s="514" t="s">
        <v>110</v>
      </c>
      <c r="O470" s="483"/>
      <c r="P470" s="483"/>
      <c r="Q470" s="483"/>
      <c r="R470" s="483"/>
      <c r="S470" s="484"/>
      <c r="T470" s="24" t="e">
        <f>#REF!</f>
        <v>#REF!</v>
      </c>
    </row>
    <row r="471" spans="1:20" ht="39.75" customHeight="1" x14ac:dyDescent="0.25">
      <c r="A471" s="37">
        <f t="shared" si="4"/>
        <v>458</v>
      </c>
      <c r="B471" s="50" t="e">
        <f>#REF!</f>
        <v>#REF!</v>
      </c>
      <c r="C471" s="51" t="e">
        <f>#REF!</f>
        <v>#REF!</v>
      </c>
      <c r="D471" s="39" t="e">
        <f>#REF!</f>
        <v>#REF!</v>
      </c>
      <c r="E471" s="40" t="e">
        <f t="shared" si="5"/>
        <v>#REF!</v>
      </c>
      <c r="F471" s="34"/>
      <c r="G471" s="44" t="e">
        <f t="shared" si="6"/>
        <v>#REF!</v>
      </c>
      <c r="H471" s="36" t="s">
        <v>108</v>
      </c>
      <c r="I471" s="41" t="e">
        <f t="shared" si="7"/>
        <v>#REF!</v>
      </c>
      <c r="J471" s="34"/>
      <c r="K471" s="41" t="e">
        <f>#REF!</f>
        <v>#REF!</v>
      </c>
      <c r="L471" s="36"/>
      <c r="M471" s="42" t="e">
        <f>#REF!</f>
        <v>#REF!</v>
      </c>
      <c r="N471" s="514" t="s">
        <v>110</v>
      </c>
      <c r="O471" s="483"/>
      <c r="P471" s="483"/>
      <c r="Q471" s="483"/>
      <c r="R471" s="483"/>
      <c r="S471" s="484"/>
      <c r="T471" s="24" t="e">
        <f>#REF!</f>
        <v>#REF!</v>
      </c>
    </row>
    <row r="472" spans="1:20" ht="39.75" customHeight="1" x14ac:dyDescent="0.25">
      <c r="A472" s="37">
        <f t="shared" si="4"/>
        <v>459</v>
      </c>
      <c r="B472" s="50" t="e">
        <f>#REF!</f>
        <v>#REF!</v>
      </c>
      <c r="C472" s="38" t="e">
        <f>#REF!</f>
        <v>#REF!</v>
      </c>
      <c r="D472" s="39" t="e">
        <f>#REF!</f>
        <v>#REF!</v>
      </c>
      <c r="E472" s="40" t="e">
        <f t="shared" si="5"/>
        <v>#REF!</v>
      </c>
      <c r="F472" s="34"/>
      <c r="G472" s="41" t="e">
        <f t="shared" si="6"/>
        <v>#REF!</v>
      </c>
      <c r="H472" s="36" t="s">
        <v>109</v>
      </c>
      <c r="I472" s="41" t="e">
        <f t="shared" si="7"/>
        <v>#REF!</v>
      </c>
      <c r="J472" s="34"/>
      <c r="K472" s="41" t="e">
        <f>#REF!</f>
        <v>#REF!</v>
      </c>
      <c r="L472" s="36"/>
      <c r="M472" s="42" t="e">
        <f>#REF!</f>
        <v>#REF!</v>
      </c>
      <c r="N472" s="514" t="s">
        <v>110</v>
      </c>
      <c r="O472" s="483"/>
      <c r="P472" s="483"/>
      <c r="Q472" s="483"/>
      <c r="R472" s="483"/>
      <c r="S472" s="484"/>
      <c r="T472" s="24" t="e">
        <f>#REF!</f>
        <v>#REF!</v>
      </c>
    </row>
    <row r="473" spans="1:20" ht="39.75" customHeight="1" x14ac:dyDescent="0.25">
      <c r="A473" s="37">
        <f t="shared" si="4"/>
        <v>460</v>
      </c>
      <c r="B473" s="50" t="e">
        <f>#REF!</f>
        <v>#REF!</v>
      </c>
      <c r="C473" s="51" t="e">
        <f>#REF!</f>
        <v>#REF!</v>
      </c>
      <c r="D473" s="39" t="e">
        <f>#REF!</f>
        <v>#REF!</v>
      </c>
      <c r="E473" s="40" t="e">
        <f t="shared" si="5"/>
        <v>#REF!</v>
      </c>
      <c r="F473" s="34"/>
      <c r="G473" s="44" t="e">
        <f t="shared" si="6"/>
        <v>#REF!</v>
      </c>
      <c r="H473" s="36" t="s">
        <v>108</v>
      </c>
      <c r="I473" s="41" t="e">
        <f t="shared" si="7"/>
        <v>#REF!</v>
      </c>
      <c r="J473" s="34"/>
      <c r="K473" s="41" t="e">
        <f>#REF!</f>
        <v>#REF!</v>
      </c>
      <c r="L473" s="36"/>
      <c r="M473" s="42" t="e">
        <f>#REF!</f>
        <v>#REF!</v>
      </c>
      <c r="N473" s="514" t="s">
        <v>110</v>
      </c>
      <c r="O473" s="483"/>
      <c r="P473" s="483"/>
      <c r="Q473" s="483"/>
      <c r="R473" s="483"/>
      <c r="S473" s="484"/>
      <c r="T473" s="24" t="e">
        <f>#REF!</f>
        <v>#REF!</v>
      </c>
    </row>
    <row r="474" spans="1:20" ht="39.75" customHeight="1" x14ac:dyDescent="0.25">
      <c r="A474" s="37">
        <f t="shared" si="4"/>
        <v>461</v>
      </c>
      <c r="B474" s="50" t="e">
        <f>#REF!</f>
        <v>#REF!</v>
      </c>
      <c r="C474" s="38" t="e">
        <f>#REF!</f>
        <v>#REF!</v>
      </c>
      <c r="D474" s="39" t="e">
        <f>#REF!</f>
        <v>#REF!</v>
      </c>
      <c r="E474" s="40" t="e">
        <f t="shared" si="5"/>
        <v>#REF!</v>
      </c>
      <c r="F474" s="34"/>
      <c r="G474" s="41" t="e">
        <f t="shared" si="6"/>
        <v>#REF!</v>
      </c>
      <c r="H474" s="36" t="s">
        <v>109</v>
      </c>
      <c r="I474" s="41" t="e">
        <f t="shared" si="7"/>
        <v>#REF!</v>
      </c>
      <c r="J474" s="34"/>
      <c r="K474" s="41" t="e">
        <f>#REF!</f>
        <v>#REF!</v>
      </c>
      <c r="L474" s="36"/>
      <c r="M474" s="42" t="e">
        <f>#REF!</f>
        <v>#REF!</v>
      </c>
      <c r="N474" s="514" t="s">
        <v>110</v>
      </c>
      <c r="O474" s="483"/>
      <c r="P474" s="483"/>
      <c r="Q474" s="483"/>
      <c r="R474" s="483"/>
      <c r="S474" s="484"/>
      <c r="T474" s="24" t="e">
        <f>#REF!</f>
        <v>#REF!</v>
      </c>
    </row>
    <row r="475" spans="1:20" ht="39.75" customHeight="1" x14ac:dyDescent="0.25">
      <c r="A475" s="37">
        <f t="shared" si="4"/>
        <v>462</v>
      </c>
      <c r="B475" s="50" t="e">
        <f>#REF!</f>
        <v>#REF!</v>
      </c>
      <c r="C475" s="51" t="e">
        <f>#REF!</f>
        <v>#REF!</v>
      </c>
      <c r="D475" s="39" t="e">
        <f>#REF!</f>
        <v>#REF!</v>
      </c>
      <c r="E475" s="40" t="e">
        <f t="shared" si="5"/>
        <v>#REF!</v>
      </c>
      <c r="F475" s="34"/>
      <c r="G475" s="44" t="e">
        <f t="shared" si="6"/>
        <v>#REF!</v>
      </c>
      <c r="H475" s="36" t="s">
        <v>108</v>
      </c>
      <c r="I475" s="41" t="e">
        <f t="shared" si="7"/>
        <v>#REF!</v>
      </c>
      <c r="J475" s="34"/>
      <c r="K475" s="41" t="e">
        <f>#REF!</f>
        <v>#REF!</v>
      </c>
      <c r="L475" s="36"/>
      <c r="M475" s="42" t="e">
        <f>#REF!</f>
        <v>#REF!</v>
      </c>
      <c r="N475" s="514" t="s">
        <v>110</v>
      </c>
      <c r="O475" s="483"/>
      <c r="P475" s="483"/>
      <c r="Q475" s="483"/>
      <c r="R475" s="483"/>
      <c r="S475" s="484"/>
      <c r="T475" s="24" t="e">
        <f>#REF!</f>
        <v>#REF!</v>
      </c>
    </row>
    <row r="476" spans="1:20" ht="39.75" customHeight="1" x14ac:dyDescent="0.25">
      <c r="A476" s="37">
        <f t="shared" si="4"/>
        <v>463</v>
      </c>
      <c r="B476" s="50" t="e">
        <f>#REF!</f>
        <v>#REF!</v>
      </c>
      <c r="C476" s="38" t="e">
        <f>#REF!</f>
        <v>#REF!</v>
      </c>
      <c r="D476" s="39" t="e">
        <f>#REF!</f>
        <v>#REF!</v>
      </c>
      <c r="E476" s="40" t="e">
        <f t="shared" si="5"/>
        <v>#REF!</v>
      </c>
      <c r="F476" s="34"/>
      <c r="G476" s="41" t="e">
        <f t="shared" si="6"/>
        <v>#REF!</v>
      </c>
      <c r="H476" s="36" t="s">
        <v>109</v>
      </c>
      <c r="I476" s="41" t="e">
        <f t="shared" si="7"/>
        <v>#REF!</v>
      </c>
      <c r="J476" s="34"/>
      <c r="K476" s="41" t="e">
        <f>#REF!</f>
        <v>#REF!</v>
      </c>
      <c r="L476" s="36"/>
      <c r="M476" s="42" t="e">
        <f>#REF!</f>
        <v>#REF!</v>
      </c>
      <c r="N476" s="514" t="s">
        <v>110</v>
      </c>
      <c r="O476" s="483"/>
      <c r="P476" s="483"/>
      <c r="Q476" s="483"/>
      <c r="R476" s="483"/>
      <c r="S476" s="484"/>
      <c r="T476" s="24" t="e">
        <f>#REF!</f>
        <v>#REF!</v>
      </c>
    </row>
    <row r="477" spans="1:20" ht="39.75" customHeight="1" x14ac:dyDescent="0.25">
      <c r="A477" s="37">
        <f t="shared" si="4"/>
        <v>464</v>
      </c>
      <c r="B477" s="50" t="e">
        <f>#REF!</f>
        <v>#REF!</v>
      </c>
      <c r="C477" s="51" t="e">
        <f>#REF!</f>
        <v>#REF!</v>
      </c>
      <c r="D477" s="39" t="e">
        <f>#REF!</f>
        <v>#REF!</v>
      </c>
      <c r="E477" s="40" t="e">
        <f t="shared" si="5"/>
        <v>#REF!</v>
      </c>
      <c r="F477" s="34"/>
      <c r="G477" s="44" t="e">
        <f t="shared" si="6"/>
        <v>#REF!</v>
      </c>
      <c r="H477" s="36" t="s">
        <v>108</v>
      </c>
      <c r="I477" s="41" t="e">
        <f t="shared" si="7"/>
        <v>#REF!</v>
      </c>
      <c r="J477" s="34"/>
      <c r="K477" s="41" t="e">
        <f>#REF!</f>
        <v>#REF!</v>
      </c>
      <c r="L477" s="36"/>
      <c r="M477" s="42" t="e">
        <f>#REF!</f>
        <v>#REF!</v>
      </c>
      <c r="N477" s="514" t="s">
        <v>110</v>
      </c>
      <c r="O477" s="483"/>
      <c r="P477" s="483"/>
      <c r="Q477" s="483"/>
      <c r="R477" s="483"/>
      <c r="S477" s="484"/>
      <c r="T477" s="24" t="e">
        <f>#REF!</f>
        <v>#REF!</v>
      </c>
    </row>
    <row r="478" spans="1:20" ht="39.75" customHeight="1" x14ac:dyDescent="0.25">
      <c r="A478" s="37">
        <f t="shared" si="4"/>
        <v>465</v>
      </c>
      <c r="B478" s="50" t="e">
        <f>#REF!</f>
        <v>#REF!</v>
      </c>
      <c r="C478" s="38" t="e">
        <f>#REF!</f>
        <v>#REF!</v>
      </c>
      <c r="D478" s="39" t="e">
        <f>#REF!</f>
        <v>#REF!</v>
      </c>
      <c r="E478" s="40" t="e">
        <f t="shared" si="5"/>
        <v>#REF!</v>
      </c>
      <c r="F478" s="34"/>
      <c r="G478" s="41" t="e">
        <f t="shared" si="6"/>
        <v>#REF!</v>
      </c>
      <c r="H478" s="36" t="s">
        <v>109</v>
      </c>
      <c r="I478" s="41" t="e">
        <f t="shared" si="7"/>
        <v>#REF!</v>
      </c>
      <c r="J478" s="34"/>
      <c r="K478" s="41" t="e">
        <f>#REF!</f>
        <v>#REF!</v>
      </c>
      <c r="L478" s="36"/>
      <c r="M478" s="42" t="e">
        <f>#REF!</f>
        <v>#REF!</v>
      </c>
      <c r="N478" s="514" t="s">
        <v>110</v>
      </c>
      <c r="O478" s="483"/>
      <c r="P478" s="483"/>
      <c r="Q478" s="483"/>
      <c r="R478" s="483"/>
      <c r="S478" s="484"/>
      <c r="T478" s="24" t="e">
        <f>#REF!</f>
        <v>#REF!</v>
      </c>
    </row>
    <row r="479" spans="1:20" ht="39.75" customHeight="1" x14ac:dyDescent="0.25">
      <c r="A479" s="37">
        <f t="shared" si="4"/>
        <v>466</v>
      </c>
      <c r="B479" s="50" t="e">
        <f>#REF!</f>
        <v>#REF!</v>
      </c>
      <c r="C479" s="51" t="e">
        <f>#REF!</f>
        <v>#REF!</v>
      </c>
      <c r="D479" s="39" t="e">
        <f>#REF!</f>
        <v>#REF!</v>
      </c>
      <c r="E479" s="40" t="e">
        <f t="shared" si="5"/>
        <v>#REF!</v>
      </c>
      <c r="F479" s="34"/>
      <c r="G479" s="44" t="e">
        <f t="shared" si="6"/>
        <v>#REF!</v>
      </c>
      <c r="H479" s="36" t="s">
        <v>108</v>
      </c>
      <c r="I479" s="41" t="e">
        <f t="shared" si="7"/>
        <v>#REF!</v>
      </c>
      <c r="J479" s="34"/>
      <c r="K479" s="41" t="e">
        <f>#REF!</f>
        <v>#REF!</v>
      </c>
      <c r="L479" s="36"/>
      <c r="M479" s="42" t="e">
        <f>#REF!</f>
        <v>#REF!</v>
      </c>
      <c r="N479" s="514" t="s">
        <v>110</v>
      </c>
      <c r="O479" s="483"/>
      <c r="P479" s="483"/>
      <c r="Q479" s="483"/>
      <c r="R479" s="483"/>
      <c r="S479" s="484"/>
      <c r="T479" s="24" t="e">
        <f>#REF!</f>
        <v>#REF!</v>
      </c>
    </row>
    <row r="480" spans="1:20" ht="39.75" customHeight="1" x14ac:dyDescent="0.25">
      <c r="A480" s="37">
        <f t="shared" si="4"/>
        <v>467</v>
      </c>
      <c r="B480" s="50" t="e">
        <f>#REF!</f>
        <v>#REF!</v>
      </c>
      <c r="C480" s="38" t="e">
        <f>#REF!</f>
        <v>#REF!</v>
      </c>
      <c r="D480" s="39" t="e">
        <f>#REF!</f>
        <v>#REF!</v>
      </c>
      <c r="E480" s="40" t="e">
        <f t="shared" si="5"/>
        <v>#REF!</v>
      </c>
      <c r="F480" s="34"/>
      <c r="G480" s="41" t="e">
        <f t="shared" si="6"/>
        <v>#REF!</v>
      </c>
      <c r="H480" s="36" t="s">
        <v>109</v>
      </c>
      <c r="I480" s="41" t="e">
        <f t="shared" si="7"/>
        <v>#REF!</v>
      </c>
      <c r="J480" s="34"/>
      <c r="K480" s="41" t="e">
        <f>#REF!</f>
        <v>#REF!</v>
      </c>
      <c r="L480" s="36"/>
      <c r="M480" s="42" t="e">
        <f>#REF!</f>
        <v>#REF!</v>
      </c>
      <c r="N480" s="514" t="s">
        <v>110</v>
      </c>
      <c r="O480" s="483"/>
      <c r="P480" s="483"/>
      <c r="Q480" s="483"/>
      <c r="R480" s="483"/>
      <c r="S480" s="484"/>
      <c r="T480" s="24" t="e">
        <f>#REF!</f>
        <v>#REF!</v>
      </c>
    </row>
    <row r="481" spans="1:20" ht="39.75" customHeight="1" x14ac:dyDescent="0.25">
      <c r="A481" s="37">
        <f t="shared" si="4"/>
        <v>468</v>
      </c>
      <c r="B481" s="50" t="e">
        <f>#REF!</f>
        <v>#REF!</v>
      </c>
      <c r="C481" s="51" t="e">
        <f>#REF!</f>
        <v>#REF!</v>
      </c>
      <c r="D481" s="39" t="e">
        <f>#REF!</f>
        <v>#REF!</v>
      </c>
      <c r="E481" s="40" t="e">
        <f t="shared" si="5"/>
        <v>#REF!</v>
      </c>
      <c r="F481" s="34"/>
      <c r="G481" s="44" t="e">
        <f t="shared" si="6"/>
        <v>#REF!</v>
      </c>
      <c r="H481" s="36" t="s">
        <v>108</v>
      </c>
      <c r="I481" s="41" t="e">
        <f t="shared" si="7"/>
        <v>#REF!</v>
      </c>
      <c r="J481" s="34"/>
      <c r="K481" s="41" t="e">
        <f>#REF!</f>
        <v>#REF!</v>
      </c>
      <c r="L481" s="36"/>
      <c r="M481" s="42" t="e">
        <f>#REF!</f>
        <v>#REF!</v>
      </c>
      <c r="N481" s="514" t="s">
        <v>110</v>
      </c>
      <c r="O481" s="483"/>
      <c r="P481" s="483"/>
      <c r="Q481" s="483"/>
      <c r="R481" s="483"/>
      <c r="S481" s="484"/>
      <c r="T481" s="24" t="e">
        <f>#REF!</f>
        <v>#REF!</v>
      </c>
    </row>
    <row r="482" spans="1:20" ht="39.75" customHeight="1" x14ac:dyDescent="0.25">
      <c r="A482" s="37">
        <f t="shared" si="4"/>
        <v>469</v>
      </c>
      <c r="B482" s="50" t="e">
        <f>#REF!</f>
        <v>#REF!</v>
      </c>
      <c r="C482" s="38" t="e">
        <f>#REF!</f>
        <v>#REF!</v>
      </c>
      <c r="D482" s="39" t="e">
        <f>#REF!</f>
        <v>#REF!</v>
      </c>
      <c r="E482" s="40" t="e">
        <f t="shared" si="5"/>
        <v>#REF!</v>
      </c>
      <c r="F482" s="34"/>
      <c r="G482" s="41" t="e">
        <f t="shared" si="6"/>
        <v>#REF!</v>
      </c>
      <c r="H482" s="36" t="s">
        <v>109</v>
      </c>
      <c r="I482" s="41" t="e">
        <f t="shared" si="7"/>
        <v>#REF!</v>
      </c>
      <c r="J482" s="34"/>
      <c r="K482" s="41" t="e">
        <f>#REF!</f>
        <v>#REF!</v>
      </c>
      <c r="L482" s="36"/>
      <c r="M482" s="42" t="e">
        <f>#REF!</f>
        <v>#REF!</v>
      </c>
      <c r="N482" s="514" t="s">
        <v>110</v>
      </c>
      <c r="O482" s="483"/>
      <c r="P482" s="483"/>
      <c r="Q482" s="483"/>
      <c r="R482" s="483"/>
      <c r="S482" s="484"/>
      <c r="T482" s="24" t="e">
        <f>#REF!</f>
        <v>#REF!</v>
      </c>
    </row>
    <row r="483" spans="1:20" ht="39.75" customHeight="1" x14ac:dyDescent="0.25">
      <c r="A483" s="37">
        <f t="shared" si="4"/>
        <v>470</v>
      </c>
      <c r="B483" s="50" t="e">
        <f>#REF!</f>
        <v>#REF!</v>
      </c>
      <c r="C483" s="51" t="e">
        <f>#REF!</f>
        <v>#REF!</v>
      </c>
      <c r="D483" s="39" t="e">
        <f>#REF!</f>
        <v>#REF!</v>
      </c>
      <c r="E483" s="40" t="e">
        <f t="shared" si="5"/>
        <v>#REF!</v>
      </c>
      <c r="F483" s="34"/>
      <c r="G483" s="44" t="e">
        <f t="shared" si="6"/>
        <v>#REF!</v>
      </c>
      <c r="H483" s="36" t="s">
        <v>108</v>
      </c>
      <c r="I483" s="41" t="e">
        <f t="shared" si="7"/>
        <v>#REF!</v>
      </c>
      <c r="J483" s="34"/>
      <c r="K483" s="41" t="e">
        <f>#REF!</f>
        <v>#REF!</v>
      </c>
      <c r="L483" s="36"/>
      <c r="M483" s="42" t="e">
        <f>#REF!</f>
        <v>#REF!</v>
      </c>
      <c r="N483" s="514" t="s">
        <v>110</v>
      </c>
      <c r="O483" s="483"/>
      <c r="P483" s="483"/>
      <c r="Q483" s="483"/>
      <c r="R483" s="483"/>
      <c r="S483" s="484"/>
      <c r="T483" s="24" t="e">
        <f>#REF!</f>
        <v>#REF!</v>
      </c>
    </row>
    <row r="484" spans="1:20" ht="39.75" customHeight="1" x14ac:dyDescent="0.25">
      <c r="A484" s="37">
        <f t="shared" si="4"/>
        <v>471</v>
      </c>
      <c r="B484" s="50" t="e">
        <f>#REF!</f>
        <v>#REF!</v>
      </c>
      <c r="C484" s="38" t="e">
        <f>#REF!</f>
        <v>#REF!</v>
      </c>
      <c r="D484" s="39" t="e">
        <f>#REF!</f>
        <v>#REF!</v>
      </c>
      <c r="E484" s="40" t="e">
        <f t="shared" si="5"/>
        <v>#REF!</v>
      </c>
      <c r="F484" s="34"/>
      <c r="G484" s="41" t="e">
        <f t="shared" si="6"/>
        <v>#REF!</v>
      </c>
      <c r="H484" s="36" t="s">
        <v>109</v>
      </c>
      <c r="I484" s="41" t="e">
        <f t="shared" si="7"/>
        <v>#REF!</v>
      </c>
      <c r="J484" s="34"/>
      <c r="K484" s="41" t="e">
        <f>#REF!</f>
        <v>#REF!</v>
      </c>
      <c r="L484" s="36"/>
      <c r="M484" s="42" t="e">
        <f>#REF!</f>
        <v>#REF!</v>
      </c>
      <c r="N484" s="514" t="s">
        <v>110</v>
      </c>
      <c r="O484" s="483"/>
      <c r="P484" s="483"/>
      <c r="Q484" s="483"/>
      <c r="R484" s="483"/>
      <c r="S484" s="484"/>
      <c r="T484" s="24" t="e">
        <f>#REF!</f>
        <v>#REF!</v>
      </c>
    </row>
    <row r="485" spans="1:20" ht="39.75" customHeight="1" x14ac:dyDescent="0.25">
      <c r="A485" s="37">
        <f t="shared" si="4"/>
        <v>472</v>
      </c>
      <c r="B485" s="50" t="e">
        <f>#REF!</f>
        <v>#REF!</v>
      </c>
      <c r="C485" s="51" t="e">
        <f>#REF!</f>
        <v>#REF!</v>
      </c>
      <c r="D485" s="39" t="e">
        <f>#REF!</f>
        <v>#REF!</v>
      </c>
      <c r="E485" s="40" t="e">
        <f t="shared" si="5"/>
        <v>#REF!</v>
      </c>
      <c r="F485" s="34"/>
      <c r="G485" s="44" t="e">
        <f t="shared" si="6"/>
        <v>#REF!</v>
      </c>
      <c r="H485" s="36" t="s">
        <v>108</v>
      </c>
      <c r="I485" s="41" t="e">
        <f t="shared" si="7"/>
        <v>#REF!</v>
      </c>
      <c r="J485" s="34"/>
      <c r="K485" s="41" t="e">
        <f>#REF!</f>
        <v>#REF!</v>
      </c>
      <c r="L485" s="36"/>
      <c r="M485" s="42" t="e">
        <f>#REF!</f>
        <v>#REF!</v>
      </c>
      <c r="N485" s="514" t="s">
        <v>110</v>
      </c>
      <c r="O485" s="483"/>
      <c r="P485" s="483"/>
      <c r="Q485" s="483"/>
      <c r="R485" s="483"/>
      <c r="S485" s="484"/>
      <c r="T485" s="24" t="e">
        <f>#REF!</f>
        <v>#REF!</v>
      </c>
    </row>
    <row r="486" spans="1:20" ht="39.75" customHeight="1" x14ac:dyDescent="0.25">
      <c r="A486" s="37">
        <f t="shared" si="4"/>
        <v>473</v>
      </c>
      <c r="B486" s="50" t="e">
        <f>#REF!</f>
        <v>#REF!</v>
      </c>
      <c r="C486" s="38" t="e">
        <f>#REF!</f>
        <v>#REF!</v>
      </c>
      <c r="D486" s="39" t="e">
        <f>#REF!</f>
        <v>#REF!</v>
      </c>
      <c r="E486" s="40" t="e">
        <f t="shared" si="5"/>
        <v>#REF!</v>
      </c>
      <c r="F486" s="34"/>
      <c r="G486" s="41" t="e">
        <f t="shared" si="6"/>
        <v>#REF!</v>
      </c>
      <c r="H486" s="36" t="s">
        <v>109</v>
      </c>
      <c r="I486" s="41" t="e">
        <f t="shared" si="7"/>
        <v>#REF!</v>
      </c>
      <c r="J486" s="34"/>
      <c r="K486" s="41" t="e">
        <f>#REF!</f>
        <v>#REF!</v>
      </c>
      <c r="L486" s="36"/>
      <c r="M486" s="42" t="e">
        <f>#REF!</f>
        <v>#REF!</v>
      </c>
      <c r="N486" s="514" t="s">
        <v>110</v>
      </c>
      <c r="O486" s="483"/>
      <c r="P486" s="483"/>
      <c r="Q486" s="483"/>
      <c r="R486" s="483"/>
      <c r="S486" s="484"/>
      <c r="T486" s="24" t="e">
        <f>#REF!</f>
        <v>#REF!</v>
      </c>
    </row>
    <row r="487" spans="1:20" ht="39.75" customHeight="1" x14ac:dyDescent="0.25">
      <c r="A487" s="37">
        <f t="shared" si="4"/>
        <v>474</v>
      </c>
      <c r="B487" s="50" t="e">
        <f>#REF!</f>
        <v>#REF!</v>
      </c>
      <c r="C487" s="51" t="e">
        <f>#REF!</f>
        <v>#REF!</v>
      </c>
      <c r="D487" s="39" t="e">
        <f>#REF!</f>
        <v>#REF!</v>
      </c>
      <c r="E487" s="40" t="e">
        <f t="shared" si="5"/>
        <v>#REF!</v>
      </c>
      <c r="F487" s="34"/>
      <c r="G487" s="44" t="e">
        <f t="shared" si="6"/>
        <v>#REF!</v>
      </c>
      <c r="H487" s="36" t="s">
        <v>108</v>
      </c>
      <c r="I487" s="41" t="e">
        <f t="shared" si="7"/>
        <v>#REF!</v>
      </c>
      <c r="J487" s="34"/>
      <c r="K487" s="41" t="e">
        <f>#REF!</f>
        <v>#REF!</v>
      </c>
      <c r="L487" s="36"/>
      <c r="M487" s="42" t="e">
        <f>#REF!</f>
        <v>#REF!</v>
      </c>
      <c r="N487" s="514" t="s">
        <v>110</v>
      </c>
      <c r="O487" s="483"/>
      <c r="P487" s="483"/>
      <c r="Q487" s="483"/>
      <c r="R487" s="483"/>
      <c r="S487" s="484"/>
      <c r="T487" s="24" t="e">
        <f>#REF!</f>
        <v>#REF!</v>
      </c>
    </row>
    <row r="488" spans="1:20" ht="39.75" customHeight="1" x14ac:dyDescent="0.25">
      <c r="A488" s="37">
        <f t="shared" si="4"/>
        <v>475</v>
      </c>
      <c r="B488" s="50" t="e">
        <f>#REF!</f>
        <v>#REF!</v>
      </c>
      <c r="C488" s="38" t="e">
        <f>#REF!</f>
        <v>#REF!</v>
      </c>
      <c r="D488" s="39" t="e">
        <f>#REF!</f>
        <v>#REF!</v>
      </c>
      <c r="E488" s="40" t="e">
        <f t="shared" si="5"/>
        <v>#REF!</v>
      </c>
      <c r="F488" s="34"/>
      <c r="G488" s="41" t="e">
        <f t="shared" si="6"/>
        <v>#REF!</v>
      </c>
      <c r="H488" s="36" t="s">
        <v>109</v>
      </c>
      <c r="I488" s="41" t="e">
        <f t="shared" si="7"/>
        <v>#REF!</v>
      </c>
      <c r="J488" s="34"/>
      <c r="K488" s="41" t="e">
        <f>#REF!</f>
        <v>#REF!</v>
      </c>
      <c r="L488" s="36"/>
      <c r="M488" s="42" t="e">
        <f>#REF!</f>
        <v>#REF!</v>
      </c>
      <c r="N488" s="514" t="s">
        <v>110</v>
      </c>
      <c r="O488" s="483"/>
      <c r="P488" s="483"/>
      <c r="Q488" s="483"/>
      <c r="R488" s="483"/>
      <c r="S488" s="484"/>
      <c r="T488" s="24" t="e">
        <f>#REF!</f>
        <v>#REF!</v>
      </c>
    </row>
    <row r="489" spans="1:20" ht="39.75" customHeight="1" x14ac:dyDescent="0.25">
      <c r="A489" s="37">
        <f t="shared" si="4"/>
        <v>476</v>
      </c>
      <c r="B489" s="50" t="e">
        <f>#REF!</f>
        <v>#REF!</v>
      </c>
      <c r="C489" s="51" t="e">
        <f>#REF!</f>
        <v>#REF!</v>
      </c>
      <c r="D489" s="39" t="e">
        <f>#REF!</f>
        <v>#REF!</v>
      </c>
      <c r="E489" s="40" t="e">
        <f t="shared" si="5"/>
        <v>#REF!</v>
      </c>
      <c r="F489" s="34"/>
      <c r="G489" s="44" t="e">
        <f t="shared" si="6"/>
        <v>#REF!</v>
      </c>
      <c r="H489" s="36" t="s">
        <v>108</v>
      </c>
      <c r="I489" s="41" t="e">
        <f t="shared" si="7"/>
        <v>#REF!</v>
      </c>
      <c r="J489" s="34"/>
      <c r="K489" s="41" t="e">
        <f>#REF!</f>
        <v>#REF!</v>
      </c>
      <c r="L489" s="36"/>
      <c r="M489" s="42" t="e">
        <f>#REF!</f>
        <v>#REF!</v>
      </c>
      <c r="N489" s="514" t="s">
        <v>110</v>
      </c>
      <c r="O489" s="483"/>
      <c r="P489" s="483"/>
      <c r="Q489" s="483"/>
      <c r="R489" s="483"/>
      <c r="S489" s="484"/>
      <c r="T489" s="24" t="e">
        <f>#REF!</f>
        <v>#REF!</v>
      </c>
    </row>
    <row r="490" spans="1:20" ht="39.75" customHeight="1" x14ac:dyDescent="0.25">
      <c r="A490" s="37">
        <f t="shared" si="4"/>
        <v>477</v>
      </c>
      <c r="B490" s="50" t="e">
        <f>#REF!</f>
        <v>#REF!</v>
      </c>
      <c r="C490" s="38" t="e">
        <f>#REF!</f>
        <v>#REF!</v>
      </c>
      <c r="D490" s="39" t="e">
        <f>#REF!</f>
        <v>#REF!</v>
      </c>
      <c r="E490" s="40" t="e">
        <f t="shared" si="5"/>
        <v>#REF!</v>
      </c>
      <c r="F490" s="34"/>
      <c r="G490" s="41" t="e">
        <f t="shared" si="6"/>
        <v>#REF!</v>
      </c>
      <c r="H490" s="36" t="s">
        <v>109</v>
      </c>
      <c r="I490" s="41" t="e">
        <f t="shared" si="7"/>
        <v>#REF!</v>
      </c>
      <c r="J490" s="34"/>
      <c r="K490" s="41" t="e">
        <f>#REF!</f>
        <v>#REF!</v>
      </c>
      <c r="L490" s="36"/>
      <c r="M490" s="42" t="e">
        <f>#REF!</f>
        <v>#REF!</v>
      </c>
      <c r="N490" s="514" t="s">
        <v>110</v>
      </c>
      <c r="O490" s="483"/>
      <c r="P490" s="483"/>
      <c r="Q490" s="483"/>
      <c r="R490" s="483"/>
      <c r="S490" s="484"/>
      <c r="T490" s="24" t="e">
        <f>#REF!</f>
        <v>#REF!</v>
      </c>
    </row>
    <row r="491" spans="1:20" ht="39.75" customHeight="1" x14ac:dyDescent="0.25">
      <c r="A491" s="37">
        <f t="shared" si="4"/>
        <v>478</v>
      </c>
      <c r="B491" s="50" t="e">
        <f>#REF!</f>
        <v>#REF!</v>
      </c>
      <c r="C491" s="51" t="e">
        <f>#REF!</f>
        <v>#REF!</v>
      </c>
      <c r="D491" s="39" t="e">
        <f>#REF!</f>
        <v>#REF!</v>
      </c>
      <c r="E491" s="40" t="e">
        <f t="shared" si="5"/>
        <v>#REF!</v>
      </c>
      <c r="F491" s="34"/>
      <c r="G491" s="44" t="e">
        <f t="shared" si="6"/>
        <v>#REF!</v>
      </c>
      <c r="H491" s="36" t="s">
        <v>108</v>
      </c>
      <c r="I491" s="41" t="e">
        <f t="shared" si="7"/>
        <v>#REF!</v>
      </c>
      <c r="J491" s="34"/>
      <c r="K491" s="41" t="e">
        <f>#REF!</f>
        <v>#REF!</v>
      </c>
      <c r="L491" s="36"/>
      <c r="M491" s="42" t="e">
        <f>#REF!</f>
        <v>#REF!</v>
      </c>
      <c r="N491" s="514" t="s">
        <v>110</v>
      </c>
      <c r="O491" s="483"/>
      <c r="P491" s="483"/>
      <c r="Q491" s="483"/>
      <c r="R491" s="483"/>
      <c r="S491" s="484"/>
      <c r="T491" s="24" t="e">
        <f>#REF!</f>
        <v>#REF!</v>
      </c>
    </row>
    <row r="492" spans="1:20" ht="39.75" customHeight="1" x14ac:dyDescent="0.25">
      <c r="A492" s="37">
        <f t="shared" si="4"/>
        <v>479</v>
      </c>
      <c r="B492" s="50" t="e">
        <f>#REF!</f>
        <v>#REF!</v>
      </c>
      <c r="C492" s="38" t="e">
        <f>#REF!</f>
        <v>#REF!</v>
      </c>
      <c r="D492" s="39" t="e">
        <f>#REF!</f>
        <v>#REF!</v>
      </c>
      <c r="E492" s="40" t="e">
        <f t="shared" si="5"/>
        <v>#REF!</v>
      </c>
      <c r="F492" s="34"/>
      <c r="G492" s="41" t="e">
        <f t="shared" si="6"/>
        <v>#REF!</v>
      </c>
      <c r="H492" s="36" t="s">
        <v>109</v>
      </c>
      <c r="I492" s="41" t="e">
        <f t="shared" si="7"/>
        <v>#REF!</v>
      </c>
      <c r="J492" s="34"/>
      <c r="K492" s="41" t="e">
        <f>#REF!</f>
        <v>#REF!</v>
      </c>
      <c r="L492" s="36"/>
      <c r="M492" s="42" t="e">
        <f>#REF!</f>
        <v>#REF!</v>
      </c>
      <c r="N492" s="514" t="s">
        <v>110</v>
      </c>
      <c r="O492" s="483"/>
      <c r="P492" s="483"/>
      <c r="Q492" s="483"/>
      <c r="R492" s="483"/>
      <c r="S492" s="484"/>
      <c r="T492" s="24" t="e">
        <f>#REF!</f>
        <v>#REF!</v>
      </c>
    </row>
    <row r="493" spans="1:20" ht="39.75" customHeight="1" x14ac:dyDescent="0.25">
      <c r="A493" s="37">
        <f t="shared" si="4"/>
        <v>480</v>
      </c>
      <c r="B493" s="50" t="e">
        <f>#REF!</f>
        <v>#REF!</v>
      </c>
      <c r="C493" s="51" t="e">
        <f>#REF!</f>
        <v>#REF!</v>
      </c>
      <c r="D493" s="39" t="e">
        <f>#REF!</f>
        <v>#REF!</v>
      </c>
      <c r="E493" s="40" t="e">
        <f t="shared" si="5"/>
        <v>#REF!</v>
      </c>
      <c r="F493" s="34"/>
      <c r="G493" s="44" t="e">
        <f t="shared" si="6"/>
        <v>#REF!</v>
      </c>
      <c r="H493" s="36" t="s">
        <v>108</v>
      </c>
      <c r="I493" s="41" t="e">
        <f t="shared" si="7"/>
        <v>#REF!</v>
      </c>
      <c r="J493" s="34"/>
      <c r="K493" s="41" t="e">
        <f>#REF!</f>
        <v>#REF!</v>
      </c>
      <c r="L493" s="36"/>
      <c r="M493" s="42" t="e">
        <f>#REF!</f>
        <v>#REF!</v>
      </c>
      <c r="N493" s="514" t="s">
        <v>110</v>
      </c>
      <c r="O493" s="483"/>
      <c r="P493" s="483"/>
      <c r="Q493" s="483"/>
      <c r="R493" s="483"/>
      <c r="S493" s="484"/>
      <c r="T493" s="24" t="e">
        <f>#REF!</f>
        <v>#REF!</v>
      </c>
    </row>
    <row r="494" spans="1:20" ht="39.75" customHeight="1" x14ac:dyDescent="0.25">
      <c r="A494" s="37">
        <f t="shared" si="4"/>
        <v>481</v>
      </c>
      <c r="B494" s="50" t="e">
        <f>#REF!</f>
        <v>#REF!</v>
      </c>
      <c r="C494" s="38" t="e">
        <f>#REF!</f>
        <v>#REF!</v>
      </c>
      <c r="D494" s="39" t="e">
        <f>#REF!</f>
        <v>#REF!</v>
      </c>
      <c r="E494" s="40" t="e">
        <f t="shared" si="5"/>
        <v>#REF!</v>
      </c>
      <c r="F494" s="34"/>
      <c r="G494" s="41" t="e">
        <f t="shared" si="6"/>
        <v>#REF!</v>
      </c>
      <c r="H494" s="36" t="s">
        <v>109</v>
      </c>
      <c r="I494" s="41" t="e">
        <f t="shared" si="7"/>
        <v>#REF!</v>
      </c>
      <c r="J494" s="34"/>
      <c r="K494" s="41" t="e">
        <f>#REF!</f>
        <v>#REF!</v>
      </c>
      <c r="L494" s="36"/>
      <c r="M494" s="42" t="e">
        <f>#REF!</f>
        <v>#REF!</v>
      </c>
      <c r="N494" s="514" t="s">
        <v>110</v>
      </c>
      <c r="O494" s="483"/>
      <c r="P494" s="483"/>
      <c r="Q494" s="483"/>
      <c r="R494" s="483"/>
      <c r="S494" s="484"/>
      <c r="T494" s="24" t="e">
        <f>#REF!</f>
        <v>#REF!</v>
      </c>
    </row>
    <row r="495" spans="1:20" ht="39.75" customHeight="1" x14ac:dyDescent="0.25">
      <c r="A495" s="37">
        <f t="shared" si="4"/>
        <v>482</v>
      </c>
      <c r="B495" s="50" t="e">
        <f>#REF!</f>
        <v>#REF!</v>
      </c>
      <c r="C495" s="51" t="e">
        <f>#REF!</f>
        <v>#REF!</v>
      </c>
      <c r="D495" s="39" t="e">
        <f>#REF!</f>
        <v>#REF!</v>
      </c>
      <c r="E495" s="40" t="e">
        <f t="shared" si="5"/>
        <v>#REF!</v>
      </c>
      <c r="F495" s="34"/>
      <c r="G495" s="44" t="e">
        <f t="shared" si="6"/>
        <v>#REF!</v>
      </c>
      <c r="H495" s="36" t="s">
        <v>108</v>
      </c>
      <c r="I495" s="41" t="e">
        <f t="shared" si="7"/>
        <v>#REF!</v>
      </c>
      <c r="J495" s="34"/>
      <c r="K495" s="41" t="e">
        <f>#REF!</f>
        <v>#REF!</v>
      </c>
      <c r="L495" s="36"/>
      <c r="M495" s="42" t="e">
        <f>#REF!</f>
        <v>#REF!</v>
      </c>
      <c r="N495" s="514" t="s">
        <v>110</v>
      </c>
      <c r="O495" s="483"/>
      <c r="P495" s="483"/>
      <c r="Q495" s="483"/>
      <c r="R495" s="483"/>
      <c r="S495" s="484"/>
      <c r="T495" s="24" t="e">
        <f>#REF!</f>
        <v>#REF!</v>
      </c>
    </row>
    <row r="496" spans="1:20" ht="39.75" customHeight="1" x14ac:dyDescent="0.25">
      <c r="A496" s="37">
        <f t="shared" si="4"/>
        <v>483</v>
      </c>
      <c r="B496" s="50" t="e">
        <f>#REF!</f>
        <v>#REF!</v>
      </c>
      <c r="C496" s="38" t="e">
        <f>#REF!</f>
        <v>#REF!</v>
      </c>
      <c r="D496" s="39" t="e">
        <f>#REF!</f>
        <v>#REF!</v>
      </c>
      <c r="E496" s="40" t="e">
        <f t="shared" si="5"/>
        <v>#REF!</v>
      </c>
      <c r="F496" s="34"/>
      <c r="G496" s="41" t="e">
        <f t="shared" si="6"/>
        <v>#REF!</v>
      </c>
      <c r="H496" s="36" t="s">
        <v>109</v>
      </c>
      <c r="I496" s="41" t="e">
        <f t="shared" si="7"/>
        <v>#REF!</v>
      </c>
      <c r="J496" s="34"/>
      <c r="K496" s="41" t="e">
        <f>#REF!</f>
        <v>#REF!</v>
      </c>
      <c r="L496" s="36"/>
      <c r="M496" s="42" t="e">
        <f>#REF!</f>
        <v>#REF!</v>
      </c>
      <c r="N496" s="514" t="s">
        <v>110</v>
      </c>
      <c r="O496" s="483"/>
      <c r="P496" s="483"/>
      <c r="Q496" s="483"/>
      <c r="R496" s="483"/>
      <c r="S496" s="484"/>
      <c r="T496" s="24" t="e">
        <f>#REF!</f>
        <v>#REF!</v>
      </c>
    </row>
    <row r="497" spans="1:20" ht="39.75" customHeight="1" x14ac:dyDescent="0.25">
      <c r="A497" s="37">
        <f t="shared" si="4"/>
        <v>484</v>
      </c>
      <c r="B497" s="50" t="e">
        <f>#REF!</f>
        <v>#REF!</v>
      </c>
      <c r="C497" s="51" t="e">
        <f>#REF!</f>
        <v>#REF!</v>
      </c>
      <c r="D497" s="39" t="e">
        <f>#REF!</f>
        <v>#REF!</v>
      </c>
      <c r="E497" s="40" t="e">
        <f t="shared" si="5"/>
        <v>#REF!</v>
      </c>
      <c r="F497" s="34"/>
      <c r="G497" s="44" t="e">
        <f t="shared" si="6"/>
        <v>#REF!</v>
      </c>
      <c r="H497" s="36" t="s">
        <v>108</v>
      </c>
      <c r="I497" s="41" t="e">
        <f t="shared" si="7"/>
        <v>#REF!</v>
      </c>
      <c r="J497" s="34"/>
      <c r="K497" s="41" t="e">
        <f>#REF!</f>
        <v>#REF!</v>
      </c>
      <c r="L497" s="36"/>
      <c r="M497" s="42" t="e">
        <f>#REF!</f>
        <v>#REF!</v>
      </c>
      <c r="N497" s="514" t="s">
        <v>110</v>
      </c>
      <c r="O497" s="483"/>
      <c r="P497" s="483"/>
      <c r="Q497" s="483"/>
      <c r="R497" s="483"/>
      <c r="S497" s="484"/>
      <c r="T497" s="24" t="e">
        <f>#REF!</f>
        <v>#REF!</v>
      </c>
    </row>
    <row r="498" spans="1:20" ht="39.75" customHeight="1" x14ac:dyDescent="0.25">
      <c r="A498" s="37">
        <f t="shared" si="4"/>
        <v>485</v>
      </c>
      <c r="B498" s="50" t="e">
        <f>#REF!</f>
        <v>#REF!</v>
      </c>
      <c r="C498" s="38" t="e">
        <f>#REF!</f>
        <v>#REF!</v>
      </c>
      <c r="D498" s="39" t="e">
        <f>#REF!</f>
        <v>#REF!</v>
      </c>
      <c r="E498" s="40" t="e">
        <f t="shared" si="5"/>
        <v>#REF!</v>
      </c>
      <c r="F498" s="34"/>
      <c r="G498" s="41" t="e">
        <f t="shared" si="6"/>
        <v>#REF!</v>
      </c>
      <c r="H498" s="36" t="s">
        <v>109</v>
      </c>
      <c r="I498" s="41" t="e">
        <f t="shared" si="7"/>
        <v>#REF!</v>
      </c>
      <c r="J498" s="34"/>
      <c r="K498" s="41" t="e">
        <f>#REF!</f>
        <v>#REF!</v>
      </c>
      <c r="L498" s="36"/>
      <c r="M498" s="42" t="e">
        <f>#REF!</f>
        <v>#REF!</v>
      </c>
      <c r="N498" s="514" t="s">
        <v>110</v>
      </c>
      <c r="O498" s="483"/>
      <c r="P498" s="483"/>
      <c r="Q498" s="483"/>
      <c r="R498" s="483"/>
      <c r="S498" s="484"/>
      <c r="T498" s="24" t="e">
        <f>#REF!</f>
        <v>#REF!</v>
      </c>
    </row>
    <row r="499" spans="1:20" ht="39.75" customHeight="1" x14ac:dyDescent="0.25">
      <c r="A499" s="37">
        <f t="shared" si="4"/>
        <v>486</v>
      </c>
      <c r="B499" s="50" t="e">
        <f>#REF!</f>
        <v>#REF!</v>
      </c>
      <c r="C499" s="51" t="e">
        <f>#REF!</f>
        <v>#REF!</v>
      </c>
      <c r="D499" s="39" t="e">
        <f>#REF!</f>
        <v>#REF!</v>
      </c>
      <c r="E499" s="40" t="e">
        <f t="shared" si="5"/>
        <v>#REF!</v>
      </c>
      <c r="F499" s="34"/>
      <c r="G499" s="44" t="e">
        <f t="shared" si="6"/>
        <v>#REF!</v>
      </c>
      <c r="H499" s="36" t="s">
        <v>108</v>
      </c>
      <c r="I499" s="41" t="e">
        <f t="shared" si="7"/>
        <v>#REF!</v>
      </c>
      <c r="J499" s="34"/>
      <c r="K499" s="41" t="e">
        <f>#REF!</f>
        <v>#REF!</v>
      </c>
      <c r="L499" s="36"/>
      <c r="M499" s="42" t="e">
        <f>#REF!</f>
        <v>#REF!</v>
      </c>
      <c r="N499" s="514" t="s">
        <v>110</v>
      </c>
      <c r="O499" s="483"/>
      <c r="P499" s="483"/>
      <c r="Q499" s="483"/>
      <c r="R499" s="483"/>
      <c r="S499" s="484"/>
      <c r="T499" s="24" t="e">
        <f>#REF!</f>
        <v>#REF!</v>
      </c>
    </row>
    <row r="500" spans="1:20" ht="39.75" customHeight="1" x14ac:dyDescent="0.25">
      <c r="A500" s="37">
        <f t="shared" si="4"/>
        <v>487</v>
      </c>
      <c r="B500" s="50" t="e">
        <f>#REF!</f>
        <v>#REF!</v>
      </c>
      <c r="C500" s="38" t="e">
        <f>#REF!</f>
        <v>#REF!</v>
      </c>
      <c r="D500" s="39" t="e">
        <f>#REF!</f>
        <v>#REF!</v>
      </c>
      <c r="E500" s="40" t="e">
        <f t="shared" si="5"/>
        <v>#REF!</v>
      </c>
      <c r="F500" s="34"/>
      <c r="G500" s="41" t="e">
        <f t="shared" si="6"/>
        <v>#REF!</v>
      </c>
      <c r="H500" s="36" t="s">
        <v>109</v>
      </c>
      <c r="I500" s="41" t="e">
        <f t="shared" si="7"/>
        <v>#REF!</v>
      </c>
      <c r="J500" s="34"/>
      <c r="K500" s="41" t="e">
        <f>#REF!</f>
        <v>#REF!</v>
      </c>
      <c r="L500" s="36"/>
      <c r="M500" s="42" t="e">
        <f>#REF!</f>
        <v>#REF!</v>
      </c>
      <c r="N500" s="514" t="s">
        <v>110</v>
      </c>
      <c r="O500" s="483"/>
      <c r="P500" s="483"/>
      <c r="Q500" s="483"/>
      <c r="R500" s="483"/>
      <c r="S500" s="484"/>
      <c r="T500" s="24" t="e">
        <f>#REF!</f>
        <v>#REF!</v>
      </c>
    </row>
    <row r="501" spans="1:20" ht="39.75" customHeight="1" x14ac:dyDescent="0.25">
      <c r="A501" s="37">
        <f t="shared" si="4"/>
        <v>488</v>
      </c>
      <c r="B501" s="50" t="e">
        <f>#REF!</f>
        <v>#REF!</v>
      </c>
      <c r="C501" s="51" t="e">
        <f>#REF!</f>
        <v>#REF!</v>
      </c>
      <c r="D501" s="39" t="e">
        <f>#REF!</f>
        <v>#REF!</v>
      </c>
      <c r="E501" s="40" t="e">
        <f t="shared" si="5"/>
        <v>#REF!</v>
      </c>
      <c r="F501" s="34"/>
      <c r="G501" s="44" t="e">
        <f t="shared" si="6"/>
        <v>#REF!</v>
      </c>
      <c r="H501" s="36" t="s">
        <v>108</v>
      </c>
      <c r="I501" s="41" t="e">
        <f t="shared" si="7"/>
        <v>#REF!</v>
      </c>
      <c r="J501" s="34"/>
      <c r="K501" s="41" t="e">
        <f>#REF!</f>
        <v>#REF!</v>
      </c>
      <c r="L501" s="36"/>
      <c r="M501" s="42" t="e">
        <f>#REF!</f>
        <v>#REF!</v>
      </c>
      <c r="N501" s="514" t="s">
        <v>110</v>
      </c>
      <c r="O501" s="483"/>
      <c r="P501" s="483"/>
      <c r="Q501" s="483"/>
      <c r="R501" s="483"/>
      <c r="S501" s="484"/>
      <c r="T501" s="24" t="e">
        <f>#REF!</f>
        <v>#REF!</v>
      </c>
    </row>
    <row r="502" spans="1:20" ht="39.75" customHeight="1" x14ac:dyDescent="0.25">
      <c r="A502" s="37">
        <f t="shared" si="4"/>
        <v>489</v>
      </c>
      <c r="B502" s="50" t="e">
        <f>#REF!</f>
        <v>#REF!</v>
      </c>
      <c r="C502" s="38" t="e">
        <f>#REF!</f>
        <v>#REF!</v>
      </c>
      <c r="D502" s="39" t="e">
        <f>#REF!</f>
        <v>#REF!</v>
      </c>
      <c r="E502" s="40" t="e">
        <f t="shared" si="5"/>
        <v>#REF!</v>
      </c>
      <c r="F502" s="34"/>
      <c r="G502" s="41" t="e">
        <f t="shared" si="6"/>
        <v>#REF!</v>
      </c>
      <c r="H502" s="36" t="s">
        <v>109</v>
      </c>
      <c r="I502" s="41" t="e">
        <f t="shared" si="7"/>
        <v>#REF!</v>
      </c>
      <c r="J502" s="34"/>
      <c r="K502" s="41" t="e">
        <f>#REF!</f>
        <v>#REF!</v>
      </c>
      <c r="L502" s="36"/>
      <c r="M502" s="42" t="e">
        <f>#REF!</f>
        <v>#REF!</v>
      </c>
      <c r="N502" s="514" t="s">
        <v>110</v>
      </c>
      <c r="O502" s="483"/>
      <c r="P502" s="483"/>
      <c r="Q502" s="483"/>
      <c r="R502" s="483"/>
      <c r="S502" s="484"/>
      <c r="T502" s="24" t="e">
        <f>#REF!</f>
        <v>#REF!</v>
      </c>
    </row>
    <row r="503" spans="1:20" ht="39.75" customHeight="1" x14ac:dyDescent="0.25">
      <c r="A503" s="37">
        <f t="shared" si="4"/>
        <v>490</v>
      </c>
      <c r="B503" s="50" t="e">
        <f>#REF!</f>
        <v>#REF!</v>
      </c>
      <c r="C503" s="51" t="e">
        <f>#REF!</f>
        <v>#REF!</v>
      </c>
      <c r="D503" s="39" t="e">
        <f>#REF!</f>
        <v>#REF!</v>
      </c>
      <c r="E503" s="40" t="e">
        <f t="shared" si="5"/>
        <v>#REF!</v>
      </c>
      <c r="F503" s="34"/>
      <c r="G503" s="44" t="e">
        <f t="shared" si="6"/>
        <v>#REF!</v>
      </c>
      <c r="H503" s="36" t="s">
        <v>108</v>
      </c>
      <c r="I503" s="41" t="e">
        <f t="shared" si="7"/>
        <v>#REF!</v>
      </c>
      <c r="J503" s="34"/>
      <c r="K503" s="41" t="e">
        <f>#REF!</f>
        <v>#REF!</v>
      </c>
      <c r="L503" s="36"/>
      <c r="M503" s="42" t="e">
        <f>#REF!</f>
        <v>#REF!</v>
      </c>
      <c r="N503" s="514" t="s">
        <v>110</v>
      </c>
      <c r="O503" s="483"/>
      <c r="P503" s="483"/>
      <c r="Q503" s="483"/>
      <c r="R503" s="483"/>
      <c r="S503" s="484"/>
      <c r="T503" s="24" t="e">
        <f>#REF!</f>
        <v>#REF!</v>
      </c>
    </row>
    <row r="504" spans="1:20" ht="39.75" customHeight="1" x14ac:dyDescent="0.25">
      <c r="A504" s="37">
        <f t="shared" si="4"/>
        <v>491</v>
      </c>
      <c r="B504" s="50" t="e">
        <f>#REF!</f>
        <v>#REF!</v>
      </c>
      <c r="C504" s="38" t="e">
        <f>#REF!</f>
        <v>#REF!</v>
      </c>
      <c r="D504" s="39" t="e">
        <f>#REF!</f>
        <v>#REF!</v>
      </c>
      <c r="E504" s="40" t="e">
        <f t="shared" si="5"/>
        <v>#REF!</v>
      </c>
      <c r="F504" s="34"/>
      <c r="G504" s="41" t="e">
        <f t="shared" si="6"/>
        <v>#REF!</v>
      </c>
      <c r="H504" s="36" t="s">
        <v>109</v>
      </c>
      <c r="I504" s="41" t="e">
        <f t="shared" si="7"/>
        <v>#REF!</v>
      </c>
      <c r="J504" s="34"/>
      <c r="K504" s="41" t="e">
        <f>#REF!</f>
        <v>#REF!</v>
      </c>
      <c r="L504" s="36"/>
      <c r="M504" s="42" t="e">
        <f>#REF!</f>
        <v>#REF!</v>
      </c>
      <c r="N504" s="514" t="s">
        <v>110</v>
      </c>
      <c r="O504" s="483"/>
      <c r="P504" s="483"/>
      <c r="Q504" s="483"/>
      <c r="R504" s="483"/>
      <c r="S504" s="484"/>
      <c r="T504" s="24" t="e">
        <f>#REF!</f>
        <v>#REF!</v>
      </c>
    </row>
    <row r="505" spans="1:20" ht="39.75" customHeight="1" x14ac:dyDescent="0.25">
      <c r="A505" s="37">
        <f t="shared" si="4"/>
        <v>492</v>
      </c>
      <c r="B505" s="50" t="e">
        <f>#REF!</f>
        <v>#REF!</v>
      </c>
      <c r="C505" s="51" t="e">
        <f>#REF!</f>
        <v>#REF!</v>
      </c>
      <c r="D505" s="39" t="e">
        <f>#REF!</f>
        <v>#REF!</v>
      </c>
      <c r="E505" s="40" t="e">
        <f t="shared" si="5"/>
        <v>#REF!</v>
      </c>
      <c r="F505" s="34"/>
      <c r="G505" s="44" t="e">
        <f t="shared" si="6"/>
        <v>#REF!</v>
      </c>
      <c r="H505" s="36" t="s">
        <v>108</v>
      </c>
      <c r="I505" s="41" t="e">
        <f t="shared" si="7"/>
        <v>#REF!</v>
      </c>
      <c r="J505" s="34"/>
      <c r="K505" s="41" t="e">
        <f>#REF!</f>
        <v>#REF!</v>
      </c>
      <c r="L505" s="36"/>
      <c r="M505" s="42" t="e">
        <f>#REF!</f>
        <v>#REF!</v>
      </c>
      <c r="N505" s="514" t="s">
        <v>110</v>
      </c>
      <c r="O505" s="483"/>
      <c r="P505" s="483"/>
      <c r="Q505" s="483"/>
      <c r="R505" s="483"/>
      <c r="S505" s="484"/>
      <c r="T505" s="24" t="e">
        <f>#REF!</f>
        <v>#REF!</v>
      </c>
    </row>
    <row r="506" spans="1:20" ht="39.75" customHeight="1" x14ac:dyDescent="0.25">
      <c r="A506" s="37">
        <f t="shared" si="4"/>
        <v>493</v>
      </c>
      <c r="B506" s="50" t="e">
        <f>#REF!</f>
        <v>#REF!</v>
      </c>
      <c r="C506" s="38" t="e">
        <f>#REF!</f>
        <v>#REF!</v>
      </c>
      <c r="D506" s="39" t="e">
        <f>#REF!</f>
        <v>#REF!</v>
      </c>
      <c r="E506" s="40" t="e">
        <f t="shared" si="5"/>
        <v>#REF!</v>
      </c>
      <c r="F506" s="34"/>
      <c r="G506" s="41" t="e">
        <f t="shared" si="6"/>
        <v>#REF!</v>
      </c>
      <c r="H506" s="36" t="s">
        <v>109</v>
      </c>
      <c r="I506" s="41" t="e">
        <f t="shared" si="7"/>
        <v>#REF!</v>
      </c>
      <c r="J506" s="34"/>
      <c r="K506" s="41" t="e">
        <f>#REF!</f>
        <v>#REF!</v>
      </c>
      <c r="L506" s="36"/>
      <c r="M506" s="42" t="e">
        <f>#REF!</f>
        <v>#REF!</v>
      </c>
      <c r="N506" s="514" t="s">
        <v>110</v>
      </c>
      <c r="O506" s="483"/>
      <c r="P506" s="483"/>
      <c r="Q506" s="483"/>
      <c r="R506" s="483"/>
      <c r="S506" s="484"/>
      <c r="T506" s="24" t="e">
        <f>#REF!</f>
        <v>#REF!</v>
      </c>
    </row>
    <row r="507" spans="1:20" ht="39.75" customHeight="1" x14ac:dyDescent="0.25">
      <c r="A507" s="37">
        <f t="shared" si="4"/>
        <v>494</v>
      </c>
      <c r="B507" s="50" t="e">
        <f>#REF!</f>
        <v>#REF!</v>
      </c>
      <c r="C507" s="51" t="e">
        <f>#REF!</f>
        <v>#REF!</v>
      </c>
      <c r="D507" s="39" t="e">
        <f>#REF!</f>
        <v>#REF!</v>
      </c>
      <c r="E507" s="40" t="e">
        <f t="shared" si="5"/>
        <v>#REF!</v>
      </c>
      <c r="F507" s="34"/>
      <c r="G507" s="44" t="e">
        <f t="shared" si="6"/>
        <v>#REF!</v>
      </c>
      <c r="H507" s="36" t="s">
        <v>108</v>
      </c>
      <c r="I507" s="41" t="e">
        <f t="shared" si="7"/>
        <v>#REF!</v>
      </c>
      <c r="J507" s="34"/>
      <c r="K507" s="41" t="e">
        <f>#REF!</f>
        <v>#REF!</v>
      </c>
      <c r="L507" s="36"/>
      <c r="M507" s="42" t="e">
        <f>#REF!</f>
        <v>#REF!</v>
      </c>
      <c r="N507" s="514" t="s">
        <v>110</v>
      </c>
      <c r="O507" s="483"/>
      <c r="P507" s="483"/>
      <c r="Q507" s="483"/>
      <c r="R507" s="483"/>
      <c r="S507" s="484"/>
      <c r="T507" s="24" t="e">
        <f>#REF!</f>
        <v>#REF!</v>
      </c>
    </row>
    <row r="508" spans="1:20" ht="39.75" customHeight="1" x14ac:dyDescent="0.25">
      <c r="A508" s="37">
        <f t="shared" si="4"/>
        <v>495</v>
      </c>
      <c r="B508" s="50" t="e">
        <f>#REF!</f>
        <v>#REF!</v>
      </c>
      <c r="C508" s="38" t="e">
        <f>#REF!</f>
        <v>#REF!</v>
      </c>
      <c r="D508" s="39" t="e">
        <f>#REF!</f>
        <v>#REF!</v>
      </c>
      <c r="E508" s="40" t="e">
        <f t="shared" si="5"/>
        <v>#REF!</v>
      </c>
      <c r="F508" s="34"/>
      <c r="G508" s="41" t="e">
        <f t="shared" si="6"/>
        <v>#REF!</v>
      </c>
      <c r="H508" s="36" t="s">
        <v>109</v>
      </c>
      <c r="I508" s="41" t="e">
        <f t="shared" si="7"/>
        <v>#REF!</v>
      </c>
      <c r="J508" s="34"/>
      <c r="K508" s="41" t="e">
        <f>#REF!</f>
        <v>#REF!</v>
      </c>
      <c r="L508" s="36"/>
      <c r="M508" s="42" t="e">
        <f>#REF!</f>
        <v>#REF!</v>
      </c>
      <c r="N508" s="514" t="s">
        <v>110</v>
      </c>
      <c r="O508" s="483"/>
      <c r="P508" s="483"/>
      <c r="Q508" s="483"/>
      <c r="R508" s="483"/>
      <c r="S508" s="484"/>
      <c r="T508" s="24" t="e">
        <f>#REF!</f>
        <v>#REF!</v>
      </c>
    </row>
    <row r="509" spans="1:20" ht="39.75" customHeight="1" x14ac:dyDescent="0.25">
      <c r="A509" s="37">
        <f t="shared" si="4"/>
        <v>496</v>
      </c>
      <c r="B509" s="50" t="e">
        <f>#REF!</f>
        <v>#REF!</v>
      </c>
      <c r="C509" s="51" t="e">
        <f>#REF!</f>
        <v>#REF!</v>
      </c>
      <c r="D509" s="39" t="e">
        <f>#REF!</f>
        <v>#REF!</v>
      </c>
      <c r="E509" s="40" t="e">
        <f t="shared" si="5"/>
        <v>#REF!</v>
      </c>
      <c r="F509" s="34"/>
      <c r="G509" s="44" t="e">
        <f t="shared" si="6"/>
        <v>#REF!</v>
      </c>
      <c r="H509" s="36" t="s">
        <v>108</v>
      </c>
      <c r="I509" s="41" t="e">
        <f t="shared" si="7"/>
        <v>#REF!</v>
      </c>
      <c r="J509" s="34"/>
      <c r="K509" s="41" t="e">
        <f>#REF!</f>
        <v>#REF!</v>
      </c>
      <c r="L509" s="36"/>
      <c r="M509" s="42" t="e">
        <f>#REF!</f>
        <v>#REF!</v>
      </c>
      <c r="N509" s="514" t="s">
        <v>110</v>
      </c>
      <c r="O509" s="483"/>
      <c r="P509" s="483"/>
      <c r="Q509" s="483"/>
      <c r="R509" s="483"/>
      <c r="S509" s="484"/>
      <c r="T509" s="24" t="e">
        <f>#REF!</f>
        <v>#REF!</v>
      </c>
    </row>
    <row r="510" spans="1:20" ht="39.75" customHeight="1" x14ac:dyDescent="0.25">
      <c r="A510" s="37">
        <f t="shared" si="4"/>
        <v>497</v>
      </c>
      <c r="B510" s="50" t="e">
        <f>#REF!</f>
        <v>#REF!</v>
      </c>
      <c r="C510" s="38" t="e">
        <f>#REF!</f>
        <v>#REF!</v>
      </c>
      <c r="D510" s="39" t="e">
        <f>#REF!</f>
        <v>#REF!</v>
      </c>
      <c r="E510" s="40" t="e">
        <f t="shared" si="5"/>
        <v>#REF!</v>
      </c>
      <c r="F510" s="34"/>
      <c r="G510" s="41" t="e">
        <f t="shared" si="6"/>
        <v>#REF!</v>
      </c>
      <c r="H510" s="36" t="s">
        <v>109</v>
      </c>
      <c r="I510" s="41" t="e">
        <f t="shared" si="7"/>
        <v>#REF!</v>
      </c>
      <c r="J510" s="34"/>
      <c r="K510" s="41" t="e">
        <f>#REF!</f>
        <v>#REF!</v>
      </c>
      <c r="L510" s="36"/>
      <c r="M510" s="42" t="e">
        <f>#REF!</f>
        <v>#REF!</v>
      </c>
      <c r="N510" s="514" t="s">
        <v>110</v>
      </c>
      <c r="O510" s="483"/>
      <c r="P510" s="483"/>
      <c r="Q510" s="483"/>
      <c r="R510" s="483"/>
      <c r="S510" s="484"/>
      <c r="T510" s="24" t="e">
        <f>#REF!</f>
        <v>#REF!</v>
      </c>
    </row>
    <row r="511" spans="1:20" ht="39.75" customHeight="1" x14ac:dyDescent="0.25">
      <c r="A511" s="37">
        <f t="shared" si="4"/>
        <v>498</v>
      </c>
      <c r="B511" s="50" t="e">
        <f>#REF!</f>
        <v>#REF!</v>
      </c>
      <c r="C511" s="51" t="e">
        <f>#REF!</f>
        <v>#REF!</v>
      </c>
      <c r="D511" s="39" t="e">
        <f>#REF!</f>
        <v>#REF!</v>
      </c>
      <c r="E511" s="40" t="e">
        <f t="shared" si="5"/>
        <v>#REF!</v>
      </c>
      <c r="F511" s="34"/>
      <c r="G511" s="44" t="e">
        <f t="shared" si="6"/>
        <v>#REF!</v>
      </c>
      <c r="H511" s="36" t="s">
        <v>108</v>
      </c>
      <c r="I511" s="41" t="e">
        <f t="shared" si="7"/>
        <v>#REF!</v>
      </c>
      <c r="J511" s="34"/>
      <c r="K511" s="41" t="e">
        <f>#REF!</f>
        <v>#REF!</v>
      </c>
      <c r="L511" s="36"/>
      <c r="M511" s="42" t="e">
        <f>#REF!</f>
        <v>#REF!</v>
      </c>
      <c r="N511" s="514" t="s">
        <v>110</v>
      </c>
      <c r="O511" s="483"/>
      <c r="P511" s="483"/>
      <c r="Q511" s="483"/>
      <c r="R511" s="483"/>
      <c r="S511" s="484"/>
      <c r="T511" s="24" t="e">
        <f>#REF!</f>
        <v>#REF!</v>
      </c>
    </row>
    <row r="512" spans="1:20" ht="39.75" customHeight="1" x14ac:dyDescent="0.25">
      <c r="A512" s="37">
        <f t="shared" si="4"/>
        <v>499</v>
      </c>
      <c r="B512" s="50" t="e">
        <f>#REF!</f>
        <v>#REF!</v>
      </c>
      <c r="C512" s="38" t="e">
        <f>#REF!</f>
        <v>#REF!</v>
      </c>
      <c r="D512" s="39" t="e">
        <f>#REF!</f>
        <v>#REF!</v>
      </c>
      <c r="E512" s="40" t="e">
        <f t="shared" si="5"/>
        <v>#REF!</v>
      </c>
      <c r="F512" s="34"/>
      <c r="G512" s="41" t="e">
        <f t="shared" si="6"/>
        <v>#REF!</v>
      </c>
      <c r="H512" s="36" t="s">
        <v>109</v>
      </c>
      <c r="I512" s="41" t="e">
        <f t="shared" si="7"/>
        <v>#REF!</v>
      </c>
      <c r="J512" s="34"/>
      <c r="K512" s="41" t="e">
        <f>#REF!</f>
        <v>#REF!</v>
      </c>
      <c r="L512" s="36"/>
      <c r="M512" s="42" t="e">
        <f>#REF!</f>
        <v>#REF!</v>
      </c>
      <c r="N512" s="514" t="s">
        <v>110</v>
      </c>
      <c r="O512" s="483"/>
      <c r="P512" s="483"/>
      <c r="Q512" s="483"/>
      <c r="R512" s="483"/>
      <c r="S512" s="484"/>
      <c r="T512" s="24" t="e">
        <f>#REF!</f>
        <v>#REF!</v>
      </c>
    </row>
    <row r="513" spans="1:20" ht="39.75" customHeight="1" x14ac:dyDescent="0.25">
      <c r="A513" s="37">
        <f t="shared" si="4"/>
        <v>500</v>
      </c>
      <c r="B513" s="50" t="e">
        <f>#REF!</f>
        <v>#REF!</v>
      </c>
      <c r="C513" s="51" t="e">
        <f>#REF!</f>
        <v>#REF!</v>
      </c>
      <c r="D513" s="39" t="e">
        <f>#REF!</f>
        <v>#REF!</v>
      </c>
      <c r="E513" s="40" t="e">
        <f t="shared" si="5"/>
        <v>#REF!</v>
      </c>
      <c r="F513" s="34"/>
      <c r="G513" s="44" t="e">
        <f t="shared" si="6"/>
        <v>#REF!</v>
      </c>
      <c r="H513" s="36" t="s">
        <v>108</v>
      </c>
      <c r="I513" s="41" t="e">
        <f t="shared" si="7"/>
        <v>#REF!</v>
      </c>
      <c r="J513" s="34"/>
      <c r="K513" s="41" t="e">
        <f>#REF!</f>
        <v>#REF!</v>
      </c>
      <c r="L513" s="36"/>
      <c r="M513" s="42" t="e">
        <f>#REF!</f>
        <v>#REF!</v>
      </c>
      <c r="N513" s="514" t="s">
        <v>110</v>
      </c>
      <c r="O513" s="483"/>
      <c r="P513" s="483"/>
      <c r="Q513" s="483"/>
      <c r="R513" s="483"/>
      <c r="S513" s="484"/>
      <c r="T513" s="24" t="e">
        <f>#REF!</f>
        <v>#REF!</v>
      </c>
    </row>
    <row r="514" spans="1:20" ht="39.75" customHeight="1" x14ac:dyDescent="0.25">
      <c r="A514" s="37">
        <f t="shared" si="4"/>
        <v>501</v>
      </c>
      <c r="B514" s="50" t="e">
        <f>#REF!</f>
        <v>#REF!</v>
      </c>
      <c r="C514" s="38" t="e">
        <f>#REF!</f>
        <v>#REF!</v>
      </c>
      <c r="D514" s="39" t="e">
        <f>#REF!</f>
        <v>#REF!</v>
      </c>
      <c r="E514" s="40" t="e">
        <f t="shared" si="5"/>
        <v>#REF!</v>
      </c>
      <c r="F514" s="34"/>
      <c r="G514" s="41" t="e">
        <f t="shared" si="6"/>
        <v>#REF!</v>
      </c>
      <c r="H514" s="36" t="s">
        <v>109</v>
      </c>
      <c r="I514" s="41" t="e">
        <f t="shared" si="7"/>
        <v>#REF!</v>
      </c>
      <c r="J514" s="34"/>
      <c r="K514" s="41" t="e">
        <f>#REF!</f>
        <v>#REF!</v>
      </c>
      <c r="L514" s="36"/>
      <c r="M514" s="42" t="e">
        <f>#REF!</f>
        <v>#REF!</v>
      </c>
      <c r="N514" s="514" t="s">
        <v>110</v>
      </c>
      <c r="O514" s="483"/>
      <c r="P514" s="483"/>
      <c r="Q514" s="483"/>
      <c r="R514" s="483"/>
      <c r="S514" s="484"/>
      <c r="T514" s="24" t="e">
        <f>#REF!</f>
        <v>#REF!</v>
      </c>
    </row>
    <row r="515" spans="1:20" ht="39.75" customHeight="1" x14ac:dyDescent="0.25">
      <c r="A515" s="37">
        <f t="shared" si="4"/>
        <v>502</v>
      </c>
      <c r="B515" s="50" t="e">
        <f>#REF!</f>
        <v>#REF!</v>
      </c>
      <c r="C515" s="51" t="e">
        <f>#REF!</f>
        <v>#REF!</v>
      </c>
      <c r="D515" s="39" t="e">
        <f>#REF!</f>
        <v>#REF!</v>
      </c>
      <c r="E515" s="40" t="e">
        <f t="shared" si="5"/>
        <v>#REF!</v>
      </c>
      <c r="F515" s="34"/>
      <c r="G515" s="44" t="e">
        <f t="shared" si="6"/>
        <v>#REF!</v>
      </c>
      <c r="H515" s="36" t="s">
        <v>108</v>
      </c>
      <c r="I515" s="41" t="e">
        <f t="shared" si="7"/>
        <v>#REF!</v>
      </c>
      <c r="J515" s="34"/>
      <c r="K515" s="41" t="e">
        <f>#REF!</f>
        <v>#REF!</v>
      </c>
      <c r="L515" s="36"/>
      <c r="M515" s="42" t="e">
        <f>#REF!</f>
        <v>#REF!</v>
      </c>
      <c r="N515" s="514" t="s">
        <v>110</v>
      </c>
      <c r="O515" s="483"/>
      <c r="P515" s="483"/>
      <c r="Q515" s="483"/>
      <c r="R515" s="483"/>
      <c r="S515" s="484"/>
      <c r="T515" s="24" t="e">
        <f>#REF!</f>
        <v>#REF!</v>
      </c>
    </row>
    <row r="516" spans="1:20" ht="39.75" customHeight="1" x14ac:dyDescent="0.25">
      <c r="A516" s="37">
        <f t="shared" si="4"/>
        <v>503</v>
      </c>
      <c r="B516" s="50" t="e">
        <f>#REF!</f>
        <v>#REF!</v>
      </c>
      <c r="C516" s="38" t="e">
        <f>#REF!</f>
        <v>#REF!</v>
      </c>
      <c r="D516" s="39" t="e">
        <f>#REF!</f>
        <v>#REF!</v>
      </c>
      <c r="E516" s="40" t="e">
        <f t="shared" si="5"/>
        <v>#REF!</v>
      </c>
      <c r="F516" s="34"/>
      <c r="G516" s="41" t="e">
        <f t="shared" si="6"/>
        <v>#REF!</v>
      </c>
      <c r="H516" s="36" t="s">
        <v>109</v>
      </c>
      <c r="I516" s="41" t="e">
        <f t="shared" si="7"/>
        <v>#REF!</v>
      </c>
      <c r="J516" s="34"/>
      <c r="K516" s="41" t="e">
        <f>#REF!</f>
        <v>#REF!</v>
      </c>
      <c r="L516" s="36"/>
      <c r="M516" s="42" t="e">
        <f>#REF!</f>
        <v>#REF!</v>
      </c>
      <c r="N516" s="514" t="s">
        <v>110</v>
      </c>
      <c r="O516" s="483"/>
      <c r="P516" s="483"/>
      <c r="Q516" s="483"/>
      <c r="R516" s="483"/>
      <c r="S516" s="484"/>
      <c r="T516" s="24" t="e">
        <f>#REF!</f>
        <v>#REF!</v>
      </c>
    </row>
    <row r="517" spans="1:20" ht="39.75" customHeight="1" x14ac:dyDescent="0.25">
      <c r="A517" s="37">
        <f t="shared" si="4"/>
        <v>504</v>
      </c>
      <c r="B517" s="50" t="e">
        <f>#REF!</f>
        <v>#REF!</v>
      </c>
      <c r="C517" s="51" t="e">
        <f>#REF!</f>
        <v>#REF!</v>
      </c>
      <c r="D517" s="39" t="e">
        <f>#REF!</f>
        <v>#REF!</v>
      </c>
      <c r="E517" s="40" t="e">
        <f t="shared" si="5"/>
        <v>#REF!</v>
      </c>
      <c r="F517" s="34"/>
      <c r="G517" s="44" t="e">
        <f t="shared" si="6"/>
        <v>#REF!</v>
      </c>
      <c r="H517" s="36" t="s">
        <v>108</v>
      </c>
      <c r="I517" s="41" t="e">
        <f t="shared" si="7"/>
        <v>#REF!</v>
      </c>
      <c r="J517" s="34"/>
      <c r="K517" s="41" t="e">
        <f>#REF!</f>
        <v>#REF!</v>
      </c>
      <c r="L517" s="36"/>
      <c r="M517" s="42" t="e">
        <f>#REF!</f>
        <v>#REF!</v>
      </c>
      <c r="N517" s="514" t="s">
        <v>110</v>
      </c>
      <c r="O517" s="483"/>
      <c r="P517" s="483"/>
      <c r="Q517" s="483"/>
      <c r="R517" s="483"/>
      <c r="S517" s="484"/>
      <c r="T517" s="24" t="e">
        <f>#REF!</f>
        <v>#REF!</v>
      </c>
    </row>
    <row r="518" spans="1:20" ht="39.75" customHeight="1" x14ac:dyDescent="0.25">
      <c r="A518" s="37">
        <f t="shared" si="4"/>
        <v>505</v>
      </c>
      <c r="B518" s="50" t="e">
        <f>#REF!</f>
        <v>#REF!</v>
      </c>
      <c r="C518" s="38" t="e">
        <f>#REF!</f>
        <v>#REF!</v>
      </c>
      <c r="D518" s="39" t="e">
        <f>#REF!</f>
        <v>#REF!</v>
      </c>
      <c r="E518" s="40" t="e">
        <f t="shared" si="5"/>
        <v>#REF!</v>
      </c>
      <c r="F518" s="34"/>
      <c r="G518" s="41" t="e">
        <f t="shared" si="6"/>
        <v>#REF!</v>
      </c>
      <c r="H518" s="36" t="s">
        <v>109</v>
      </c>
      <c r="I518" s="41" t="e">
        <f t="shared" si="7"/>
        <v>#REF!</v>
      </c>
      <c r="J518" s="34"/>
      <c r="K518" s="41" t="e">
        <f>#REF!</f>
        <v>#REF!</v>
      </c>
      <c r="L518" s="36"/>
      <c r="M518" s="42" t="e">
        <f>#REF!</f>
        <v>#REF!</v>
      </c>
      <c r="N518" s="514" t="s">
        <v>110</v>
      </c>
      <c r="O518" s="483"/>
      <c r="P518" s="483"/>
      <c r="Q518" s="483"/>
      <c r="R518" s="483"/>
      <c r="S518" s="484"/>
      <c r="T518" s="24" t="e">
        <f>#REF!</f>
        <v>#REF!</v>
      </c>
    </row>
    <row r="519" spans="1:20" ht="39.75" customHeight="1" x14ac:dyDescent="0.25">
      <c r="A519" s="37">
        <f t="shared" si="4"/>
        <v>506</v>
      </c>
      <c r="B519" s="50" t="e">
        <f>#REF!</f>
        <v>#REF!</v>
      </c>
      <c r="C519" s="51" t="e">
        <f>#REF!</f>
        <v>#REF!</v>
      </c>
      <c r="D519" s="39" t="e">
        <f>#REF!</f>
        <v>#REF!</v>
      </c>
      <c r="E519" s="40" t="e">
        <f t="shared" si="5"/>
        <v>#REF!</v>
      </c>
      <c r="F519" s="34"/>
      <c r="G519" s="44" t="e">
        <f t="shared" si="6"/>
        <v>#REF!</v>
      </c>
      <c r="H519" s="36" t="s">
        <v>108</v>
      </c>
      <c r="I519" s="41" t="e">
        <f t="shared" si="7"/>
        <v>#REF!</v>
      </c>
      <c r="J519" s="34"/>
      <c r="K519" s="41" t="e">
        <f>#REF!</f>
        <v>#REF!</v>
      </c>
      <c r="L519" s="36"/>
      <c r="M519" s="42" t="e">
        <f>#REF!</f>
        <v>#REF!</v>
      </c>
      <c r="N519" s="514" t="s">
        <v>110</v>
      </c>
      <c r="O519" s="483"/>
      <c r="P519" s="483"/>
      <c r="Q519" s="483"/>
      <c r="R519" s="483"/>
      <c r="S519" s="484"/>
      <c r="T519" s="24" t="e">
        <f>#REF!</f>
        <v>#REF!</v>
      </c>
    </row>
    <row r="520" spans="1:20" ht="39.75" customHeight="1" x14ac:dyDescent="0.25">
      <c r="A520" s="37">
        <f t="shared" si="4"/>
        <v>507</v>
      </c>
      <c r="B520" s="50" t="e">
        <f>#REF!</f>
        <v>#REF!</v>
      </c>
      <c r="C520" s="38" t="e">
        <f>#REF!</f>
        <v>#REF!</v>
      </c>
      <c r="D520" s="39" t="e">
        <f>#REF!</f>
        <v>#REF!</v>
      </c>
      <c r="E520" s="40" t="e">
        <f t="shared" si="5"/>
        <v>#REF!</v>
      </c>
      <c r="F520" s="34"/>
      <c r="G520" s="41" t="e">
        <f t="shared" si="6"/>
        <v>#REF!</v>
      </c>
      <c r="H520" s="36" t="s">
        <v>109</v>
      </c>
      <c r="I520" s="41" t="e">
        <f t="shared" si="7"/>
        <v>#REF!</v>
      </c>
      <c r="J520" s="34"/>
      <c r="K520" s="41" t="e">
        <f>#REF!</f>
        <v>#REF!</v>
      </c>
      <c r="L520" s="36"/>
      <c r="M520" s="42" t="e">
        <f>#REF!</f>
        <v>#REF!</v>
      </c>
      <c r="N520" s="514" t="s">
        <v>110</v>
      </c>
      <c r="O520" s="483"/>
      <c r="P520" s="483"/>
      <c r="Q520" s="483"/>
      <c r="R520" s="483"/>
      <c r="S520" s="484"/>
      <c r="T520" s="24" t="e">
        <f>#REF!</f>
        <v>#REF!</v>
      </c>
    </row>
    <row r="521" spans="1:20" ht="39.75" customHeight="1" x14ac:dyDescent="0.25">
      <c r="A521" s="37">
        <f t="shared" si="4"/>
        <v>508</v>
      </c>
      <c r="B521" s="50" t="e">
        <f>#REF!</f>
        <v>#REF!</v>
      </c>
      <c r="C521" s="51" t="e">
        <f>#REF!</f>
        <v>#REF!</v>
      </c>
      <c r="D521" s="39" t="e">
        <f>#REF!</f>
        <v>#REF!</v>
      </c>
      <c r="E521" s="40" t="e">
        <f t="shared" si="5"/>
        <v>#REF!</v>
      </c>
      <c r="F521" s="34"/>
      <c r="G521" s="44" t="e">
        <f t="shared" si="6"/>
        <v>#REF!</v>
      </c>
      <c r="H521" s="36" t="s">
        <v>108</v>
      </c>
      <c r="I521" s="41" t="e">
        <f t="shared" si="7"/>
        <v>#REF!</v>
      </c>
      <c r="J521" s="34"/>
      <c r="K521" s="41" t="e">
        <f>#REF!</f>
        <v>#REF!</v>
      </c>
      <c r="L521" s="36"/>
      <c r="M521" s="42" t="e">
        <f>#REF!</f>
        <v>#REF!</v>
      </c>
      <c r="N521" s="514" t="s">
        <v>110</v>
      </c>
      <c r="O521" s="483"/>
      <c r="P521" s="483"/>
      <c r="Q521" s="483"/>
      <c r="R521" s="483"/>
      <c r="S521" s="484"/>
      <c r="T521" s="24" t="e">
        <f>#REF!</f>
        <v>#REF!</v>
      </c>
    </row>
    <row r="522" spans="1:20" ht="39.75" customHeight="1" x14ac:dyDescent="0.25">
      <c r="A522" s="37">
        <f t="shared" si="4"/>
        <v>509</v>
      </c>
      <c r="B522" s="50" t="e">
        <f>#REF!</f>
        <v>#REF!</v>
      </c>
      <c r="C522" s="38" t="e">
        <f>#REF!</f>
        <v>#REF!</v>
      </c>
      <c r="D522" s="39" t="e">
        <f>#REF!</f>
        <v>#REF!</v>
      </c>
      <c r="E522" s="40" t="e">
        <f t="shared" si="5"/>
        <v>#REF!</v>
      </c>
      <c r="F522" s="34"/>
      <c r="G522" s="41" t="e">
        <f t="shared" si="6"/>
        <v>#REF!</v>
      </c>
      <c r="H522" s="36" t="s">
        <v>109</v>
      </c>
      <c r="I522" s="41" t="e">
        <f t="shared" si="7"/>
        <v>#REF!</v>
      </c>
      <c r="J522" s="34"/>
      <c r="K522" s="41" t="e">
        <f>#REF!</f>
        <v>#REF!</v>
      </c>
      <c r="L522" s="36"/>
      <c r="M522" s="42" t="e">
        <f>#REF!</f>
        <v>#REF!</v>
      </c>
      <c r="N522" s="514" t="s">
        <v>110</v>
      </c>
      <c r="O522" s="483"/>
      <c r="P522" s="483"/>
      <c r="Q522" s="483"/>
      <c r="R522" s="483"/>
      <c r="S522" s="484"/>
      <c r="T522" s="24" t="e">
        <f>#REF!</f>
        <v>#REF!</v>
      </c>
    </row>
    <row r="523" spans="1:20" ht="39.75" customHeight="1" x14ac:dyDescent="0.25">
      <c r="A523" s="37">
        <f t="shared" si="4"/>
        <v>510</v>
      </c>
      <c r="B523" s="50" t="e">
        <f>#REF!</f>
        <v>#REF!</v>
      </c>
      <c r="C523" s="51" t="e">
        <f>#REF!</f>
        <v>#REF!</v>
      </c>
      <c r="D523" s="39" t="e">
        <f>#REF!</f>
        <v>#REF!</v>
      </c>
      <c r="E523" s="40" t="e">
        <f t="shared" si="5"/>
        <v>#REF!</v>
      </c>
      <c r="F523" s="34"/>
      <c r="G523" s="44" t="e">
        <f t="shared" si="6"/>
        <v>#REF!</v>
      </c>
      <c r="H523" s="36" t="s">
        <v>108</v>
      </c>
      <c r="I523" s="41" t="e">
        <f t="shared" si="7"/>
        <v>#REF!</v>
      </c>
      <c r="J523" s="34"/>
      <c r="K523" s="41" t="e">
        <f>#REF!</f>
        <v>#REF!</v>
      </c>
      <c r="L523" s="36"/>
      <c r="M523" s="42" t="e">
        <f>#REF!</f>
        <v>#REF!</v>
      </c>
      <c r="N523" s="514" t="s">
        <v>110</v>
      </c>
      <c r="O523" s="483"/>
      <c r="P523" s="483"/>
      <c r="Q523" s="483"/>
      <c r="R523" s="483"/>
      <c r="S523" s="484"/>
      <c r="T523" s="24" t="e">
        <f>#REF!</f>
        <v>#REF!</v>
      </c>
    </row>
    <row r="524" spans="1:20" ht="39.75" customHeight="1" x14ac:dyDescent="0.25">
      <c r="A524" s="37">
        <f t="shared" ref="A524:A778" si="8">ROW(A511)</f>
        <v>511</v>
      </c>
      <c r="B524" s="50" t="e">
        <f>#REF!</f>
        <v>#REF!</v>
      </c>
      <c r="C524" s="38" t="e">
        <f>#REF!</f>
        <v>#REF!</v>
      </c>
      <c r="D524" s="39" t="e">
        <f>#REF!</f>
        <v>#REF!</v>
      </c>
      <c r="E524" s="40" t="e">
        <f t="shared" ref="E524:E778" si="9">D524</f>
        <v>#REF!</v>
      </c>
      <c r="F524" s="34"/>
      <c r="G524" s="41" t="e">
        <f t="shared" ref="G524:G778" si="10">D524+30</f>
        <v>#REF!</v>
      </c>
      <c r="H524" s="36" t="s">
        <v>109</v>
      </c>
      <c r="I524" s="41" t="e">
        <f t="shared" ref="I524:I778" si="11">E524+180</f>
        <v>#REF!</v>
      </c>
      <c r="J524" s="34"/>
      <c r="K524" s="41" t="e">
        <f>#REF!</f>
        <v>#REF!</v>
      </c>
      <c r="L524" s="36"/>
      <c r="M524" s="42" t="e">
        <f>#REF!</f>
        <v>#REF!</v>
      </c>
      <c r="N524" s="514" t="s">
        <v>110</v>
      </c>
      <c r="O524" s="483"/>
      <c r="P524" s="483"/>
      <c r="Q524" s="483"/>
      <c r="R524" s="483"/>
      <c r="S524" s="484"/>
      <c r="T524" s="24" t="e">
        <f>#REF!</f>
        <v>#REF!</v>
      </c>
    </row>
    <row r="525" spans="1:20" ht="39.75" customHeight="1" x14ac:dyDescent="0.25">
      <c r="A525" s="37">
        <f t="shared" si="8"/>
        <v>512</v>
      </c>
      <c r="B525" s="50" t="e">
        <f>#REF!</f>
        <v>#REF!</v>
      </c>
      <c r="C525" s="51" t="e">
        <f>#REF!</f>
        <v>#REF!</v>
      </c>
      <c r="D525" s="39" t="e">
        <f>#REF!</f>
        <v>#REF!</v>
      </c>
      <c r="E525" s="40" t="e">
        <f t="shared" si="9"/>
        <v>#REF!</v>
      </c>
      <c r="F525" s="34"/>
      <c r="G525" s="44" t="e">
        <f t="shared" si="10"/>
        <v>#REF!</v>
      </c>
      <c r="H525" s="36" t="s">
        <v>108</v>
      </c>
      <c r="I525" s="41" t="e">
        <f t="shared" si="11"/>
        <v>#REF!</v>
      </c>
      <c r="J525" s="34"/>
      <c r="K525" s="41" t="e">
        <f>#REF!</f>
        <v>#REF!</v>
      </c>
      <c r="L525" s="36"/>
      <c r="M525" s="42" t="e">
        <f>#REF!</f>
        <v>#REF!</v>
      </c>
      <c r="N525" s="514" t="s">
        <v>110</v>
      </c>
      <c r="O525" s="483"/>
      <c r="P525" s="483"/>
      <c r="Q525" s="483"/>
      <c r="R525" s="483"/>
      <c r="S525" s="484"/>
      <c r="T525" s="24" t="e">
        <f>#REF!</f>
        <v>#REF!</v>
      </c>
    </row>
    <row r="526" spans="1:20" ht="39.75" customHeight="1" x14ac:dyDescent="0.25">
      <c r="A526" s="37">
        <f t="shared" si="8"/>
        <v>513</v>
      </c>
      <c r="B526" s="50" t="e">
        <f>#REF!</f>
        <v>#REF!</v>
      </c>
      <c r="C526" s="38" t="e">
        <f>#REF!</f>
        <v>#REF!</v>
      </c>
      <c r="D526" s="39" t="e">
        <f>#REF!</f>
        <v>#REF!</v>
      </c>
      <c r="E526" s="40" t="e">
        <f t="shared" si="9"/>
        <v>#REF!</v>
      </c>
      <c r="F526" s="34"/>
      <c r="G526" s="41" t="e">
        <f t="shared" si="10"/>
        <v>#REF!</v>
      </c>
      <c r="H526" s="36" t="s">
        <v>109</v>
      </c>
      <c r="I526" s="41" t="e">
        <f t="shared" si="11"/>
        <v>#REF!</v>
      </c>
      <c r="J526" s="34"/>
      <c r="K526" s="41" t="e">
        <f>#REF!</f>
        <v>#REF!</v>
      </c>
      <c r="L526" s="36"/>
      <c r="M526" s="42" t="e">
        <f>#REF!</f>
        <v>#REF!</v>
      </c>
      <c r="N526" s="514" t="s">
        <v>110</v>
      </c>
      <c r="O526" s="483"/>
      <c r="P526" s="483"/>
      <c r="Q526" s="483"/>
      <c r="R526" s="483"/>
      <c r="S526" s="484"/>
      <c r="T526" s="24" t="e">
        <f>#REF!</f>
        <v>#REF!</v>
      </c>
    </row>
    <row r="527" spans="1:20" ht="39.75" customHeight="1" x14ac:dyDescent="0.25">
      <c r="A527" s="37">
        <f t="shared" si="8"/>
        <v>514</v>
      </c>
      <c r="B527" s="50" t="e">
        <f>#REF!</f>
        <v>#REF!</v>
      </c>
      <c r="C527" s="51" t="e">
        <f>#REF!</f>
        <v>#REF!</v>
      </c>
      <c r="D527" s="39" t="e">
        <f>#REF!</f>
        <v>#REF!</v>
      </c>
      <c r="E527" s="40" t="e">
        <f t="shared" si="9"/>
        <v>#REF!</v>
      </c>
      <c r="F527" s="34"/>
      <c r="G527" s="44" t="e">
        <f t="shared" si="10"/>
        <v>#REF!</v>
      </c>
      <c r="H527" s="36" t="s">
        <v>108</v>
      </c>
      <c r="I527" s="41" t="e">
        <f t="shared" si="11"/>
        <v>#REF!</v>
      </c>
      <c r="J527" s="34"/>
      <c r="K527" s="41" t="e">
        <f>#REF!</f>
        <v>#REF!</v>
      </c>
      <c r="L527" s="36"/>
      <c r="M527" s="42" t="e">
        <f>#REF!</f>
        <v>#REF!</v>
      </c>
      <c r="N527" s="514" t="s">
        <v>110</v>
      </c>
      <c r="O527" s="483"/>
      <c r="P527" s="483"/>
      <c r="Q527" s="483"/>
      <c r="R527" s="483"/>
      <c r="S527" s="484"/>
      <c r="T527" s="24" t="e">
        <f>#REF!</f>
        <v>#REF!</v>
      </c>
    </row>
    <row r="528" spans="1:20" ht="39.75" customHeight="1" x14ac:dyDescent="0.25">
      <c r="A528" s="37">
        <f t="shared" si="8"/>
        <v>515</v>
      </c>
      <c r="B528" s="50" t="e">
        <f>#REF!</f>
        <v>#REF!</v>
      </c>
      <c r="C528" s="38" t="e">
        <f>#REF!</f>
        <v>#REF!</v>
      </c>
      <c r="D528" s="39" t="e">
        <f>#REF!</f>
        <v>#REF!</v>
      </c>
      <c r="E528" s="40" t="e">
        <f t="shared" si="9"/>
        <v>#REF!</v>
      </c>
      <c r="F528" s="34"/>
      <c r="G528" s="41" t="e">
        <f t="shared" si="10"/>
        <v>#REF!</v>
      </c>
      <c r="H528" s="36" t="s">
        <v>109</v>
      </c>
      <c r="I528" s="41" t="e">
        <f t="shared" si="11"/>
        <v>#REF!</v>
      </c>
      <c r="J528" s="34"/>
      <c r="K528" s="41" t="e">
        <f>#REF!</f>
        <v>#REF!</v>
      </c>
      <c r="L528" s="36"/>
      <c r="M528" s="42" t="e">
        <f>#REF!</f>
        <v>#REF!</v>
      </c>
      <c r="N528" s="514" t="s">
        <v>110</v>
      </c>
      <c r="O528" s="483"/>
      <c r="P528" s="483"/>
      <c r="Q528" s="483"/>
      <c r="R528" s="483"/>
      <c r="S528" s="484"/>
      <c r="T528" s="24" t="e">
        <f>#REF!</f>
        <v>#REF!</v>
      </c>
    </row>
    <row r="529" spans="1:20" ht="39.75" customHeight="1" x14ac:dyDescent="0.25">
      <c r="A529" s="37">
        <f t="shared" si="8"/>
        <v>516</v>
      </c>
      <c r="B529" s="50" t="e">
        <f>#REF!</f>
        <v>#REF!</v>
      </c>
      <c r="C529" s="51" t="e">
        <f>#REF!</f>
        <v>#REF!</v>
      </c>
      <c r="D529" s="39" t="e">
        <f>#REF!</f>
        <v>#REF!</v>
      </c>
      <c r="E529" s="40" t="e">
        <f t="shared" si="9"/>
        <v>#REF!</v>
      </c>
      <c r="F529" s="34"/>
      <c r="G529" s="44" t="e">
        <f t="shared" si="10"/>
        <v>#REF!</v>
      </c>
      <c r="H529" s="36" t="s">
        <v>108</v>
      </c>
      <c r="I529" s="41" t="e">
        <f t="shared" si="11"/>
        <v>#REF!</v>
      </c>
      <c r="J529" s="34"/>
      <c r="K529" s="41" t="e">
        <f>#REF!</f>
        <v>#REF!</v>
      </c>
      <c r="L529" s="36"/>
      <c r="M529" s="42" t="e">
        <f>#REF!</f>
        <v>#REF!</v>
      </c>
      <c r="N529" s="514" t="s">
        <v>110</v>
      </c>
      <c r="O529" s="483"/>
      <c r="P529" s="483"/>
      <c r="Q529" s="483"/>
      <c r="R529" s="483"/>
      <c r="S529" s="484"/>
      <c r="T529" s="24" t="e">
        <f>#REF!</f>
        <v>#REF!</v>
      </c>
    </row>
    <row r="530" spans="1:20" ht="39.75" customHeight="1" x14ac:dyDescent="0.25">
      <c r="A530" s="37">
        <f t="shared" si="8"/>
        <v>517</v>
      </c>
      <c r="B530" s="50" t="e">
        <f>#REF!</f>
        <v>#REF!</v>
      </c>
      <c r="C530" s="38" t="e">
        <f>#REF!</f>
        <v>#REF!</v>
      </c>
      <c r="D530" s="39" t="e">
        <f>#REF!</f>
        <v>#REF!</v>
      </c>
      <c r="E530" s="40" t="e">
        <f t="shared" si="9"/>
        <v>#REF!</v>
      </c>
      <c r="F530" s="34"/>
      <c r="G530" s="41" t="e">
        <f t="shared" si="10"/>
        <v>#REF!</v>
      </c>
      <c r="H530" s="36" t="s">
        <v>109</v>
      </c>
      <c r="I530" s="41" t="e">
        <f t="shared" si="11"/>
        <v>#REF!</v>
      </c>
      <c r="J530" s="34"/>
      <c r="K530" s="41" t="e">
        <f>#REF!</f>
        <v>#REF!</v>
      </c>
      <c r="L530" s="36"/>
      <c r="M530" s="42" t="e">
        <f>#REF!</f>
        <v>#REF!</v>
      </c>
      <c r="N530" s="514" t="s">
        <v>110</v>
      </c>
      <c r="O530" s="483"/>
      <c r="P530" s="483"/>
      <c r="Q530" s="483"/>
      <c r="R530" s="483"/>
      <c r="S530" s="484"/>
      <c r="T530" s="24" t="e">
        <f>#REF!</f>
        <v>#REF!</v>
      </c>
    </row>
    <row r="531" spans="1:20" ht="39.75" customHeight="1" x14ac:dyDescent="0.25">
      <c r="A531" s="37">
        <f t="shared" si="8"/>
        <v>518</v>
      </c>
      <c r="B531" s="50" t="e">
        <f>#REF!</f>
        <v>#REF!</v>
      </c>
      <c r="C531" s="51" t="e">
        <f>#REF!</f>
        <v>#REF!</v>
      </c>
      <c r="D531" s="39" t="e">
        <f>#REF!</f>
        <v>#REF!</v>
      </c>
      <c r="E531" s="40" t="e">
        <f t="shared" si="9"/>
        <v>#REF!</v>
      </c>
      <c r="F531" s="34"/>
      <c r="G531" s="44" t="e">
        <f t="shared" si="10"/>
        <v>#REF!</v>
      </c>
      <c r="H531" s="36" t="s">
        <v>108</v>
      </c>
      <c r="I531" s="41" t="e">
        <f t="shared" si="11"/>
        <v>#REF!</v>
      </c>
      <c r="J531" s="34"/>
      <c r="K531" s="41" t="e">
        <f>#REF!</f>
        <v>#REF!</v>
      </c>
      <c r="L531" s="36"/>
      <c r="M531" s="42" t="e">
        <f>#REF!</f>
        <v>#REF!</v>
      </c>
      <c r="N531" s="514" t="s">
        <v>110</v>
      </c>
      <c r="O531" s="483"/>
      <c r="P531" s="483"/>
      <c r="Q531" s="483"/>
      <c r="R531" s="483"/>
      <c r="S531" s="484"/>
      <c r="T531" s="24" t="e">
        <f>#REF!</f>
        <v>#REF!</v>
      </c>
    </row>
    <row r="532" spans="1:20" ht="39.75" customHeight="1" x14ac:dyDescent="0.25">
      <c r="A532" s="37">
        <f t="shared" si="8"/>
        <v>519</v>
      </c>
      <c r="B532" s="50" t="e">
        <f>#REF!</f>
        <v>#REF!</v>
      </c>
      <c r="C532" s="38" t="e">
        <f>#REF!</f>
        <v>#REF!</v>
      </c>
      <c r="D532" s="39" t="e">
        <f>#REF!</f>
        <v>#REF!</v>
      </c>
      <c r="E532" s="40" t="e">
        <f t="shared" si="9"/>
        <v>#REF!</v>
      </c>
      <c r="F532" s="34"/>
      <c r="G532" s="41" t="e">
        <f t="shared" si="10"/>
        <v>#REF!</v>
      </c>
      <c r="H532" s="36" t="s">
        <v>109</v>
      </c>
      <c r="I532" s="41" t="e">
        <f t="shared" si="11"/>
        <v>#REF!</v>
      </c>
      <c r="J532" s="34"/>
      <c r="K532" s="41" t="e">
        <f>#REF!</f>
        <v>#REF!</v>
      </c>
      <c r="L532" s="36"/>
      <c r="M532" s="42" t="e">
        <f>#REF!</f>
        <v>#REF!</v>
      </c>
      <c r="N532" s="514" t="s">
        <v>110</v>
      </c>
      <c r="O532" s="483"/>
      <c r="P532" s="483"/>
      <c r="Q532" s="483"/>
      <c r="R532" s="483"/>
      <c r="S532" s="484"/>
      <c r="T532" s="24" t="e">
        <f>#REF!</f>
        <v>#REF!</v>
      </c>
    </row>
    <row r="533" spans="1:20" ht="39.75" customHeight="1" x14ac:dyDescent="0.25">
      <c r="A533" s="37">
        <f t="shared" si="8"/>
        <v>520</v>
      </c>
      <c r="B533" s="50" t="e">
        <f>#REF!</f>
        <v>#REF!</v>
      </c>
      <c r="C533" s="51" t="e">
        <f>#REF!</f>
        <v>#REF!</v>
      </c>
      <c r="D533" s="39" t="e">
        <f>#REF!</f>
        <v>#REF!</v>
      </c>
      <c r="E533" s="40" t="e">
        <f t="shared" si="9"/>
        <v>#REF!</v>
      </c>
      <c r="F533" s="34"/>
      <c r="G533" s="44" t="e">
        <f t="shared" si="10"/>
        <v>#REF!</v>
      </c>
      <c r="H533" s="36" t="s">
        <v>108</v>
      </c>
      <c r="I533" s="41" t="e">
        <f t="shared" si="11"/>
        <v>#REF!</v>
      </c>
      <c r="J533" s="34"/>
      <c r="K533" s="41" t="e">
        <f>#REF!</f>
        <v>#REF!</v>
      </c>
      <c r="L533" s="36"/>
      <c r="M533" s="42" t="e">
        <f>#REF!</f>
        <v>#REF!</v>
      </c>
      <c r="N533" s="514" t="s">
        <v>110</v>
      </c>
      <c r="O533" s="483"/>
      <c r="P533" s="483"/>
      <c r="Q533" s="483"/>
      <c r="R533" s="483"/>
      <c r="S533" s="484"/>
      <c r="T533" s="24" t="e">
        <f>#REF!</f>
        <v>#REF!</v>
      </c>
    </row>
    <row r="534" spans="1:20" ht="39.75" customHeight="1" x14ac:dyDescent="0.25">
      <c r="A534" s="37">
        <f t="shared" si="8"/>
        <v>521</v>
      </c>
      <c r="B534" s="50" t="e">
        <f>#REF!</f>
        <v>#REF!</v>
      </c>
      <c r="C534" s="38" t="e">
        <f>#REF!</f>
        <v>#REF!</v>
      </c>
      <c r="D534" s="39" t="e">
        <f>#REF!</f>
        <v>#REF!</v>
      </c>
      <c r="E534" s="40" t="e">
        <f t="shared" si="9"/>
        <v>#REF!</v>
      </c>
      <c r="F534" s="34"/>
      <c r="G534" s="41" t="e">
        <f t="shared" si="10"/>
        <v>#REF!</v>
      </c>
      <c r="H534" s="36" t="s">
        <v>109</v>
      </c>
      <c r="I534" s="41" t="e">
        <f t="shared" si="11"/>
        <v>#REF!</v>
      </c>
      <c r="J534" s="34"/>
      <c r="K534" s="41" t="e">
        <f>#REF!</f>
        <v>#REF!</v>
      </c>
      <c r="L534" s="36"/>
      <c r="M534" s="42" t="e">
        <f>#REF!</f>
        <v>#REF!</v>
      </c>
      <c r="N534" s="514" t="s">
        <v>110</v>
      </c>
      <c r="O534" s="483"/>
      <c r="P534" s="483"/>
      <c r="Q534" s="483"/>
      <c r="R534" s="483"/>
      <c r="S534" s="484"/>
      <c r="T534" s="24" t="e">
        <f>#REF!</f>
        <v>#REF!</v>
      </c>
    </row>
    <row r="535" spans="1:20" ht="39.75" customHeight="1" x14ac:dyDescent="0.25">
      <c r="A535" s="37">
        <f t="shared" si="8"/>
        <v>522</v>
      </c>
      <c r="B535" s="50" t="e">
        <f>#REF!</f>
        <v>#REF!</v>
      </c>
      <c r="C535" s="51" t="e">
        <f>#REF!</f>
        <v>#REF!</v>
      </c>
      <c r="D535" s="39" t="e">
        <f>#REF!</f>
        <v>#REF!</v>
      </c>
      <c r="E535" s="40" t="e">
        <f t="shared" si="9"/>
        <v>#REF!</v>
      </c>
      <c r="F535" s="34"/>
      <c r="G535" s="44" t="e">
        <f t="shared" si="10"/>
        <v>#REF!</v>
      </c>
      <c r="H535" s="36" t="s">
        <v>108</v>
      </c>
      <c r="I535" s="41" t="e">
        <f t="shared" si="11"/>
        <v>#REF!</v>
      </c>
      <c r="J535" s="34"/>
      <c r="K535" s="41" t="e">
        <f>#REF!</f>
        <v>#REF!</v>
      </c>
      <c r="L535" s="36"/>
      <c r="M535" s="42" t="e">
        <f>#REF!</f>
        <v>#REF!</v>
      </c>
      <c r="N535" s="514" t="s">
        <v>110</v>
      </c>
      <c r="O535" s="483"/>
      <c r="P535" s="483"/>
      <c r="Q535" s="483"/>
      <c r="R535" s="483"/>
      <c r="S535" s="484"/>
      <c r="T535" s="24" t="e">
        <f>#REF!</f>
        <v>#REF!</v>
      </c>
    </row>
    <row r="536" spans="1:20" ht="39.75" customHeight="1" x14ac:dyDescent="0.25">
      <c r="A536" s="37">
        <f t="shared" si="8"/>
        <v>523</v>
      </c>
      <c r="B536" s="50" t="e">
        <f>#REF!</f>
        <v>#REF!</v>
      </c>
      <c r="C536" s="38" t="e">
        <f>#REF!</f>
        <v>#REF!</v>
      </c>
      <c r="D536" s="39" t="e">
        <f>#REF!</f>
        <v>#REF!</v>
      </c>
      <c r="E536" s="40" t="e">
        <f t="shared" si="9"/>
        <v>#REF!</v>
      </c>
      <c r="F536" s="34"/>
      <c r="G536" s="41" t="e">
        <f t="shared" si="10"/>
        <v>#REF!</v>
      </c>
      <c r="H536" s="36" t="s">
        <v>109</v>
      </c>
      <c r="I536" s="41" t="e">
        <f t="shared" si="11"/>
        <v>#REF!</v>
      </c>
      <c r="J536" s="34"/>
      <c r="K536" s="41" t="e">
        <f>#REF!</f>
        <v>#REF!</v>
      </c>
      <c r="L536" s="36"/>
      <c r="M536" s="42" t="e">
        <f>#REF!</f>
        <v>#REF!</v>
      </c>
      <c r="N536" s="514" t="s">
        <v>110</v>
      </c>
      <c r="O536" s="483"/>
      <c r="P536" s="483"/>
      <c r="Q536" s="483"/>
      <c r="R536" s="483"/>
      <c r="S536" s="484"/>
      <c r="T536" s="24" t="e">
        <f>#REF!</f>
        <v>#REF!</v>
      </c>
    </row>
    <row r="537" spans="1:20" ht="39.75" customHeight="1" x14ac:dyDescent="0.25">
      <c r="A537" s="37">
        <f t="shared" si="8"/>
        <v>524</v>
      </c>
      <c r="B537" s="50" t="e">
        <f>#REF!</f>
        <v>#REF!</v>
      </c>
      <c r="C537" s="51" t="e">
        <f>#REF!</f>
        <v>#REF!</v>
      </c>
      <c r="D537" s="39" t="e">
        <f>#REF!</f>
        <v>#REF!</v>
      </c>
      <c r="E537" s="40" t="e">
        <f t="shared" si="9"/>
        <v>#REF!</v>
      </c>
      <c r="F537" s="34"/>
      <c r="G537" s="44" t="e">
        <f t="shared" si="10"/>
        <v>#REF!</v>
      </c>
      <c r="H537" s="36" t="s">
        <v>108</v>
      </c>
      <c r="I537" s="41" t="e">
        <f t="shared" si="11"/>
        <v>#REF!</v>
      </c>
      <c r="J537" s="34"/>
      <c r="K537" s="41" t="e">
        <f>#REF!</f>
        <v>#REF!</v>
      </c>
      <c r="L537" s="36"/>
      <c r="M537" s="42" t="e">
        <f>#REF!</f>
        <v>#REF!</v>
      </c>
      <c r="N537" s="514" t="s">
        <v>110</v>
      </c>
      <c r="O537" s="483"/>
      <c r="P537" s="483"/>
      <c r="Q537" s="483"/>
      <c r="R537" s="483"/>
      <c r="S537" s="484"/>
      <c r="T537" s="24" t="e">
        <f>#REF!</f>
        <v>#REF!</v>
      </c>
    </row>
    <row r="538" spans="1:20" ht="39.75" customHeight="1" x14ac:dyDescent="0.25">
      <c r="A538" s="37">
        <f t="shared" si="8"/>
        <v>525</v>
      </c>
      <c r="B538" s="50" t="e">
        <f>#REF!</f>
        <v>#REF!</v>
      </c>
      <c r="C538" s="38" t="e">
        <f>#REF!</f>
        <v>#REF!</v>
      </c>
      <c r="D538" s="39" t="e">
        <f>#REF!</f>
        <v>#REF!</v>
      </c>
      <c r="E538" s="40" t="e">
        <f t="shared" si="9"/>
        <v>#REF!</v>
      </c>
      <c r="F538" s="34"/>
      <c r="G538" s="41" t="e">
        <f t="shared" si="10"/>
        <v>#REF!</v>
      </c>
      <c r="H538" s="36" t="s">
        <v>109</v>
      </c>
      <c r="I538" s="41" t="e">
        <f t="shared" si="11"/>
        <v>#REF!</v>
      </c>
      <c r="J538" s="34"/>
      <c r="K538" s="41" t="e">
        <f>#REF!</f>
        <v>#REF!</v>
      </c>
      <c r="L538" s="36"/>
      <c r="M538" s="42" t="e">
        <f>#REF!</f>
        <v>#REF!</v>
      </c>
      <c r="N538" s="514" t="s">
        <v>110</v>
      </c>
      <c r="O538" s="483"/>
      <c r="P538" s="483"/>
      <c r="Q538" s="483"/>
      <c r="R538" s="483"/>
      <c r="S538" s="484"/>
      <c r="T538" s="24" t="e">
        <f>#REF!</f>
        <v>#REF!</v>
      </c>
    </row>
    <row r="539" spans="1:20" ht="39.75" customHeight="1" x14ac:dyDescent="0.25">
      <c r="A539" s="37">
        <f t="shared" si="8"/>
        <v>526</v>
      </c>
      <c r="B539" s="50" t="e">
        <f>#REF!</f>
        <v>#REF!</v>
      </c>
      <c r="C539" s="51" t="e">
        <f>#REF!</f>
        <v>#REF!</v>
      </c>
      <c r="D539" s="39" t="e">
        <f>#REF!</f>
        <v>#REF!</v>
      </c>
      <c r="E539" s="40" t="e">
        <f t="shared" si="9"/>
        <v>#REF!</v>
      </c>
      <c r="F539" s="34"/>
      <c r="G539" s="44" t="e">
        <f t="shared" si="10"/>
        <v>#REF!</v>
      </c>
      <c r="H539" s="36" t="s">
        <v>108</v>
      </c>
      <c r="I539" s="41" t="e">
        <f t="shared" si="11"/>
        <v>#REF!</v>
      </c>
      <c r="J539" s="34"/>
      <c r="K539" s="41" t="e">
        <f>#REF!</f>
        <v>#REF!</v>
      </c>
      <c r="L539" s="36"/>
      <c r="M539" s="42" t="e">
        <f>#REF!</f>
        <v>#REF!</v>
      </c>
      <c r="N539" s="514" t="s">
        <v>110</v>
      </c>
      <c r="O539" s="483"/>
      <c r="P539" s="483"/>
      <c r="Q539" s="483"/>
      <c r="R539" s="483"/>
      <c r="S539" s="484"/>
      <c r="T539" s="24" t="e">
        <f>#REF!</f>
        <v>#REF!</v>
      </c>
    </row>
    <row r="540" spans="1:20" ht="39.75" customHeight="1" x14ac:dyDescent="0.25">
      <c r="A540" s="37">
        <f t="shared" si="8"/>
        <v>527</v>
      </c>
      <c r="B540" s="50" t="e">
        <f>#REF!</f>
        <v>#REF!</v>
      </c>
      <c r="C540" s="38" t="e">
        <f>#REF!</f>
        <v>#REF!</v>
      </c>
      <c r="D540" s="39" t="e">
        <f>#REF!</f>
        <v>#REF!</v>
      </c>
      <c r="E540" s="40" t="e">
        <f t="shared" si="9"/>
        <v>#REF!</v>
      </c>
      <c r="F540" s="34"/>
      <c r="G540" s="41" t="e">
        <f t="shared" si="10"/>
        <v>#REF!</v>
      </c>
      <c r="H540" s="36" t="s">
        <v>109</v>
      </c>
      <c r="I540" s="41" t="e">
        <f t="shared" si="11"/>
        <v>#REF!</v>
      </c>
      <c r="J540" s="34"/>
      <c r="K540" s="41" t="e">
        <f>#REF!</f>
        <v>#REF!</v>
      </c>
      <c r="L540" s="36"/>
      <c r="M540" s="42" t="e">
        <f>#REF!</f>
        <v>#REF!</v>
      </c>
      <c r="N540" s="514" t="s">
        <v>110</v>
      </c>
      <c r="O540" s="483"/>
      <c r="P540" s="483"/>
      <c r="Q540" s="483"/>
      <c r="R540" s="483"/>
      <c r="S540" s="484"/>
      <c r="T540" s="24" t="e">
        <f>#REF!</f>
        <v>#REF!</v>
      </c>
    </row>
    <row r="541" spans="1:20" ht="39.75" customHeight="1" x14ac:dyDescent="0.25">
      <c r="A541" s="37">
        <f t="shared" si="8"/>
        <v>528</v>
      </c>
      <c r="B541" s="50" t="e">
        <f>#REF!</f>
        <v>#REF!</v>
      </c>
      <c r="C541" s="51" t="e">
        <f>#REF!</f>
        <v>#REF!</v>
      </c>
      <c r="D541" s="39" t="e">
        <f>#REF!</f>
        <v>#REF!</v>
      </c>
      <c r="E541" s="40" t="e">
        <f t="shared" si="9"/>
        <v>#REF!</v>
      </c>
      <c r="F541" s="34"/>
      <c r="G541" s="44" t="e">
        <f t="shared" si="10"/>
        <v>#REF!</v>
      </c>
      <c r="H541" s="36" t="s">
        <v>108</v>
      </c>
      <c r="I541" s="41" t="e">
        <f t="shared" si="11"/>
        <v>#REF!</v>
      </c>
      <c r="J541" s="34"/>
      <c r="K541" s="41" t="e">
        <f>#REF!</f>
        <v>#REF!</v>
      </c>
      <c r="L541" s="36"/>
      <c r="M541" s="42" t="e">
        <f>#REF!</f>
        <v>#REF!</v>
      </c>
      <c r="N541" s="514" t="s">
        <v>110</v>
      </c>
      <c r="O541" s="483"/>
      <c r="P541" s="483"/>
      <c r="Q541" s="483"/>
      <c r="R541" s="483"/>
      <c r="S541" s="484"/>
      <c r="T541" s="24" t="e">
        <f>#REF!</f>
        <v>#REF!</v>
      </c>
    </row>
    <row r="542" spans="1:20" ht="39.75" customHeight="1" x14ac:dyDescent="0.25">
      <c r="A542" s="37">
        <f t="shared" si="8"/>
        <v>529</v>
      </c>
      <c r="B542" s="50" t="e">
        <f>#REF!</f>
        <v>#REF!</v>
      </c>
      <c r="C542" s="38" t="e">
        <f>#REF!</f>
        <v>#REF!</v>
      </c>
      <c r="D542" s="39" t="e">
        <f>#REF!</f>
        <v>#REF!</v>
      </c>
      <c r="E542" s="40" t="e">
        <f t="shared" si="9"/>
        <v>#REF!</v>
      </c>
      <c r="F542" s="34"/>
      <c r="G542" s="41" t="e">
        <f t="shared" si="10"/>
        <v>#REF!</v>
      </c>
      <c r="H542" s="36" t="s">
        <v>109</v>
      </c>
      <c r="I542" s="41" t="e">
        <f t="shared" si="11"/>
        <v>#REF!</v>
      </c>
      <c r="J542" s="34"/>
      <c r="K542" s="41" t="e">
        <f>#REF!</f>
        <v>#REF!</v>
      </c>
      <c r="L542" s="36"/>
      <c r="M542" s="42" t="e">
        <f>#REF!</f>
        <v>#REF!</v>
      </c>
      <c r="N542" s="514" t="s">
        <v>110</v>
      </c>
      <c r="O542" s="483"/>
      <c r="P542" s="483"/>
      <c r="Q542" s="483"/>
      <c r="R542" s="483"/>
      <c r="S542" s="484"/>
      <c r="T542" s="24" t="e">
        <f>#REF!</f>
        <v>#REF!</v>
      </c>
    </row>
    <row r="543" spans="1:20" ht="39.75" customHeight="1" x14ac:dyDescent="0.25">
      <c r="A543" s="37">
        <f t="shared" si="8"/>
        <v>530</v>
      </c>
      <c r="B543" s="50" t="e">
        <f>#REF!</f>
        <v>#REF!</v>
      </c>
      <c r="C543" s="51" t="e">
        <f>#REF!</f>
        <v>#REF!</v>
      </c>
      <c r="D543" s="39" t="e">
        <f>#REF!</f>
        <v>#REF!</v>
      </c>
      <c r="E543" s="40" t="e">
        <f t="shared" si="9"/>
        <v>#REF!</v>
      </c>
      <c r="F543" s="34"/>
      <c r="G543" s="44" t="e">
        <f t="shared" si="10"/>
        <v>#REF!</v>
      </c>
      <c r="H543" s="36" t="s">
        <v>108</v>
      </c>
      <c r="I543" s="41" t="e">
        <f t="shared" si="11"/>
        <v>#REF!</v>
      </c>
      <c r="J543" s="34"/>
      <c r="K543" s="41" t="e">
        <f>#REF!</f>
        <v>#REF!</v>
      </c>
      <c r="L543" s="36"/>
      <c r="M543" s="42" t="e">
        <f>#REF!</f>
        <v>#REF!</v>
      </c>
      <c r="N543" s="514" t="s">
        <v>110</v>
      </c>
      <c r="O543" s="483"/>
      <c r="P543" s="483"/>
      <c r="Q543" s="483"/>
      <c r="R543" s="483"/>
      <c r="S543" s="484"/>
      <c r="T543" s="24" t="e">
        <f>#REF!</f>
        <v>#REF!</v>
      </c>
    </row>
    <row r="544" spans="1:20" ht="39.75" customHeight="1" x14ac:dyDescent="0.25">
      <c r="A544" s="37">
        <f t="shared" si="8"/>
        <v>531</v>
      </c>
      <c r="B544" s="50" t="e">
        <f>#REF!</f>
        <v>#REF!</v>
      </c>
      <c r="C544" s="38" t="e">
        <f>#REF!</f>
        <v>#REF!</v>
      </c>
      <c r="D544" s="39" t="e">
        <f>#REF!</f>
        <v>#REF!</v>
      </c>
      <c r="E544" s="40" t="e">
        <f t="shared" si="9"/>
        <v>#REF!</v>
      </c>
      <c r="F544" s="34"/>
      <c r="G544" s="41" t="e">
        <f t="shared" si="10"/>
        <v>#REF!</v>
      </c>
      <c r="H544" s="36" t="s">
        <v>109</v>
      </c>
      <c r="I544" s="41" t="e">
        <f t="shared" si="11"/>
        <v>#REF!</v>
      </c>
      <c r="J544" s="34"/>
      <c r="K544" s="41" t="e">
        <f>#REF!</f>
        <v>#REF!</v>
      </c>
      <c r="L544" s="36"/>
      <c r="M544" s="42" t="e">
        <f>#REF!</f>
        <v>#REF!</v>
      </c>
      <c r="N544" s="514" t="s">
        <v>110</v>
      </c>
      <c r="O544" s="483"/>
      <c r="P544" s="483"/>
      <c r="Q544" s="483"/>
      <c r="R544" s="483"/>
      <c r="S544" s="484"/>
      <c r="T544" s="24" t="e">
        <f>#REF!</f>
        <v>#REF!</v>
      </c>
    </row>
    <row r="545" spans="1:20" ht="39.75" customHeight="1" x14ac:dyDescent="0.25">
      <c r="A545" s="37">
        <f t="shared" si="8"/>
        <v>532</v>
      </c>
      <c r="B545" s="50" t="e">
        <f>#REF!</f>
        <v>#REF!</v>
      </c>
      <c r="C545" s="51" t="e">
        <f>#REF!</f>
        <v>#REF!</v>
      </c>
      <c r="D545" s="39" t="e">
        <f>#REF!</f>
        <v>#REF!</v>
      </c>
      <c r="E545" s="40" t="e">
        <f t="shared" si="9"/>
        <v>#REF!</v>
      </c>
      <c r="F545" s="34"/>
      <c r="G545" s="44" t="e">
        <f t="shared" si="10"/>
        <v>#REF!</v>
      </c>
      <c r="H545" s="36" t="s">
        <v>108</v>
      </c>
      <c r="I545" s="41" t="e">
        <f t="shared" si="11"/>
        <v>#REF!</v>
      </c>
      <c r="J545" s="34"/>
      <c r="K545" s="41" t="e">
        <f>#REF!</f>
        <v>#REF!</v>
      </c>
      <c r="L545" s="36"/>
      <c r="M545" s="42" t="e">
        <f>#REF!</f>
        <v>#REF!</v>
      </c>
      <c r="N545" s="514" t="s">
        <v>110</v>
      </c>
      <c r="O545" s="483"/>
      <c r="P545" s="483"/>
      <c r="Q545" s="483"/>
      <c r="R545" s="483"/>
      <c r="S545" s="484"/>
      <c r="T545" s="24" t="e">
        <f>#REF!</f>
        <v>#REF!</v>
      </c>
    </row>
    <row r="546" spans="1:20" ht="39.75" customHeight="1" x14ac:dyDescent="0.25">
      <c r="A546" s="37">
        <f t="shared" si="8"/>
        <v>533</v>
      </c>
      <c r="B546" s="50" t="e">
        <f>#REF!</f>
        <v>#REF!</v>
      </c>
      <c r="C546" s="38" t="e">
        <f>#REF!</f>
        <v>#REF!</v>
      </c>
      <c r="D546" s="39" t="e">
        <f>#REF!</f>
        <v>#REF!</v>
      </c>
      <c r="E546" s="40" t="e">
        <f t="shared" si="9"/>
        <v>#REF!</v>
      </c>
      <c r="F546" s="34"/>
      <c r="G546" s="41" t="e">
        <f t="shared" si="10"/>
        <v>#REF!</v>
      </c>
      <c r="H546" s="36" t="s">
        <v>109</v>
      </c>
      <c r="I546" s="41" t="e">
        <f t="shared" si="11"/>
        <v>#REF!</v>
      </c>
      <c r="J546" s="34"/>
      <c r="K546" s="41" t="e">
        <f>#REF!</f>
        <v>#REF!</v>
      </c>
      <c r="L546" s="36"/>
      <c r="M546" s="42" t="e">
        <f>#REF!</f>
        <v>#REF!</v>
      </c>
      <c r="N546" s="514" t="s">
        <v>110</v>
      </c>
      <c r="O546" s="483"/>
      <c r="P546" s="483"/>
      <c r="Q546" s="483"/>
      <c r="R546" s="483"/>
      <c r="S546" s="484"/>
      <c r="T546" s="24" t="e">
        <f>#REF!</f>
        <v>#REF!</v>
      </c>
    </row>
    <row r="547" spans="1:20" ht="39.75" customHeight="1" x14ac:dyDescent="0.25">
      <c r="A547" s="37">
        <f t="shared" si="8"/>
        <v>534</v>
      </c>
      <c r="B547" s="50" t="e">
        <f>#REF!</f>
        <v>#REF!</v>
      </c>
      <c r="C547" s="51" t="e">
        <f>#REF!</f>
        <v>#REF!</v>
      </c>
      <c r="D547" s="39" t="e">
        <f>#REF!</f>
        <v>#REF!</v>
      </c>
      <c r="E547" s="40" t="e">
        <f t="shared" si="9"/>
        <v>#REF!</v>
      </c>
      <c r="F547" s="34"/>
      <c r="G547" s="44" t="e">
        <f t="shared" si="10"/>
        <v>#REF!</v>
      </c>
      <c r="H547" s="36" t="s">
        <v>108</v>
      </c>
      <c r="I547" s="41" t="e">
        <f t="shared" si="11"/>
        <v>#REF!</v>
      </c>
      <c r="J547" s="34"/>
      <c r="K547" s="41" t="e">
        <f>#REF!</f>
        <v>#REF!</v>
      </c>
      <c r="L547" s="36"/>
      <c r="M547" s="42" t="e">
        <f>#REF!</f>
        <v>#REF!</v>
      </c>
      <c r="N547" s="514" t="s">
        <v>110</v>
      </c>
      <c r="O547" s="483"/>
      <c r="P547" s="483"/>
      <c r="Q547" s="483"/>
      <c r="R547" s="483"/>
      <c r="S547" s="484"/>
      <c r="T547" s="24" t="e">
        <f>#REF!</f>
        <v>#REF!</v>
      </c>
    </row>
    <row r="548" spans="1:20" ht="39.75" customHeight="1" x14ac:dyDescent="0.25">
      <c r="A548" s="37">
        <f t="shared" si="8"/>
        <v>535</v>
      </c>
      <c r="B548" s="50" t="e">
        <f>#REF!</f>
        <v>#REF!</v>
      </c>
      <c r="C548" s="38" t="e">
        <f>#REF!</f>
        <v>#REF!</v>
      </c>
      <c r="D548" s="39" t="e">
        <f>#REF!</f>
        <v>#REF!</v>
      </c>
      <c r="E548" s="40" t="e">
        <f t="shared" si="9"/>
        <v>#REF!</v>
      </c>
      <c r="F548" s="34"/>
      <c r="G548" s="41" t="e">
        <f t="shared" si="10"/>
        <v>#REF!</v>
      </c>
      <c r="H548" s="36" t="s">
        <v>109</v>
      </c>
      <c r="I548" s="41" t="e">
        <f t="shared" si="11"/>
        <v>#REF!</v>
      </c>
      <c r="J548" s="34"/>
      <c r="K548" s="41" t="e">
        <f>#REF!</f>
        <v>#REF!</v>
      </c>
      <c r="L548" s="36"/>
      <c r="M548" s="42" t="e">
        <f>#REF!</f>
        <v>#REF!</v>
      </c>
      <c r="N548" s="514" t="s">
        <v>110</v>
      </c>
      <c r="O548" s="483"/>
      <c r="P548" s="483"/>
      <c r="Q548" s="483"/>
      <c r="R548" s="483"/>
      <c r="S548" s="484"/>
      <c r="T548" s="24" t="e">
        <f>#REF!</f>
        <v>#REF!</v>
      </c>
    </row>
    <row r="549" spans="1:20" ht="39.75" customHeight="1" x14ac:dyDescent="0.25">
      <c r="A549" s="37">
        <f t="shared" si="8"/>
        <v>536</v>
      </c>
      <c r="B549" s="50" t="e">
        <f>#REF!</f>
        <v>#REF!</v>
      </c>
      <c r="C549" s="51" t="e">
        <f>#REF!</f>
        <v>#REF!</v>
      </c>
      <c r="D549" s="39" t="e">
        <f>#REF!</f>
        <v>#REF!</v>
      </c>
      <c r="E549" s="40" t="e">
        <f t="shared" si="9"/>
        <v>#REF!</v>
      </c>
      <c r="F549" s="34"/>
      <c r="G549" s="44" t="e">
        <f t="shared" si="10"/>
        <v>#REF!</v>
      </c>
      <c r="H549" s="36" t="s">
        <v>108</v>
      </c>
      <c r="I549" s="41" t="e">
        <f t="shared" si="11"/>
        <v>#REF!</v>
      </c>
      <c r="J549" s="34"/>
      <c r="K549" s="41" t="e">
        <f>#REF!</f>
        <v>#REF!</v>
      </c>
      <c r="L549" s="36"/>
      <c r="M549" s="42" t="e">
        <f>#REF!</f>
        <v>#REF!</v>
      </c>
      <c r="N549" s="514" t="s">
        <v>110</v>
      </c>
      <c r="O549" s="483"/>
      <c r="P549" s="483"/>
      <c r="Q549" s="483"/>
      <c r="R549" s="483"/>
      <c r="S549" s="484"/>
      <c r="T549" s="24" t="e">
        <f>#REF!</f>
        <v>#REF!</v>
      </c>
    </row>
    <row r="550" spans="1:20" ht="39.75" customHeight="1" x14ac:dyDescent="0.25">
      <c r="A550" s="37">
        <f t="shared" si="8"/>
        <v>537</v>
      </c>
      <c r="B550" s="50" t="e">
        <f>#REF!</f>
        <v>#REF!</v>
      </c>
      <c r="C550" s="38" t="e">
        <f>#REF!</f>
        <v>#REF!</v>
      </c>
      <c r="D550" s="39" t="e">
        <f>#REF!</f>
        <v>#REF!</v>
      </c>
      <c r="E550" s="40" t="e">
        <f t="shared" si="9"/>
        <v>#REF!</v>
      </c>
      <c r="F550" s="34"/>
      <c r="G550" s="41" t="e">
        <f t="shared" si="10"/>
        <v>#REF!</v>
      </c>
      <c r="H550" s="36" t="s">
        <v>109</v>
      </c>
      <c r="I550" s="41" t="e">
        <f t="shared" si="11"/>
        <v>#REF!</v>
      </c>
      <c r="J550" s="34"/>
      <c r="K550" s="41" t="e">
        <f>#REF!</f>
        <v>#REF!</v>
      </c>
      <c r="L550" s="36"/>
      <c r="M550" s="42" t="e">
        <f>#REF!</f>
        <v>#REF!</v>
      </c>
      <c r="N550" s="514" t="s">
        <v>110</v>
      </c>
      <c r="O550" s="483"/>
      <c r="P550" s="483"/>
      <c r="Q550" s="483"/>
      <c r="R550" s="483"/>
      <c r="S550" s="484"/>
      <c r="T550" s="24" t="e">
        <f>#REF!</f>
        <v>#REF!</v>
      </c>
    </row>
    <row r="551" spans="1:20" ht="39.75" customHeight="1" x14ac:dyDescent="0.25">
      <c r="A551" s="37">
        <f t="shared" si="8"/>
        <v>538</v>
      </c>
      <c r="B551" s="50" t="e">
        <f>#REF!</f>
        <v>#REF!</v>
      </c>
      <c r="C551" s="51" t="e">
        <f>#REF!</f>
        <v>#REF!</v>
      </c>
      <c r="D551" s="39" t="e">
        <f>#REF!</f>
        <v>#REF!</v>
      </c>
      <c r="E551" s="40" t="e">
        <f t="shared" si="9"/>
        <v>#REF!</v>
      </c>
      <c r="F551" s="34"/>
      <c r="G551" s="44" t="e">
        <f t="shared" si="10"/>
        <v>#REF!</v>
      </c>
      <c r="H551" s="36" t="s">
        <v>108</v>
      </c>
      <c r="I551" s="41" t="e">
        <f t="shared" si="11"/>
        <v>#REF!</v>
      </c>
      <c r="J551" s="34"/>
      <c r="K551" s="41" t="e">
        <f>#REF!</f>
        <v>#REF!</v>
      </c>
      <c r="L551" s="36"/>
      <c r="M551" s="42" t="e">
        <f>#REF!</f>
        <v>#REF!</v>
      </c>
      <c r="N551" s="514" t="s">
        <v>110</v>
      </c>
      <c r="O551" s="483"/>
      <c r="P551" s="483"/>
      <c r="Q551" s="483"/>
      <c r="R551" s="483"/>
      <c r="S551" s="484"/>
      <c r="T551" s="24" t="e">
        <f>#REF!</f>
        <v>#REF!</v>
      </c>
    </row>
    <row r="552" spans="1:20" ht="39.75" customHeight="1" x14ac:dyDescent="0.25">
      <c r="A552" s="37">
        <f t="shared" si="8"/>
        <v>539</v>
      </c>
      <c r="B552" s="50" t="e">
        <f>#REF!</f>
        <v>#REF!</v>
      </c>
      <c r="C552" s="38" t="e">
        <f>#REF!</f>
        <v>#REF!</v>
      </c>
      <c r="D552" s="39" t="e">
        <f>#REF!</f>
        <v>#REF!</v>
      </c>
      <c r="E552" s="40" t="e">
        <f t="shared" si="9"/>
        <v>#REF!</v>
      </c>
      <c r="F552" s="34"/>
      <c r="G552" s="41" t="e">
        <f t="shared" si="10"/>
        <v>#REF!</v>
      </c>
      <c r="H552" s="36" t="s">
        <v>109</v>
      </c>
      <c r="I552" s="41" t="e">
        <f t="shared" si="11"/>
        <v>#REF!</v>
      </c>
      <c r="J552" s="34"/>
      <c r="K552" s="41" t="e">
        <f>#REF!</f>
        <v>#REF!</v>
      </c>
      <c r="L552" s="36"/>
      <c r="M552" s="42" t="e">
        <f>#REF!</f>
        <v>#REF!</v>
      </c>
      <c r="N552" s="514" t="s">
        <v>110</v>
      </c>
      <c r="O552" s="483"/>
      <c r="P552" s="483"/>
      <c r="Q552" s="483"/>
      <c r="R552" s="483"/>
      <c r="S552" s="484"/>
      <c r="T552" s="24" t="e">
        <f>#REF!</f>
        <v>#REF!</v>
      </c>
    </row>
    <row r="553" spans="1:20" ht="39.75" customHeight="1" x14ac:dyDescent="0.25">
      <c r="A553" s="37">
        <f t="shared" si="8"/>
        <v>540</v>
      </c>
      <c r="B553" s="50" t="e">
        <f>#REF!</f>
        <v>#REF!</v>
      </c>
      <c r="C553" s="51" t="e">
        <f>#REF!</f>
        <v>#REF!</v>
      </c>
      <c r="D553" s="39" t="e">
        <f>#REF!</f>
        <v>#REF!</v>
      </c>
      <c r="E553" s="40" t="e">
        <f t="shared" si="9"/>
        <v>#REF!</v>
      </c>
      <c r="F553" s="34"/>
      <c r="G553" s="44" t="e">
        <f t="shared" si="10"/>
        <v>#REF!</v>
      </c>
      <c r="H553" s="36" t="s">
        <v>108</v>
      </c>
      <c r="I553" s="41" t="e">
        <f t="shared" si="11"/>
        <v>#REF!</v>
      </c>
      <c r="J553" s="34"/>
      <c r="K553" s="41" t="e">
        <f>#REF!</f>
        <v>#REF!</v>
      </c>
      <c r="L553" s="36"/>
      <c r="M553" s="42" t="e">
        <f>#REF!</f>
        <v>#REF!</v>
      </c>
      <c r="N553" s="514" t="s">
        <v>110</v>
      </c>
      <c r="O553" s="483"/>
      <c r="P553" s="483"/>
      <c r="Q553" s="483"/>
      <c r="R553" s="483"/>
      <c r="S553" s="484"/>
      <c r="T553" s="24" t="e">
        <f>#REF!</f>
        <v>#REF!</v>
      </c>
    </row>
    <row r="554" spans="1:20" ht="39.75" customHeight="1" x14ac:dyDescent="0.25">
      <c r="A554" s="37">
        <f t="shared" si="8"/>
        <v>541</v>
      </c>
      <c r="B554" s="50" t="e">
        <f>#REF!</f>
        <v>#REF!</v>
      </c>
      <c r="C554" s="38" t="e">
        <f>#REF!</f>
        <v>#REF!</v>
      </c>
      <c r="D554" s="39" t="e">
        <f>#REF!</f>
        <v>#REF!</v>
      </c>
      <c r="E554" s="40" t="e">
        <f t="shared" si="9"/>
        <v>#REF!</v>
      </c>
      <c r="F554" s="34"/>
      <c r="G554" s="41" t="e">
        <f t="shared" si="10"/>
        <v>#REF!</v>
      </c>
      <c r="H554" s="36" t="s">
        <v>109</v>
      </c>
      <c r="I554" s="41" t="e">
        <f t="shared" si="11"/>
        <v>#REF!</v>
      </c>
      <c r="J554" s="34"/>
      <c r="K554" s="41" t="e">
        <f>#REF!</f>
        <v>#REF!</v>
      </c>
      <c r="L554" s="36"/>
      <c r="M554" s="42" t="e">
        <f>#REF!</f>
        <v>#REF!</v>
      </c>
      <c r="N554" s="514" t="s">
        <v>110</v>
      </c>
      <c r="O554" s="483"/>
      <c r="P554" s="483"/>
      <c r="Q554" s="483"/>
      <c r="R554" s="483"/>
      <c r="S554" s="484"/>
      <c r="T554" s="24" t="e">
        <f>#REF!</f>
        <v>#REF!</v>
      </c>
    </row>
    <row r="555" spans="1:20" ht="39.75" customHeight="1" x14ac:dyDescent="0.25">
      <c r="A555" s="37">
        <f t="shared" si="8"/>
        <v>542</v>
      </c>
      <c r="B555" s="50" t="e">
        <f>#REF!</f>
        <v>#REF!</v>
      </c>
      <c r="C555" s="51" t="e">
        <f>#REF!</f>
        <v>#REF!</v>
      </c>
      <c r="D555" s="39" t="e">
        <f>#REF!</f>
        <v>#REF!</v>
      </c>
      <c r="E555" s="40" t="e">
        <f t="shared" si="9"/>
        <v>#REF!</v>
      </c>
      <c r="F555" s="34"/>
      <c r="G555" s="44" t="e">
        <f t="shared" si="10"/>
        <v>#REF!</v>
      </c>
      <c r="H555" s="36" t="s">
        <v>108</v>
      </c>
      <c r="I555" s="41" t="e">
        <f t="shared" si="11"/>
        <v>#REF!</v>
      </c>
      <c r="J555" s="34"/>
      <c r="K555" s="41" t="e">
        <f>#REF!</f>
        <v>#REF!</v>
      </c>
      <c r="L555" s="36"/>
      <c r="M555" s="42" t="e">
        <f>#REF!</f>
        <v>#REF!</v>
      </c>
      <c r="N555" s="514" t="s">
        <v>110</v>
      </c>
      <c r="O555" s="483"/>
      <c r="P555" s="483"/>
      <c r="Q555" s="483"/>
      <c r="R555" s="483"/>
      <c r="S555" s="484"/>
      <c r="T555" s="24" t="e">
        <f>#REF!</f>
        <v>#REF!</v>
      </c>
    </row>
    <row r="556" spans="1:20" ht="39.75" customHeight="1" x14ac:dyDescent="0.25">
      <c r="A556" s="37">
        <f t="shared" si="8"/>
        <v>543</v>
      </c>
      <c r="B556" s="50" t="e">
        <f>#REF!</f>
        <v>#REF!</v>
      </c>
      <c r="C556" s="38" t="e">
        <f>#REF!</f>
        <v>#REF!</v>
      </c>
      <c r="D556" s="39" t="e">
        <f>#REF!</f>
        <v>#REF!</v>
      </c>
      <c r="E556" s="40" t="e">
        <f t="shared" si="9"/>
        <v>#REF!</v>
      </c>
      <c r="F556" s="34"/>
      <c r="G556" s="41" t="e">
        <f t="shared" si="10"/>
        <v>#REF!</v>
      </c>
      <c r="H556" s="36" t="s">
        <v>109</v>
      </c>
      <c r="I556" s="41" t="e">
        <f t="shared" si="11"/>
        <v>#REF!</v>
      </c>
      <c r="J556" s="34"/>
      <c r="K556" s="41" t="e">
        <f>#REF!</f>
        <v>#REF!</v>
      </c>
      <c r="L556" s="36"/>
      <c r="M556" s="42" t="e">
        <f>#REF!</f>
        <v>#REF!</v>
      </c>
      <c r="N556" s="514" t="s">
        <v>110</v>
      </c>
      <c r="O556" s="483"/>
      <c r="P556" s="483"/>
      <c r="Q556" s="483"/>
      <c r="R556" s="483"/>
      <c r="S556" s="484"/>
      <c r="T556" s="24" t="e">
        <f>#REF!</f>
        <v>#REF!</v>
      </c>
    </row>
    <row r="557" spans="1:20" ht="39.75" customHeight="1" x14ac:dyDescent="0.25">
      <c r="A557" s="37">
        <f t="shared" si="8"/>
        <v>544</v>
      </c>
      <c r="B557" s="50" t="e">
        <f>#REF!</f>
        <v>#REF!</v>
      </c>
      <c r="C557" s="51" t="e">
        <f>#REF!</f>
        <v>#REF!</v>
      </c>
      <c r="D557" s="39" t="e">
        <f>#REF!</f>
        <v>#REF!</v>
      </c>
      <c r="E557" s="40" t="e">
        <f t="shared" si="9"/>
        <v>#REF!</v>
      </c>
      <c r="F557" s="34"/>
      <c r="G557" s="44" t="e">
        <f t="shared" si="10"/>
        <v>#REF!</v>
      </c>
      <c r="H557" s="36" t="s">
        <v>108</v>
      </c>
      <c r="I557" s="41" t="e">
        <f t="shared" si="11"/>
        <v>#REF!</v>
      </c>
      <c r="J557" s="34"/>
      <c r="K557" s="41" t="e">
        <f>#REF!</f>
        <v>#REF!</v>
      </c>
      <c r="L557" s="36"/>
      <c r="M557" s="42" t="e">
        <f>#REF!</f>
        <v>#REF!</v>
      </c>
      <c r="N557" s="514" t="s">
        <v>110</v>
      </c>
      <c r="O557" s="483"/>
      <c r="P557" s="483"/>
      <c r="Q557" s="483"/>
      <c r="R557" s="483"/>
      <c r="S557" s="484"/>
      <c r="T557" s="24" t="e">
        <f>#REF!</f>
        <v>#REF!</v>
      </c>
    </row>
    <row r="558" spans="1:20" ht="39.75" customHeight="1" x14ac:dyDescent="0.25">
      <c r="A558" s="37">
        <f t="shared" si="8"/>
        <v>545</v>
      </c>
      <c r="B558" s="50" t="e">
        <f>#REF!</f>
        <v>#REF!</v>
      </c>
      <c r="C558" s="38" t="e">
        <f>#REF!</f>
        <v>#REF!</v>
      </c>
      <c r="D558" s="39" t="e">
        <f>#REF!</f>
        <v>#REF!</v>
      </c>
      <c r="E558" s="40" t="e">
        <f t="shared" si="9"/>
        <v>#REF!</v>
      </c>
      <c r="F558" s="34"/>
      <c r="G558" s="41" t="e">
        <f t="shared" si="10"/>
        <v>#REF!</v>
      </c>
      <c r="H558" s="36" t="s">
        <v>109</v>
      </c>
      <c r="I558" s="41" t="e">
        <f t="shared" si="11"/>
        <v>#REF!</v>
      </c>
      <c r="J558" s="34"/>
      <c r="K558" s="41" t="e">
        <f>#REF!</f>
        <v>#REF!</v>
      </c>
      <c r="L558" s="36"/>
      <c r="M558" s="42" t="e">
        <f>#REF!</f>
        <v>#REF!</v>
      </c>
      <c r="N558" s="514" t="s">
        <v>110</v>
      </c>
      <c r="O558" s="483"/>
      <c r="P558" s="483"/>
      <c r="Q558" s="483"/>
      <c r="R558" s="483"/>
      <c r="S558" s="484"/>
      <c r="T558" s="24" t="e">
        <f>#REF!</f>
        <v>#REF!</v>
      </c>
    </row>
    <row r="559" spans="1:20" ht="39.75" customHeight="1" x14ac:dyDescent="0.25">
      <c r="A559" s="37">
        <f t="shared" si="8"/>
        <v>546</v>
      </c>
      <c r="B559" s="50" t="e">
        <f>#REF!</f>
        <v>#REF!</v>
      </c>
      <c r="C559" s="51" t="e">
        <f>#REF!</f>
        <v>#REF!</v>
      </c>
      <c r="D559" s="39" t="e">
        <f>#REF!</f>
        <v>#REF!</v>
      </c>
      <c r="E559" s="40" t="e">
        <f t="shared" si="9"/>
        <v>#REF!</v>
      </c>
      <c r="F559" s="34"/>
      <c r="G559" s="44" t="e">
        <f t="shared" si="10"/>
        <v>#REF!</v>
      </c>
      <c r="H559" s="36" t="s">
        <v>108</v>
      </c>
      <c r="I559" s="41" t="e">
        <f t="shared" si="11"/>
        <v>#REF!</v>
      </c>
      <c r="J559" s="34"/>
      <c r="K559" s="41" t="e">
        <f>#REF!</f>
        <v>#REF!</v>
      </c>
      <c r="L559" s="36"/>
      <c r="M559" s="42" t="e">
        <f>#REF!</f>
        <v>#REF!</v>
      </c>
      <c r="N559" s="514" t="s">
        <v>110</v>
      </c>
      <c r="O559" s="483"/>
      <c r="P559" s="483"/>
      <c r="Q559" s="483"/>
      <c r="R559" s="483"/>
      <c r="S559" s="484"/>
      <c r="T559" s="24" t="e">
        <f>#REF!</f>
        <v>#REF!</v>
      </c>
    </row>
    <row r="560" spans="1:20" ht="39.75" customHeight="1" x14ac:dyDescent="0.25">
      <c r="A560" s="37">
        <f t="shared" si="8"/>
        <v>547</v>
      </c>
      <c r="B560" s="50" t="e">
        <f>#REF!</f>
        <v>#REF!</v>
      </c>
      <c r="C560" s="38" t="e">
        <f>#REF!</f>
        <v>#REF!</v>
      </c>
      <c r="D560" s="39" t="e">
        <f>#REF!</f>
        <v>#REF!</v>
      </c>
      <c r="E560" s="40" t="e">
        <f t="shared" si="9"/>
        <v>#REF!</v>
      </c>
      <c r="F560" s="34"/>
      <c r="G560" s="41" t="e">
        <f t="shared" si="10"/>
        <v>#REF!</v>
      </c>
      <c r="H560" s="36" t="s">
        <v>109</v>
      </c>
      <c r="I560" s="41" t="e">
        <f t="shared" si="11"/>
        <v>#REF!</v>
      </c>
      <c r="J560" s="34"/>
      <c r="K560" s="41" t="e">
        <f>#REF!</f>
        <v>#REF!</v>
      </c>
      <c r="L560" s="36"/>
      <c r="M560" s="42" t="e">
        <f>#REF!</f>
        <v>#REF!</v>
      </c>
      <c r="N560" s="514" t="s">
        <v>110</v>
      </c>
      <c r="O560" s="483"/>
      <c r="P560" s="483"/>
      <c r="Q560" s="483"/>
      <c r="R560" s="483"/>
      <c r="S560" s="484"/>
      <c r="T560" s="24" t="e">
        <f>#REF!</f>
        <v>#REF!</v>
      </c>
    </row>
    <row r="561" spans="1:20" ht="39.75" customHeight="1" x14ac:dyDescent="0.25">
      <c r="A561" s="37">
        <f t="shared" si="8"/>
        <v>548</v>
      </c>
      <c r="B561" s="50" t="e">
        <f>#REF!</f>
        <v>#REF!</v>
      </c>
      <c r="C561" s="51" t="e">
        <f>#REF!</f>
        <v>#REF!</v>
      </c>
      <c r="D561" s="39" t="e">
        <f>#REF!</f>
        <v>#REF!</v>
      </c>
      <c r="E561" s="40" t="e">
        <f t="shared" si="9"/>
        <v>#REF!</v>
      </c>
      <c r="F561" s="34"/>
      <c r="G561" s="44" t="e">
        <f t="shared" si="10"/>
        <v>#REF!</v>
      </c>
      <c r="H561" s="36" t="s">
        <v>108</v>
      </c>
      <c r="I561" s="41" t="e">
        <f t="shared" si="11"/>
        <v>#REF!</v>
      </c>
      <c r="J561" s="34"/>
      <c r="K561" s="41" t="e">
        <f>#REF!</f>
        <v>#REF!</v>
      </c>
      <c r="L561" s="36"/>
      <c r="M561" s="42" t="e">
        <f>#REF!</f>
        <v>#REF!</v>
      </c>
      <c r="N561" s="514" t="s">
        <v>110</v>
      </c>
      <c r="O561" s="483"/>
      <c r="P561" s="483"/>
      <c r="Q561" s="483"/>
      <c r="R561" s="483"/>
      <c r="S561" s="484"/>
      <c r="T561" s="24" t="e">
        <f>#REF!</f>
        <v>#REF!</v>
      </c>
    </row>
    <row r="562" spans="1:20" ht="39.75" customHeight="1" x14ac:dyDescent="0.25">
      <c r="A562" s="37">
        <f t="shared" si="8"/>
        <v>549</v>
      </c>
      <c r="B562" s="50" t="e">
        <f>#REF!</f>
        <v>#REF!</v>
      </c>
      <c r="C562" s="38" t="e">
        <f>#REF!</f>
        <v>#REF!</v>
      </c>
      <c r="D562" s="39" t="e">
        <f>#REF!</f>
        <v>#REF!</v>
      </c>
      <c r="E562" s="40" t="e">
        <f t="shared" si="9"/>
        <v>#REF!</v>
      </c>
      <c r="F562" s="34"/>
      <c r="G562" s="41" t="e">
        <f t="shared" si="10"/>
        <v>#REF!</v>
      </c>
      <c r="H562" s="36" t="s">
        <v>109</v>
      </c>
      <c r="I562" s="41" t="e">
        <f t="shared" si="11"/>
        <v>#REF!</v>
      </c>
      <c r="J562" s="34"/>
      <c r="K562" s="41" t="e">
        <f>#REF!</f>
        <v>#REF!</v>
      </c>
      <c r="L562" s="36"/>
      <c r="M562" s="42" t="e">
        <f>#REF!</f>
        <v>#REF!</v>
      </c>
      <c r="N562" s="514" t="s">
        <v>110</v>
      </c>
      <c r="O562" s="483"/>
      <c r="P562" s="483"/>
      <c r="Q562" s="483"/>
      <c r="R562" s="483"/>
      <c r="S562" s="484"/>
      <c r="T562" s="24" t="e">
        <f>#REF!</f>
        <v>#REF!</v>
      </c>
    </row>
    <row r="563" spans="1:20" ht="39.75" customHeight="1" x14ac:dyDescent="0.25">
      <c r="A563" s="37">
        <f t="shared" si="8"/>
        <v>550</v>
      </c>
      <c r="B563" s="50" t="e">
        <f>#REF!</f>
        <v>#REF!</v>
      </c>
      <c r="C563" s="51" t="e">
        <f>#REF!</f>
        <v>#REF!</v>
      </c>
      <c r="D563" s="39" t="e">
        <f>#REF!</f>
        <v>#REF!</v>
      </c>
      <c r="E563" s="40" t="e">
        <f t="shared" si="9"/>
        <v>#REF!</v>
      </c>
      <c r="F563" s="34"/>
      <c r="G563" s="44" t="e">
        <f t="shared" si="10"/>
        <v>#REF!</v>
      </c>
      <c r="H563" s="36" t="s">
        <v>108</v>
      </c>
      <c r="I563" s="41" t="e">
        <f t="shared" si="11"/>
        <v>#REF!</v>
      </c>
      <c r="J563" s="34"/>
      <c r="K563" s="41" t="e">
        <f>#REF!</f>
        <v>#REF!</v>
      </c>
      <c r="L563" s="36"/>
      <c r="M563" s="42" t="e">
        <f>#REF!</f>
        <v>#REF!</v>
      </c>
      <c r="N563" s="514" t="s">
        <v>110</v>
      </c>
      <c r="O563" s="483"/>
      <c r="P563" s="483"/>
      <c r="Q563" s="483"/>
      <c r="R563" s="483"/>
      <c r="S563" s="484"/>
      <c r="T563" s="24" t="e">
        <f>#REF!</f>
        <v>#REF!</v>
      </c>
    </row>
    <row r="564" spans="1:20" ht="39.75" customHeight="1" x14ac:dyDescent="0.25">
      <c r="A564" s="37">
        <f t="shared" si="8"/>
        <v>551</v>
      </c>
      <c r="B564" s="50" t="e">
        <f>#REF!</f>
        <v>#REF!</v>
      </c>
      <c r="C564" s="38" t="e">
        <f>#REF!</f>
        <v>#REF!</v>
      </c>
      <c r="D564" s="39" t="e">
        <f>#REF!</f>
        <v>#REF!</v>
      </c>
      <c r="E564" s="40" t="e">
        <f t="shared" si="9"/>
        <v>#REF!</v>
      </c>
      <c r="F564" s="34"/>
      <c r="G564" s="41" t="e">
        <f t="shared" si="10"/>
        <v>#REF!</v>
      </c>
      <c r="H564" s="36" t="s">
        <v>109</v>
      </c>
      <c r="I564" s="41" t="e">
        <f t="shared" si="11"/>
        <v>#REF!</v>
      </c>
      <c r="J564" s="34"/>
      <c r="K564" s="41" t="e">
        <f>#REF!</f>
        <v>#REF!</v>
      </c>
      <c r="L564" s="36"/>
      <c r="M564" s="42" t="e">
        <f>#REF!</f>
        <v>#REF!</v>
      </c>
      <c r="N564" s="514" t="s">
        <v>110</v>
      </c>
      <c r="O564" s="483"/>
      <c r="P564" s="483"/>
      <c r="Q564" s="483"/>
      <c r="R564" s="483"/>
      <c r="S564" s="484"/>
      <c r="T564" s="24" t="e">
        <f>#REF!</f>
        <v>#REF!</v>
      </c>
    </row>
    <row r="565" spans="1:20" ht="39.75" customHeight="1" x14ac:dyDescent="0.25">
      <c r="A565" s="37">
        <f t="shared" si="8"/>
        <v>552</v>
      </c>
      <c r="B565" s="50" t="e">
        <f>#REF!</f>
        <v>#REF!</v>
      </c>
      <c r="C565" s="51" t="e">
        <f>#REF!</f>
        <v>#REF!</v>
      </c>
      <c r="D565" s="39" t="e">
        <f>#REF!</f>
        <v>#REF!</v>
      </c>
      <c r="E565" s="40" t="e">
        <f t="shared" si="9"/>
        <v>#REF!</v>
      </c>
      <c r="F565" s="34"/>
      <c r="G565" s="44" t="e">
        <f t="shared" si="10"/>
        <v>#REF!</v>
      </c>
      <c r="H565" s="36" t="s">
        <v>108</v>
      </c>
      <c r="I565" s="41" t="e">
        <f t="shared" si="11"/>
        <v>#REF!</v>
      </c>
      <c r="J565" s="34"/>
      <c r="K565" s="41" t="e">
        <f>#REF!</f>
        <v>#REF!</v>
      </c>
      <c r="L565" s="36"/>
      <c r="M565" s="42" t="e">
        <f>#REF!</f>
        <v>#REF!</v>
      </c>
      <c r="N565" s="514" t="s">
        <v>110</v>
      </c>
      <c r="O565" s="483"/>
      <c r="P565" s="483"/>
      <c r="Q565" s="483"/>
      <c r="R565" s="483"/>
      <c r="S565" s="484"/>
      <c r="T565" s="24" t="e">
        <f>#REF!</f>
        <v>#REF!</v>
      </c>
    </row>
    <row r="566" spans="1:20" ht="39.75" customHeight="1" x14ac:dyDescent="0.25">
      <c r="A566" s="37">
        <f t="shared" si="8"/>
        <v>553</v>
      </c>
      <c r="B566" s="50" t="e">
        <f>#REF!</f>
        <v>#REF!</v>
      </c>
      <c r="C566" s="38" t="e">
        <f>#REF!</f>
        <v>#REF!</v>
      </c>
      <c r="D566" s="39" t="e">
        <f>#REF!</f>
        <v>#REF!</v>
      </c>
      <c r="E566" s="40" t="e">
        <f t="shared" si="9"/>
        <v>#REF!</v>
      </c>
      <c r="F566" s="34"/>
      <c r="G566" s="41" t="e">
        <f t="shared" si="10"/>
        <v>#REF!</v>
      </c>
      <c r="H566" s="36" t="s">
        <v>109</v>
      </c>
      <c r="I566" s="41" t="e">
        <f t="shared" si="11"/>
        <v>#REF!</v>
      </c>
      <c r="J566" s="34"/>
      <c r="K566" s="41" t="e">
        <f>#REF!</f>
        <v>#REF!</v>
      </c>
      <c r="L566" s="36"/>
      <c r="M566" s="42" t="e">
        <f>#REF!</f>
        <v>#REF!</v>
      </c>
      <c r="N566" s="514" t="s">
        <v>110</v>
      </c>
      <c r="O566" s="483"/>
      <c r="P566" s="483"/>
      <c r="Q566" s="483"/>
      <c r="R566" s="483"/>
      <c r="S566" s="484"/>
      <c r="T566" s="24" t="e">
        <f>#REF!</f>
        <v>#REF!</v>
      </c>
    </row>
    <row r="567" spans="1:20" ht="39.75" customHeight="1" x14ac:dyDescent="0.25">
      <c r="A567" s="37">
        <f t="shared" si="8"/>
        <v>554</v>
      </c>
      <c r="B567" s="50" t="e">
        <f>#REF!</f>
        <v>#REF!</v>
      </c>
      <c r="C567" s="51" t="e">
        <f>#REF!</f>
        <v>#REF!</v>
      </c>
      <c r="D567" s="39" t="e">
        <f>#REF!</f>
        <v>#REF!</v>
      </c>
      <c r="E567" s="40" t="e">
        <f t="shared" si="9"/>
        <v>#REF!</v>
      </c>
      <c r="F567" s="34"/>
      <c r="G567" s="44" t="e">
        <f t="shared" si="10"/>
        <v>#REF!</v>
      </c>
      <c r="H567" s="36" t="s">
        <v>108</v>
      </c>
      <c r="I567" s="41" t="e">
        <f t="shared" si="11"/>
        <v>#REF!</v>
      </c>
      <c r="J567" s="34"/>
      <c r="K567" s="41" t="e">
        <f>#REF!</f>
        <v>#REF!</v>
      </c>
      <c r="L567" s="36"/>
      <c r="M567" s="42" t="e">
        <f>#REF!</f>
        <v>#REF!</v>
      </c>
      <c r="N567" s="514" t="s">
        <v>110</v>
      </c>
      <c r="O567" s="483"/>
      <c r="P567" s="483"/>
      <c r="Q567" s="483"/>
      <c r="R567" s="483"/>
      <c r="S567" s="484"/>
      <c r="T567" s="24" t="e">
        <f>#REF!</f>
        <v>#REF!</v>
      </c>
    </row>
    <row r="568" spans="1:20" ht="39.75" customHeight="1" x14ac:dyDescent="0.25">
      <c r="A568" s="37">
        <f t="shared" si="8"/>
        <v>555</v>
      </c>
      <c r="B568" s="50" t="e">
        <f>#REF!</f>
        <v>#REF!</v>
      </c>
      <c r="C568" s="38" t="e">
        <f>#REF!</f>
        <v>#REF!</v>
      </c>
      <c r="D568" s="39" t="e">
        <f>#REF!</f>
        <v>#REF!</v>
      </c>
      <c r="E568" s="40" t="e">
        <f t="shared" si="9"/>
        <v>#REF!</v>
      </c>
      <c r="F568" s="34"/>
      <c r="G568" s="41" t="e">
        <f t="shared" si="10"/>
        <v>#REF!</v>
      </c>
      <c r="H568" s="36" t="s">
        <v>109</v>
      </c>
      <c r="I568" s="41" t="e">
        <f t="shared" si="11"/>
        <v>#REF!</v>
      </c>
      <c r="J568" s="34"/>
      <c r="K568" s="41" t="e">
        <f>#REF!</f>
        <v>#REF!</v>
      </c>
      <c r="L568" s="36"/>
      <c r="M568" s="42" t="e">
        <f>#REF!</f>
        <v>#REF!</v>
      </c>
      <c r="N568" s="514" t="s">
        <v>110</v>
      </c>
      <c r="O568" s="483"/>
      <c r="P568" s="483"/>
      <c r="Q568" s="483"/>
      <c r="R568" s="483"/>
      <c r="S568" s="484"/>
      <c r="T568" s="24" t="e">
        <f>#REF!</f>
        <v>#REF!</v>
      </c>
    </row>
    <row r="569" spans="1:20" ht="39.75" customHeight="1" x14ac:dyDescent="0.25">
      <c r="A569" s="37">
        <f t="shared" si="8"/>
        <v>556</v>
      </c>
      <c r="B569" s="50" t="e">
        <f>#REF!</f>
        <v>#REF!</v>
      </c>
      <c r="C569" s="51" t="e">
        <f>#REF!</f>
        <v>#REF!</v>
      </c>
      <c r="D569" s="39" t="e">
        <f>#REF!</f>
        <v>#REF!</v>
      </c>
      <c r="E569" s="40" t="e">
        <f t="shared" si="9"/>
        <v>#REF!</v>
      </c>
      <c r="F569" s="34"/>
      <c r="G569" s="44" t="e">
        <f t="shared" si="10"/>
        <v>#REF!</v>
      </c>
      <c r="H569" s="36" t="s">
        <v>108</v>
      </c>
      <c r="I569" s="41" t="e">
        <f t="shared" si="11"/>
        <v>#REF!</v>
      </c>
      <c r="J569" s="34"/>
      <c r="K569" s="41" t="e">
        <f>#REF!</f>
        <v>#REF!</v>
      </c>
      <c r="L569" s="36"/>
      <c r="M569" s="42" t="e">
        <f>#REF!</f>
        <v>#REF!</v>
      </c>
      <c r="N569" s="514" t="s">
        <v>110</v>
      </c>
      <c r="O569" s="483"/>
      <c r="P569" s="483"/>
      <c r="Q569" s="483"/>
      <c r="R569" s="483"/>
      <c r="S569" s="484"/>
      <c r="T569" s="24" t="e">
        <f>#REF!</f>
        <v>#REF!</v>
      </c>
    </row>
    <row r="570" spans="1:20" ht="39.75" customHeight="1" x14ac:dyDescent="0.25">
      <c r="A570" s="37">
        <f t="shared" si="8"/>
        <v>557</v>
      </c>
      <c r="B570" s="50" t="e">
        <f>#REF!</f>
        <v>#REF!</v>
      </c>
      <c r="C570" s="38" t="e">
        <f>#REF!</f>
        <v>#REF!</v>
      </c>
      <c r="D570" s="39" t="e">
        <f>#REF!</f>
        <v>#REF!</v>
      </c>
      <c r="E570" s="40" t="e">
        <f t="shared" si="9"/>
        <v>#REF!</v>
      </c>
      <c r="F570" s="34"/>
      <c r="G570" s="41" t="e">
        <f t="shared" si="10"/>
        <v>#REF!</v>
      </c>
      <c r="H570" s="36" t="s">
        <v>109</v>
      </c>
      <c r="I570" s="41" t="e">
        <f t="shared" si="11"/>
        <v>#REF!</v>
      </c>
      <c r="J570" s="34"/>
      <c r="K570" s="41" t="e">
        <f>#REF!</f>
        <v>#REF!</v>
      </c>
      <c r="L570" s="36"/>
      <c r="M570" s="42" t="e">
        <f>#REF!</f>
        <v>#REF!</v>
      </c>
      <c r="N570" s="514" t="s">
        <v>110</v>
      </c>
      <c r="O570" s="483"/>
      <c r="P570" s="483"/>
      <c r="Q570" s="483"/>
      <c r="R570" s="483"/>
      <c r="S570" s="484"/>
      <c r="T570" s="24" t="e">
        <f>#REF!</f>
        <v>#REF!</v>
      </c>
    </row>
    <row r="571" spans="1:20" ht="39.75" customHeight="1" x14ac:dyDescent="0.25">
      <c r="A571" s="37">
        <f t="shared" si="8"/>
        <v>558</v>
      </c>
      <c r="B571" s="50" t="e">
        <f>#REF!</f>
        <v>#REF!</v>
      </c>
      <c r="C571" s="51" t="e">
        <f>#REF!</f>
        <v>#REF!</v>
      </c>
      <c r="D571" s="39" t="e">
        <f>#REF!</f>
        <v>#REF!</v>
      </c>
      <c r="E571" s="40" t="e">
        <f t="shared" si="9"/>
        <v>#REF!</v>
      </c>
      <c r="F571" s="34"/>
      <c r="G571" s="44" t="e">
        <f t="shared" si="10"/>
        <v>#REF!</v>
      </c>
      <c r="H571" s="36" t="s">
        <v>108</v>
      </c>
      <c r="I571" s="41" t="e">
        <f t="shared" si="11"/>
        <v>#REF!</v>
      </c>
      <c r="J571" s="34"/>
      <c r="K571" s="41" t="e">
        <f>#REF!</f>
        <v>#REF!</v>
      </c>
      <c r="L571" s="36"/>
      <c r="M571" s="42" t="e">
        <f>#REF!</f>
        <v>#REF!</v>
      </c>
      <c r="N571" s="514" t="s">
        <v>110</v>
      </c>
      <c r="O571" s="483"/>
      <c r="P571" s="483"/>
      <c r="Q571" s="483"/>
      <c r="R571" s="483"/>
      <c r="S571" s="484"/>
      <c r="T571" s="24" t="e">
        <f>#REF!</f>
        <v>#REF!</v>
      </c>
    </row>
    <row r="572" spans="1:20" ht="39.75" customHeight="1" x14ac:dyDescent="0.25">
      <c r="A572" s="37">
        <f t="shared" si="8"/>
        <v>559</v>
      </c>
      <c r="B572" s="50" t="e">
        <f>#REF!</f>
        <v>#REF!</v>
      </c>
      <c r="C572" s="38" t="e">
        <f>#REF!</f>
        <v>#REF!</v>
      </c>
      <c r="D572" s="39" t="e">
        <f>#REF!</f>
        <v>#REF!</v>
      </c>
      <c r="E572" s="40" t="e">
        <f t="shared" si="9"/>
        <v>#REF!</v>
      </c>
      <c r="F572" s="34"/>
      <c r="G572" s="41" t="e">
        <f t="shared" si="10"/>
        <v>#REF!</v>
      </c>
      <c r="H572" s="36" t="s">
        <v>109</v>
      </c>
      <c r="I572" s="41" t="e">
        <f t="shared" si="11"/>
        <v>#REF!</v>
      </c>
      <c r="J572" s="34"/>
      <c r="K572" s="41" t="e">
        <f>#REF!</f>
        <v>#REF!</v>
      </c>
      <c r="L572" s="36"/>
      <c r="M572" s="42" t="e">
        <f>#REF!</f>
        <v>#REF!</v>
      </c>
      <c r="N572" s="514" t="s">
        <v>110</v>
      </c>
      <c r="O572" s="483"/>
      <c r="P572" s="483"/>
      <c r="Q572" s="483"/>
      <c r="R572" s="483"/>
      <c r="S572" s="484"/>
      <c r="T572" s="24" t="e">
        <f>#REF!</f>
        <v>#REF!</v>
      </c>
    </row>
    <row r="573" spans="1:20" ht="39.75" customHeight="1" x14ac:dyDescent="0.25">
      <c r="A573" s="37">
        <f t="shared" si="8"/>
        <v>560</v>
      </c>
      <c r="B573" s="50" t="e">
        <f>#REF!</f>
        <v>#REF!</v>
      </c>
      <c r="C573" s="51" t="e">
        <f>#REF!</f>
        <v>#REF!</v>
      </c>
      <c r="D573" s="39" t="e">
        <f>#REF!</f>
        <v>#REF!</v>
      </c>
      <c r="E573" s="40" t="e">
        <f t="shared" si="9"/>
        <v>#REF!</v>
      </c>
      <c r="F573" s="34"/>
      <c r="G573" s="44" t="e">
        <f t="shared" si="10"/>
        <v>#REF!</v>
      </c>
      <c r="H573" s="36" t="s">
        <v>108</v>
      </c>
      <c r="I573" s="41" t="e">
        <f t="shared" si="11"/>
        <v>#REF!</v>
      </c>
      <c r="J573" s="34"/>
      <c r="K573" s="41" t="e">
        <f>#REF!</f>
        <v>#REF!</v>
      </c>
      <c r="L573" s="36"/>
      <c r="M573" s="42" t="e">
        <f>#REF!</f>
        <v>#REF!</v>
      </c>
      <c r="N573" s="514" t="s">
        <v>110</v>
      </c>
      <c r="O573" s="483"/>
      <c r="P573" s="483"/>
      <c r="Q573" s="483"/>
      <c r="R573" s="483"/>
      <c r="S573" s="484"/>
      <c r="T573" s="24" t="e">
        <f>#REF!</f>
        <v>#REF!</v>
      </c>
    </row>
    <row r="574" spans="1:20" ht="39.75" customHeight="1" x14ac:dyDescent="0.25">
      <c r="A574" s="37">
        <f t="shared" si="8"/>
        <v>561</v>
      </c>
      <c r="B574" s="50" t="e">
        <f>#REF!</f>
        <v>#REF!</v>
      </c>
      <c r="C574" s="38" t="e">
        <f>#REF!</f>
        <v>#REF!</v>
      </c>
      <c r="D574" s="39" t="e">
        <f>#REF!</f>
        <v>#REF!</v>
      </c>
      <c r="E574" s="40" t="e">
        <f t="shared" si="9"/>
        <v>#REF!</v>
      </c>
      <c r="F574" s="34"/>
      <c r="G574" s="41" t="e">
        <f t="shared" si="10"/>
        <v>#REF!</v>
      </c>
      <c r="H574" s="36" t="s">
        <v>109</v>
      </c>
      <c r="I574" s="41" t="e">
        <f t="shared" si="11"/>
        <v>#REF!</v>
      </c>
      <c r="J574" s="34"/>
      <c r="K574" s="41" t="e">
        <f>#REF!</f>
        <v>#REF!</v>
      </c>
      <c r="L574" s="36"/>
      <c r="M574" s="42" t="e">
        <f>#REF!</f>
        <v>#REF!</v>
      </c>
      <c r="N574" s="514" t="s">
        <v>110</v>
      </c>
      <c r="O574" s="483"/>
      <c r="P574" s="483"/>
      <c r="Q574" s="483"/>
      <c r="R574" s="483"/>
      <c r="S574" s="484"/>
      <c r="T574" s="24" t="e">
        <f>#REF!</f>
        <v>#REF!</v>
      </c>
    </row>
    <row r="575" spans="1:20" ht="39.75" customHeight="1" x14ac:dyDescent="0.25">
      <c r="A575" s="37">
        <f t="shared" si="8"/>
        <v>562</v>
      </c>
      <c r="B575" s="50" t="e">
        <f>#REF!</f>
        <v>#REF!</v>
      </c>
      <c r="C575" s="51" t="e">
        <f>#REF!</f>
        <v>#REF!</v>
      </c>
      <c r="D575" s="39" t="e">
        <f>#REF!</f>
        <v>#REF!</v>
      </c>
      <c r="E575" s="40" t="e">
        <f t="shared" si="9"/>
        <v>#REF!</v>
      </c>
      <c r="F575" s="34"/>
      <c r="G575" s="44" t="e">
        <f t="shared" si="10"/>
        <v>#REF!</v>
      </c>
      <c r="H575" s="36" t="s">
        <v>108</v>
      </c>
      <c r="I575" s="41" t="e">
        <f t="shared" si="11"/>
        <v>#REF!</v>
      </c>
      <c r="J575" s="34"/>
      <c r="K575" s="41" t="e">
        <f>#REF!</f>
        <v>#REF!</v>
      </c>
      <c r="L575" s="36"/>
      <c r="M575" s="42" t="e">
        <f>#REF!</f>
        <v>#REF!</v>
      </c>
      <c r="N575" s="514" t="s">
        <v>110</v>
      </c>
      <c r="O575" s="483"/>
      <c r="P575" s="483"/>
      <c r="Q575" s="483"/>
      <c r="R575" s="483"/>
      <c r="S575" s="484"/>
      <c r="T575" s="24" t="e">
        <f>#REF!</f>
        <v>#REF!</v>
      </c>
    </row>
    <row r="576" spans="1:20" ht="39.75" customHeight="1" x14ac:dyDescent="0.25">
      <c r="A576" s="37">
        <f t="shared" si="8"/>
        <v>563</v>
      </c>
      <c r="B576" s="50" t="e">
        <f>#REF!</f>
        <v>#REF!</v>
      </c>
      <c r="C576" s="38" t="e">
        <f>#REF!</f>
        <v>#REF!</v>
      </c>
      <c r="D576" s="39" t="e">
        <f>#REF!</f>
        <v>#REF!</v>
      </c>
      <c r="E576" s="40" t="e">
        <f t="shared" si="9"/>
        <v>#REF!</v>
      </c>
      <c r="F576" s="34"/>
      <c r="G576" s="41" t="e">
        <f t="shared" si="10"/>
        <v>#REF!</v>
      </c>
      <c r="H576" s="36" t="s">
        <v>109</v>
      </c>
      <c r="I576" s="41" t="e">
        <f t="shared" si="11"/>
        <v>#REF!</v>
      </c>
      <c r="J576" s="34"/>
      <c r="K576" s="41" t="e">
        <f>#REF!</f>
        <v>#REF!</v>
      </c>
      <c r="L576" s="36"/>
      <c r="M576" s="42" t="e">
        <f>#REF!</f>
        <v>#REF!</v>
      </c>
      <c r="N576" s="514" t="s">
        <v>110</v>
      </c>
      <c r="O576" s="483"/>
      <c r="P576" s="483"/>
      <c r="Q576" s="483"/>
      <c r="R576" s="483"/>
      <c r="S576" s="484"/>
      <c r="T576" s="24" t="e">
        <f>#REF!</f>
        <v>#REF!</v>
      </c>
    </row>
    <row r="577" spans="1:20" ht="39.75" customHeight="1" x14ac:dyDescent="0.25">
      <c r="A577" s="37">
        <f t="shared" si="8"/>
        <v>564</v>
      </c>
      <c r="B577" s="50" t="e">
        <f>#REF!</f>
        <v>#REF!</v>
      </c>
      <c r="C577" s="51" t="e">
        <f>#REF!</f>
        <v>#REF!</v>
      </c>
      <c r="D577" s="39" t="e">
        <f>#REF!</f>
        <v>#REF!</v>
      </c>
      <c r="E577" s="40" t="e">
        <f t="shared" si="9"/>
        <v>#REF!</v>
      </c>
      <c r="F577" s="34"/>
      <c r="G577" s="44" t="e">
        <f t="shared" si="10"/>
        <v>#REF!</v>
      </c>
      <c r="H577" s="36" t="s">
        <v>108</v>
      </c>
      <c r="I577" s="41" t="e">
        <f t="shared" si="11"/>
        <v>#REF!</v>
      </c>
      <c r="J577" s="34"/>
      <c r="K577" s="41" t="e">
        <f>#REF!</f>
        <v>#REF!</v>
      </c>
      <c r="L577" s="36"/>
      <c r="M577" s="42" t="e">
        <f>#REF!</f>
        <v>#REF!</v>
      </c>
      <c r="N577" s="514" t="s">
        <v>110</v>
      </c>
      <c r="O577" s="483"/>
      <c r="P577" s="483"/>
      <c r="Q577" s="483"/>
      <c r="R577" s="483"/>
      <c r="S577" s="484"/>
      <c r="T577" s="24" t="e">
        <f>#REF!</f>
        <v>#REF!</v>
      </c>
    </row>
    <row r="578" spans="1:20" ht="39.75" customHeight="1" x14ac:dyDescent="0.25">
      <c r="A578" s="37">
        <f t="shared" si="8"/>
        <v>565</v>
      </c>
      <c r="B578" s="50" t="e">
        <f>#REF!</f>
        <v>#REF!</v>
      </c>
      <c r="C578" s="38" t="e">
        <f>#REF!</f>
        <v>#REF!</v>
      </c>
      <c r="D578" s="39" t="e">
        <f>#REF!</f>
        <v>#REF!</v>
      </c>
      <c r="E578" s="40" t="e">
        <f t="shared" si="9"/>
        <v>#REF!</v>
      </c>
      <c r="F578" s="34"/>
      <c r="G578" s="41" t="e">
        <f t="shared" si="10"/>
        <v>#REF!</v>
      </c>
      <c r="H578" s="36" t="s">
        <v>109</v>
      </c>
      <c r="I578" s="41" t="e">
        <f t="shared" si="11"/>
        <v>#REF!</v>
      </c>
      <c r="J578" s="34"/>
      <c r="K578" s="41" t="e">
        <f>#REF!</f>
        <v>#REF!</v>
      </c>
      <c r="L578" s="36"/>
      <c r="M578" s="42" t="e">
        <f>#REF!</f>
        <v>#REF!</v>
      </c>
      <c r="N578" s="514" t="s">
        <v>110</v>
      </c>
      <c r="O578" s="483"/>
      <c r="P578" s="483"/>
      <c r="Q578" s="483"/>
      <c r="R578" s="483"/>
      <c r="S578" s="484"/>
      <c r="T578" s="24" t="e">
        <f>#REF!</f>
        <v>#REF!</v>
      </c>
    </row>
    <row r="579" spans="1:20" ht="39.75" customHeight="1" x14ac:dyDescent="0.25">
      <c r="A579" s="37">
        <f t="shared" si="8"/>
        <v>566</v>
      </c>
      <c r="B579" s="50" t="e">
        <f>#REF!</f>
        <v>#REF!</v>
      </c>
      <c r="C579" s="51" t="e">
        <f>#REF!</f>
        <v>#REF!</v>
      </c>
      <c r="D579" s="39" t="e">
        <f>#REF!</f>
        <v>#REF!</v>
      </c>
      <c r="E579" s="40" t="e">
        <f t="shared" si="9"/>
        <v>#REF!</v>
      </c>
      <c r="F579" s="34"/>
      <c r="G579" s="44" t="e">
        <f t="shared" si="10"/>
        <v>#REF!</v>
      </c>
      <c r="H579" s="36" t="s">
        <v>108</v>
      </c>
      <c r="I579" s="41" t="e">
        <f t="shared" si="11"/>
        <v>#REF!</v>
      </c>
      <c r="J579" s="34"/>
      <c r="K579" s="41" t="e">
        <f>#REF!</f>
        <v>#REF!</v>
      </c>
      <c r="L579" s="36"/>
      <c r="M579" s="42" t="e">
        <f>#REF!</f>
        <v>#REF!</v>
      </c>
      <c r="N579" s="514" t="s">
        <v>110</v>
      </c>
      <c r="O579" s="483"/>
      <c r="P579" s="483"/>
      <c r="Q579" s="483"/>
      <c r="R579" s="483"/>
      <c r="S579" s="484"/>
      <c r="T579" s="24" t="e">
        <f>#REF!</f>
        <v>#REF!</v>
      </c>
    </row>
    <row r="580" spans="1:20" ht="39.75" customHeight="1" x14ac:dyDescent="0.25">
      <c r="A580" s="37">
        <f t="shared" si="8"/>
        <v>567</v>
      </c>
      <c r="B580" s="50" t="e">
        <f>#REF!</f>
        <v>#REF!</v>
      </c>
      <c r="C580" s="38" t="e">
        <f>#REF!</f>
        <v>#REF!</v>
      </c>
      <c r="D580" s="39" t="e">
        <f>#REF!</f>
        <v>#REF!</v>
      </c>
      <c r="E580" s="40" t="e">
        <f t="shared" si="9"/>
        <v>#REF!</v>
      </c>
      <c r="F580" s="34"/>
      <c r="G580" s="41" t="e">
        <f t="shared" si="10"/>
        <v>#REF!</v>
      </c>
      <c r="H580" s="36" t="s">
        <v>109</v>
      </c>
      <c r="I580" s="41" t="e">
        <f t="shared" si="11"/>
        <v>#REF!</v>
      </c>
      <c r="J580" s="34"/>
      <c r="K580" s="41" t="e">
        <f>#REF!</f>
        <v>#REF!</v>
      </c>
      <c r="L580" s="36"/>
      <c r="M580" s="42" t="e">
        <f>#REF!</f>
        <v>#REF!</v>
      </c>
      <c r="N580" s="514" t="s">
        <v>110</v>
      </c>
      <c r="O580" s="483"/>
      <c r="P580" s="483"/>
      <c r="Q580" s="483"/>
      <c r="R580" s="483"/>
      <c r="S580" s="484"/>
      <c r="T580" s="24" t="e">
        <f>#REF!</f>
        <v>#REF!</v>
      </c>
    </row>
    <row r="581" spans="1:20" ht="39.75" customHeight="1" x14ac:dyDescent="0.25">
      <c r="A581" s="37">
        <f t="shared" si="8"/>
        <v>568</v>
      </c>
      <c r="B581" s="50" t="e">
        <f>#REF!</f>
        <v>#REF!</v>
      </c>
      <c r="C581" s="51" t="e">
        <f>#REF!</f>
        <v>#REF!</v>
      </c>
      <c r="D581" s="39" t="e">
        <f>#REF!</f>
        <v>#REF!</v>
      </c>
      <c r="E581" s="40" t="e">
        <f t="shared" si="9"/>
        <v>#REF!</v>
      </c>
      <c r="F581" s="34"/>
      <c r="G581" s="44" t="e">
        <f t="shared" si="10"/>
        <v>#REF!</v>
      </c>
      <c r="H581" s="36" t="s">
        <v>108</v>
      </c>
      <c r="I581" s="41" t="e">
        <f t="shared" si="11"/>
        <v>#REF!</v>
      </c>
      <c r="J581" s="34"/>
      <c r="K581" s="41" t="e">
        <f>#REF!</f>
        <v>#REF!</v>
      </c>
      <c r="L581" s="36"/>
      <c r="M581" s="42" t="e">
        <f>#REF!</f>
        <v>#REF!</v>
      </c>
      <c r="N581" s="514" t="s">
        <v>110</v>
      </c>
      <c r="O581" s="483"/>
      <c r="P581" s="483"/>
      <c r="Q581" s="483"/>
      <c r="R581" s="483"/>
      <c r="S581" s="484"/>
      <c r="T581" s="24" t="e">
        <f>#REF!</f>
        <v>#REF!</v>
      </c>
    </row>
    <row r="582" spans="1:20" ht="39.75" customHeight="1" x14ac:dyDescent="0.25">
      <c r="A582" s="37">
        <f t="shared" si="8"/>
        <v>569</v>
      </c>
      <c r="B582" s="50" t="e">
        <f>#REF!</f>
        <v>#REF!</v>
      </c>
      <c r="C582" s="38" t="e">
        <f>#REF!</f>
        <v>#REF!</v>
      </c>
      <c r="D582" s="39" t="e">
        <f>#REF!</f>
        <v>#REF!</v>
      </c>
      <c r="E582" s="40" t="e">
        <f t="shared" si="9"/>
        <v>#REF!</v>
      </c>
      <c r="F582" s="34"/>
      <c r="G582" s="41" t="e">
        <f t="shared" si="10"/>
        <v>#REF!</v>
      </c>
      <c r="H582" s="36" t="s">
        <v>109</v>
      </c>
      <c r="I582" s="41" t="e">
        <f t="shared" si="11"/>
        <v>#REF!</v>
      </c>
      <c r="J582" s="34"/>
      <c r="K582" s="41" t="e">
        <f>#REF!</f>
        <v>#REF!</v>
      </c>
      <c r="L582" s="36"/>
      <c r="M582" s="42" t="e">
        <f>#REF!</f>
        <v>#REF!</v>
      </c>
      <c r="N582" s="514" t="s">
        <v>110</v>
      </c>
      <c r="O582" s="483"/>
      <c r="P582" s="483"/>
      <c r="Q582" s="483"/>
      <c r="R582" s="483"/>
      <c r="S582" s="484"/>
      <c r="T582" s="24" t="e">
        <f>#REF!</f>
        <v>#REF!</v>
      </c>
    </row>
    <row r="583" spans="1:20" ht="39.75" customHeight="1" x14ac:dyDescent="0.25">
      <c r="A583" s="37">
        <f t="shared" si="8"/>
        <v>570</v>
      </c>
      <c r="B583" s="50" t="e">
        <f>#REF!</f>
        <v>#REF!</v>
      </c>
      <c r="C583" s="51" t="e">
        <f>#REF!</f>
        <v>#REF!</v>
      </c>
      <c r="D583" s="39" t="e">
        <f>#REF!</f>
        <v>#REF!</v>
      </c>
      <c r="E583" s="40" t="e">
        <f t="shared" si="9"/>
        <v>#REF!</v>
      </c>
      <c r="F583" s="34"/>
      <c r="G583" s="44" t="e">
        <f t="shared" si="10"/>
        <v>#REF!</v>
      </c>
      <c r="H583" s="36" t="s">
        <v>108</v>
      </c>
      <c r="I583" s="41" t="e">
        <f t="shared" si="11"/>
        <v>#REF!</v>
      </c>
      <c r="J583" s="34"/>
      <c r="K583" s="41" t="e">
        <f>#REF!</f>
        <v>#REF!</v>
      </c>
      <c r="L583" s="36"/>
      <c r="M583" s="42" t="e">
        <f>#REF!</f>
        <v>#REF!</v>
      </c>
      <c r="N583" s="514" t="s">
        <v>110</v>
      </c>
      <c r="O583" s="483"/>
      <c r="P583" s="483"/>
      <c r="Q583" s="483"/>
      <c r="R583" s="483"/>
      <c r="S583" s="484"/>
      <c r="T583" s="24" t="e">
        <f>#REF!</f>
        <v>#REF!</v>
      </c>
    </row>
    <row r="584" spans="1:20" ht="39.75" customHeight="1" x14ac:dyDescent="0.25">
      <c r="A584" s="37">
        <f t="shared" si="8"/>
        <v>571</v>
      </c>
      <c r="B584" s="50" t="e">
        <f>#REF!</f>
        <v>#REF!</v>
      </c>
      <c r="C584" s="38" t="e">
        <f>#REF!</f>
        <v>#REF!</v>
      </c>
      <c r="D584" s="39" t="e">
        <f>#REF!</f>
        <v>#REF!</v>
      </c>
      <c r="E584" s="40" t="e">
        <f t="shared" si="9"/>
        <v>#REF!</v>
      </c>
      <c r="F584" s="34"/>
      <c r="G584" s="41" t="e">
        <f t="shared" si="10"/>
        <v>#REF!</v>
      </c>
      <c r="H584" s="36" t="s">
        <v>109</v>
      </c>
      <c r="I584" s="41" t="e">
        <f t="shared" si="11"/>
        <v>#REF!</v>
      </c>
      <c r="J584" s="34"/>
      <c r="K584" s="41" t="e">
        <f>#REF!</f>
        <v>#REF!</v>
      </c>
      <c r="L584" s="36"/>
      <c r="M584" s="42" t="e">
        <f>#REF!</f>
        <v>#REF!</v>
      </c>
      <c r="N584" s="514" t="s">
        <v>110</v>
      </c>
      <c r="O584" s="483"/>
      <c r="P584" s="483"/>
      <c r="Q584" s="483"/>
      <c r="R584" s="483"/>
      <c r="S584" s="484"/>
      <c r="T584" s="24" t="e">
        <f>#REF!</f>
        <v>#REF!</v>
      </c>
    </row>
    <row r="585" spans="1:20" ht="39.75" customHeight="1" x14ac:dyDescent="0.25">
      <c r="A585" s="37">
        <f t="shared" si="8"/>
        <v>572</v>
      </c>
      <c r="B585" s="50" t="e">
        <f>#REF!</f>
        <v>#REF!</v>
      </c>
      <c r="C585" s="51" t="e">
        <f>#REF!</f>
        <v>#REF!</v>
      </c>
      <c r="D585" s="39" t="e">
        <f>#REF!</f>
        <v>#REF!</v>
      </c>
      <c r="E585" s="40" t="e">
        <f t="shared" si="9"/>
        <v>#REF!</v>
      </c>
      <c r="F585" s="34"/>
      <c r="G585" s="44" t="e">
        <f t="shared" si="10"/>
        <v>#REF!</v>
      </c>
      <c r="H585" s="36" t="s">
        <v>108</v>
      </c>
      <c r="I585" s="41" t="e">
        <f t="shared" si="11"/>
        <v>#REF!</v>
      </c>
      <c r="J585" s="34"/>
      <c r="K585" s="41" t="e">
        <f>#REF!</f>
        <v>#REF!</v>
      </c>
      <c r="L585" s="36"/>
      <c r="M585" s="42" t="e">
        <f>#REF!</f>
        <v>#REF!</v>
      </c>
      <c r="N585" s="514" t="s">
        <v>110</v>
      </c>
      <c r="O585" s="483"/>
      <c r="P585" s="483"/>
      <c r="Q585" s="483"/>
      <c r="R585" s="483"/>
      <c r="S585" s="484"/>
      <c r="T585" s="24" t="e">
        <f>#REF!</f>
        <v>#REF!</v>
      </c>
    </row>
    <row r="586" spans="1:20" ht="39.75" customHeight="1" x14ac:dyDescent="0.25">
      <c r="A586" s="37">
        <f t="shared" si="8"/>
        <v>573</v>
      </c>
      <c r="B586" s="50" t="e">
        <f>#REF!</f>
        <v>#REF!</v>
      </c>
      <c r="C586" s="38" t="e">
        <f>#REF!</f>
        <v>#REF!</v>
      </c>
      <c r="D586" s="39" t="e">
        <f>#REF!</f>
        <v>#REF!</v>
      </c>
      <c r="E586" s="40" t="e">
        <f t="shared" si="9"/>
        <v>#REF!</v>
      </c>
      <c r="F586" s="34"/>
      <c r="G586" s="41" t="e">
        <f t="shared" si="10"/>
        <v>#REF!</v>
      </c>
      <c r="H586" s="36" t="s">
        <v>109</v>
      </c>
      <c r="I586" s="41" t="e">
        <f t="shared" si="11"/>
        <v>#REF!</v>
      </c>
      <c r="J586" s="34"/>
      <c r="K586" s="41" t="e">
        <f>#REF!</f>
        <v>#REF!</v>
      </c>
      <c r="L586" s="36"/>
      <c r="M586" s="42" t="e">
        <f>#REF!</f>
        <v>#REF!</v>
      </c>
      <c r="N586" s="514" t="s">
        <v>110</v>
      </c>
      <c r="O586" s="483"/>
      <c r="P586" s="483"/>
      <c r="Q586" s="483"/>
      <c r="R586" s="483"/>
      <c r="S586" s="484"/>
      <c r="T586" s="24" t="e">
        <f>#REF!</f>
        <v>#REF!</v>
      </c>
    </row>
    <row r="587" spans="1:20" ht="39.75" customHeight="1" x14ac:dyDescent="0.25">
      <c r="A587" s="37">
        <f t="shared" si="8"/>
        <v>574</v>
      </c>
      <c r="B587" s="50" t="e">
        <f>#REF!</f>
        <v>#REF!</v>
      </c>
      <c r="C587" s="51" t="e">
        <f>#REF!</f>
        <v>#REF!</v>
      </c>
      <c r="D587" s="39" t="e">
        <f>#REF!</f>
        <v>#REF!</v>
      </c>
      <c r="E587" s="40" t="e">
        <f t="shared" si="9"/>
        <v>#REF!</v>
      </c>
      <c r="F587" s="34"/>
      <c r="G587" s="44" t="e">
        <f t="shared" si="10"/>
        <v>#REF!</v>
      </c>
      <c r="H587" s="36" t="s">
        <v>108</v>
      </c>
      <c r="I587" s="41" t="e">
        <f t="shared" si="11"/>
        <v>#REF!</v>
      </c>
      <c r="J587" s="34"/>
      <c r="K587" s="41" t="e">
        <f>#REF!</f>
        <v>#REF!</v>
      </c>
      <c r="L587" s="36"/>
      <c r="M587" s="42" t="e">
        <f>#REF!</f>
        <v>#REF!</v>
      </c>
      <c r="N587" s="514" t="s">
        <v>110</v>
      </c>
      <c r="O587" s="483"/>
      <c r="P587" s="483"/>
      <c r="Q587" s="483"/>
      <c r="R587" s="483"/>
      <c r="S587" s="484"/>
      <c r="T587" s="24" t="e">
        <f>#REF!</f>
        <v>#REF!</v>
      </c>
    </row>
    <row r="588" spans="1:20" ht="39.75" customHeight="1" x14ac:dyDescent="0.25">
      <c r="A588" s="37">
        <f t="shared" si="8"/>
        <v>575</v>
      </c>
      <c r="B588" s="50" t="e">
        <f>#REF!</f>
        <v>#REF!</v>
      </c>
      <c r="C588" s="38" t="e">
        <f>#REF!</f>
        <v>#REF!</v>
      </c>
      <c r="D588" s="39" t="e">
        <f>#REF!</f>
        <v>#REF!</v>
      </c>
      <c r="E588" s="40" t="e">
        <f t="shared" si="9"/>
        <v>#REF!</v>
      </c>
      <c r="F588" s="34"/>
      <c r="G588" s="41" t="e">
        <f t="shared" si="10"/>
        <v>#REF!</v>
      </c>
      <c r="H588" s="36" t="s">
        <v>109</v>
      </c>
      <c r="I588" s="41" t="e">
        <f t="shared" si="11"/>
        <v>#REF!</v>
      </c>
      <c r="J588" s="34"/>
      <c r="K588" s="41" t="e">
        <f>#REF!</f>
        <v>#REF!</v>
      </c>
      <c r="L588" s="36"/>
      <c r="M588" s="42" t="e">
        <f>#REF!</f>
        <v>#REF!</v>
      </c>
      <c r="N588" s="514" t="s">
        <v>110</v>
      </c>
      <c r="O588" s="483"/>
      <c r="P588" s="483"/>
      <c r="Q588" s="483"/>
      <c r="R588" s="483"/>
      <c r="S588" s="484"/>
      <c r="T588" s="24" t="e">
        <f>#REF!</f>
        <v>#REF!</v>
      </c>
    </row>
    <row r="589" spans="1:20" ht="39.75" customHeight="1" x14ac:dyDescent="0.25">
      <c r="A589" s="37">
        <f t="shared" si="8"/>
        <v>576</v>
      </c>
      <c r="B589" s="50" t="e">
        <f>#REF!</f>
        <v>#REF!</v>
      </c>
      <c r="C589" s="51" t="e">
        <f>#REF!</f>
        <v>#REF!</v>
      </c>
      <c r="D589" s="39" t="e">
        <f>#REF!</f>
        <v>#REF!</v>
      </c>
      <c r="E589" s="40" t="e">
        <f t="shared" si="9"/>
        <v>#REF!</v>
      </c>
      <c r="F589" s="34"/>
      <c r="G589" s="44" t="e">
        <f t="shared" si="10"/>
        <v>#REF!</v>
      </c>
      <c r="H589" s="36" t="s">
        <v>108</v>
      </c>
      <c r="I589" s="41" t="e">
        <f t="shared" si="11"/>
        <v>#REF!</v>
      </c>
      <c r="J589" s="34"/>
      <c r="K589" s="41" t="e">
        <f>#REF!</f>
        <v>#REF!</v>
      </c>
      <c r="L589" s="36"/>
      <c r="M589" s="42" t="e">
        <f>#REF!</f>
        <v>#REF!</v>
      </c>
      <c r="N589" s="514" t="s">
        <v>110</v>
      </c>
      <c r="O589" s="483"/>
      <c r="P589" s="483"/>
      <c r="Q589" s="483"/>
      <c r="R589" s="483"/>
      <c r="S589" s="484"/>
      <c r="T589" s="24" t="e">
        <f>#REF!</f>
        <v>#REF!</v>
      </c>
    </row>
    <row r="590" spans="1:20" ht="39.75" customHeight="1" x14ac:dyDescent="0.25">
      <c r="A590" s="37">
        <f t="shared" si="8"/>
        <v>577</v>
      </c>
      <c r="B590" s="50" t="e">
        <f>#REF!</f>
        <v>#REF!</v>
      </c>
      <c r="C590" s="38" t="e">
        <f>#REF!</f>
        <v>#REF!</v>
      </c>
      <c r="D590" s="39" t="e">
        <f>#REF!</f>
        <v>#REF!</v>
      </c>
      <c r="E590" s="40" t="e">
        <f t="shared" si="9"/>
        <v>#REF!</v>
      </c>
      <c r="F590" s="34"/>
      <c r="G590" s="41" t="e">
        <f t="shared" si="10"/>
        <v>#REF!</v>
      </c>
      <c r="H590" s="36" t="s">
        <v>109</v>
      </c>
      <c r="I590" s="41" t="e">
        <f t="shared" si="11"/>
        <v>#REF!</v>
      </c>
      <c r="J590" s="34"/>
      <c r="K590" s="41" t="e">
        <f>#REF!</f>
        <v>#REF!</v>
      </c>
      <c r="L590" s="36"/>
      <c r="M590" s="42" t="e">
        <f>#REF!</f>
        <v>#REF!</v>
      </c>
      <c r="N590" s="514" t="s">
        <v>110</v>
      </c>
      <c r="O590" s="483"/>
      <c r="P590" s="483"/>
      <c r="Q590" s="483"/>
      <c r="R590" s="483"/>
      <c r="S590" s="484"/>
      <c r="T590" s="24" t="e">
        <f>#REF!</f>
        <v>#REF!</v>
      </c>
    </row>
    <row r="591" spans="1:20" ht="39.75" customHeight="1" x14ac:dyDescent="0.25">
      <c r="A591" s="37">
        <f t="shared" si="8"/>
        <v>578</v>
      </c>
      <c r="B591" s="50" t="e">
        <f>#REF!</f>
        <v>#REF!</v>
      </c>
      <c r="C591" s="51" t="e">
        <f>#REF!</f>
        <v>#REF!</v>
      </c>
      <c r="D591" s="39" t="e">
        <f>#REF!</f>
        <v>#REF!</v>
      </c>
      <c r="E591" s="40" t="e">
        <f t="shared" si="9"/>
        <v>#REF!</v>
      </c>
      <c r="F591" s="34"/>
      <c r="G591" s="44" t="e">
        <f t="shared" si="10"/>
        <v>#REF!</v>
      </c>
      <c r="H591" s="36" t="s">
        <v>108</v>
      </c>
      <c r="I591" s="41" t="e">
        <f t="shared" si="11"/>
        <v>#REF!</v>
      </c>
      <c r="J591" s="34"/>
      <c r="K591" s="41" t="e">
        <f>#REF!</f>
        <v>#REF!</v>
      </c>
      <c r="L591" s="36"/>
      <c r="M591" s="42" t="e">
        <f>#REF!</f>
        <v>#REF!</v>
      </c>
      <c r="N591" s="514" t="s">
        <v>110</v>
      </c>
      <c r="O591" s="483"/>
      <c r="P591" s="483"/>
      <c r="Q591" s="483"/>
      <c r="R591" s="483"/>
      <c r="S591" s="484"/>
      <c r="T591" s="24" t="e">
        <f>#REF!</f>
        <v>#REF!</v>
      </c>
    </row>
    <row r="592" spans="1:20" ht="39.75" customHeight="1" x14ac:dyDescent="0.25">
      <c r="A592" s="37">
        <f t="shared" si="8"/>
        <v>579</v>
      </c>
      <c r="B592" s="50" t="e">
        <f>#REF!</f>
        <v>#REF!</v>
      </c>
      <c r="C592" s="38" t="e">
        <f>#REF!</f>
        <v>#REF!</v>
      </c>
      <c r="D592" s="39" t="e">
        <f>#REF!</f>
        <v>#REF!</v>
      </c>
      <c r="E592" s="40" t="e">
        <f t="shared" si="9"/>
        <v>#REF!</v>
      </c>
      <c r="F592" s="34"/>
      <c r="G592" s="41" t="e">
        <f t="shared" si="10"/>
        <v>#REF!</v>
      </c>
      <c r="H592" s="36" t="s">
        <v>109</v>
      </c>
      <c r="I592" s="41" t="e">
        <f t="shared" si="11"/>
        <v>#REF!</v>
      </c>
      <c r="J592" s="34"/>
      <c r="K592" s="41" t="e">
        <f>#REF!</f>
        <v>#REF!</v>
      </c>
      <c r="L592" s="36"/>
      <c r="M592" s="42" t="e">
        <f>#REF!</f>
        <v>#REF!</v>
      </c>
      <c r="N592" s="514" t="s">
        <v>110</v>
      </c>
      <c r="O592" s="483"/>
      <c r="P592" s="483"/>
      <c r="Q592" s="483"/>
      <c r="R592" s="483"/>
      <c r="S592" s="484"/>
      <c r="T592" s="24" t="e">
        <f>#REF!</f>
        <v>#REF!</v>
      </c>
    </row>
    <row r="593" spans="1:20" ht="39.75" customHeight="1" x14ac:dyDescent="0.25">
      <c r="A593" s="37">
        <f t="shared" si="8"/>
        <v>580</v>
      </c>
      <c r="B593" s="50" t="e">
        <f>#REF!</f>
        <v>#REF!</v>
      </c>
      <c r="C593" s="51" t="e">
        <f>#REF!</f>
        <v>#REF!</v>
      </c>
      <c r="D593" s="39" t="e">
        <f>#REF!</f>
        <v>#REF!</v>
      </c>
      <c r="E593" s="40" t="e">
        <f t="shared" si="9"/>
        <v>#REF!</v>
      </c>
      <c r="F593" s="34"/>
      <c r="G593" s="44" t="e">
        <f t="shared" si="10"/>
        <v>#REF!</v>
      </c>
      <c r="H593" s="36" t="s">
        <v>108</v>
      </c>
      <c r="I593" s="41" t="e">
        <f t="shared" si="11"/>
        <v>#REF!</v>
      </c>
      <c r="J593" s="34"/>
      <c r="K593" s="41" t="e">
        <f>#REF!</f>
        <v>#REF!</v>
      </c>
      <c r="L593" s="36"/>
      <c r="M593" s="42" t="e">
        <f>#REF!</f>
        <v>#REF!</v>
      </c>
      <c r="N593" s="514" t="s">
        <v>110</v>
      </c>
      <c r="O593" s="483"/>
      <c r="P593" s="483"/>
      <c r="Q593" s="483"/>
      <c r="R593" s="483"/>
      <c r="S593" s="484"/>
      <c r="T593" s="24" t="e">
        <f>#REF!</f>
        <v>#REF!</v>
      </c>
    </row>
    <row r="594" spans="1:20" ht="39.75" customHeight="1" x14ac:dyDescent="0.25">
      <c r="A594" s="37">
        <f t="shared" si="8"/>
        <v>581</v>
      </c>
      <c r="B594" s="50" t="e">
        <f>#REF!</f>
        <v>#REF!</v>
      </c>
      <c r="C594" s="38" t="e">
        <f>#REF!</f>
        <v>#REF!</v>
      </c>
      <c r="D594" s="39" t="e">
        <f>#REF!</f>
        <v>#REF!</v>
      </c>
      <c r="E594" s="40" t="e">
        <f t="shared" si="9"/>
        <v>#REF!</v>
      </c>
      <c r="F594" s="34"/>
      <c r="G594" s="41" t="e">
        <f t="shared" si="10"/>
        <v>#REF!</v>
      </c>
      <c r="H594" s="36" t="s">
        <v>109</v>
      </c>
      <c r="I594" s="41" t="e">
        <f t="shared" si="11"/>
        <v>#REF!</v>
      </c>
      <c r="J594" s="34"/>
      <c r="K594" s="41" t="e">
        <f>#REF!</f>
        <v>#REF!</v>
      </c>
      <c r="L594" s="36"/>
      <c r="M594" s="42" t="e">
        <f>#REF!</f>
        <v>#REF!</v>
      </c>
      <c r="N594" s="514" t="s">
        <v>110</v>
      </c>
      <c r="O594" s="483"/>
      <c r="P594" s="483"/>
      <c r="Q594" s="483"/>
      <c r="R594" s="483"/>
      <c r="S594" s="484"/>
      <c r="T594" s="24" t="e">
        <f>#REF!</f>
        <v>#REF!</v>
      </c>
    </row>
    <row r="595" spans="1:20" ht="39.75" customHeight="1" x14ac:dyDescent="0.25">
      <c r="A595" s="37">
        <f t="shared" si="8"/>
        <v>582</v>
      </c>
      <c r="B595" s="50" t="e">
        <f>#REF!</f>
        <v>#REF!</v>
      </c>
      <c r="C595" s="51" t="e">
        <f>#REF!</f>
        <v>#REF!</v>
      </c>
      <c r="D595" s="39" t="e">
        <f>#REF!</f>
        <v>#REF!</v>
      </c>
      <c r="E595" s="40" t="e">
        <f t="shared" si="9"/>
        <v>#REF!</v>
      </c>
      <c r="F595" s="34"/>
      <c r="G595" s="44" t="e">
        <f t="shared" si="10"/>
        <v>#REF!</v>
      </c>
      <c r="H595" s="36" t="s">
        <v>108</v>
      </c>
      <c r="I595" s="41" t="e">
        <f t="shared" si="11"/>
        <v>#REF!</v>
      </c>
      <c r="J595" s="34"/>
      <c r="K595" s="41" t="e">
        <f>#REF!</f>
        <v>#REF!</v>
      </c>
      <c r="L595" s="36"/>
      <c r="M595" s="42" t="e">
        <f>#REF!</f>
        <v>#REF!</v>
      </c>
      <c r="N595" s="514" t="s">
        <v>110</v>
      </c>
      <c r="O595" s="483"/>
      <c r="P595" s="483"/>
      <c r="Q595" s="483"/>
      <c r="R595" s="483"/>
      <c r="S595" s="484"/>
      <c r="T595" s="24" t="e">
        <f>#REF!</f>
        <v>#REF!</v>
      </c>
    </row>
    <row r="596" spans="1:20" ht="39.75" customHeight="1" x14ac:dyDescent="0.25">
      <c r="A596" s="37">
        <f t="shared" si="8"/>
        <v>583</v>
      </c>
      <c r="B596" s="50" t="e">
        <f>#REF!</f>
        <v>#REF!</v>
      </c>
      <c r="C596" s="38" t="e">
        <f>#REF!</f>
        <v>#REF!</v>
      </c>
      <c r="D596" s="39" t="e">
        <f>#REF!</f>
        <v>#REF!</v>
      </c>
      <c r="E596" s="40" t="e">
        <f t="shared" si="9"/>
        <v>#REF!</v>
      </c>
      <c r="F596" s="34"/>
      <c r="G596" s="41" t="e">
        <f t="shared" si="10"/>
        <v>#REF!</v>
      </c>
      <c r="H596" s="36" t="s">
        <v>109</v>
      </c>
      <c r="I596" s="41" t="e">
        <f t="shared" si="11"/>
        <v>#REF!</v>
      </c>
      <c r="J596" s="34"/>
      <c r="K596" s="41" t="e">
        <f>#REF!</f>
        <v>#REF!</v>
      </c>
      <c r="L596" s="36"/>
      <c r="M596" s="42" t="e">
        <f>#REF!</f>
        <v>#REF!</v>
      </c>
      <c r="N596" s="514" t="s">
        <v>110</v>
      </c>
      <c r="O596" s="483"/>
      <c r="P596" s="483"/>
      <c r="Q596" s="483"/>
      <c r="R596" s="483"/>
      <c r="S596" s="484"/>
      <c r="T596" s="24" t="e">
        <f>#REF!</f>
        <v>#REF!</v>
      </c>
    </row>
    <row r="597" spans="1:20" ht="39.75" customHeight="1" x14ac:dyDescent="0.25">
      <c r="A597" s="37">
        <f t="shared" si="8"/>
        <v>584</v>
      </c>
      <c r="B597" s="50" t="e">
        <f>#REF!</f>
        <v>#REF!</v>
      </c>
      <c r="C597" s="51" t="e">
        <f>#REF!</f>
        <v>#REF!</v>
      </c>
      <c r="D597" s="39" t="e">
        <f>#REF!</f>
        <v>#REF!</v>
      </c>
      <c r="E597" s="40" t="e">
        <f t="shared" si="9"/>
        <v>#REF!</v>
      </c>
      <c r="F597" s="34"/>
      <c r="G597" s="44" t="e">
        <f t="shared" si="10"/>
        <v>#REF!</v>
      </c>
      <c r="H597" s="36" t="s">
        <v>108</v>
      </c>
      <c r="I597" s="41" t="e">
        <f t="shared" si="11"/>
        <v>#REF!</v>
      </c>
      <c r="J597" s="34"/>
      <c r="K597" s="41" t="e">
        <f>#REF!</f>
        <v>#REF!</v>
      </c>
      <c r="L597" s="36"/>
      <c r="M597" s="42" t="e">
        <f>#REF!</f>
        <v>#REF!</v>
      </c>
      <c r="N597" s="514" t="s">
        <v>110</v>
      </c>
      <c r="O597" s="483"/>
      <c r="P597" s="483"/>
      <c r="Q597" s="483"/>
      <c r="R597" s="483"/>
      <c r="S597" s="484"/>
      <c r="T597" s="24" t="e">
        <f>#REF!</f>
        <v>#REF!</v>
      </c>
    </row>
    <row r="598" spans="1:20" ht="39.75" customHeight="1" x14ac:dyDescent="0.25">
      <c r="A598" s="37">
        <f t="shared" si="8"/>
        <v>585</v>
      </c>
      <c r="B598" s="50" t="e">
        <f>#REF!</f>
        <v>#REF!</v>
      </c>
      <c r="C598" s="38" t="e">
        <f>#REF!</f>
        <v>#REF!</v>
      </c>
      <c r="D598" s="39" t="e">
        <f>#REF!</f>
        <v>#REF!</v>
      </c>
      <c r="E598" s="40" t="e">
        <f t="shared" si="9"/>
        <v>#REF!</v>
      </c>
      <c r="F598" s="34"/>
      <c r="G598" s="41" t="e">
        <f t="shared" si="10"/>
        <v>#REF!</v>
      </c>
      <c r="H598" s="36" t="s">
        <v>109</v>
      </c>
      <c r="I598" s="41" t="e">
        <f t="shared" si="11"/>
        <v>#REF!</v>
      </c>
      <c r="J598" s="34"/>
      <c r="K598" s="41" t="e">
        <f>#REF!</f>
        <v>#REF!</v>
      </c>
      <c r="L598" s="36"/>
      <c r="M598" s="42" t="e">
        <f>#REF!</f>
        <v>#REF!</v>
      </c>
      <c r="N598" s="514" t="s">
        <v>110</v>
      </c>
      <c r="O598" s="483"/>
      <c r="P598" s="483"/>
      <c r="Q598" s="483"/>
      <c r="R598" s="483"/>
      <c r="S598" s="484"/>
      <c r="T598" s="24" t="e">
        <f>#REF!</f>
        <v>#REF!</v>
      </c>
    </row>
    <row r="599" spans="1:20" ht="39.75" customHeight="1" x14ac:dyDescent="0.25">
      <c r="A599" s="37">
        <f t="shared" si="8"/>
        <v>586</v>
      </c>
      <c r="B599" s="50" t="e">
        <f>#REF!</f>
        <v>#REF!</v>
      </c>
      <c r="C599" s="51" t="e">
        <f>#REF!</f>
        <v>#REF!</v>
      </c>
      <c r="D599" s="39" t="e">
        <f>#REF!</f>
        <v>#REF!</v>
      </c>
      <c r="E599" s="40" t="e">
        <f t="shared" si="9"/>
        <v>#REF!</v>
      </c>
      <c r="F599" s="34"/>
      <c r="G599" s="44" t="e">
        <f t="shared" si="10"/>
        <v>#REF!</v>
      </c>
      <c r="H599" s="36" t="s">
        <v>108</v>
      </c>
      <c r="I599" s="41" t="e">
        <f t="shared" si="11"/>
        <v>#REF!</v>
      </c>
      <c r="J599" s="34"/>
      <c r="K599" s="41" t="e">
        <f>#REF!</f>
        <v>#REF!</v>
      </c>
      <c r="L599" s="36"/>
      <c r="M599" s="42" t="e">
        <f>#REF!</f>
        <v>#REF!</v>
      </c>
      <c r="N599" s="514" t="s">
        <v>110</v>
      </c>
      <c r="O599" s="483"/>
      <c r="P599" s="483"/>
      <c r="Q599" s="483"/>
      <c r="R599" s="483"/>
      <c r="S599" s="484"/>
      <c r="T599" s="24" t="e">
        <f>#REF!</f>
        <v>#REF!</v>
      </c>
    </row>
    <row r="600" spans="1:20" ht="39.75" customHeight="1" x14ac:dyDescent="0.25">
      <c r="A600" s="37">
        <f t="shared" si="8"/>
        <v>587</v>
      </c>
      <c r="B600" s="50" t="e">
        <f>#REF!</f>
        <v>#REF!</v>
      </c>
      <c r="C600" s="38" t="e">
        <f>#REF!</f>
        <v>#REF!</v>
      </c>
      <c r="D600" s="39" t="e">
        <f>#REF!</f>
        <v>#REF!</v>
      </c>
      <c r="E600" s="40" t="e">
        <f t="shared" si="9"/>
        <v>#REF!</v>
      </c>
      <c r="F600" s="34"/>
      <c r="G600" s="41" t="e">
        <f t="shared" si="10"/>
        <v>#REF!</v>
      </c>
      <c r="H600" s="36" t="s">
        <v>109</v>
      </c>
      <c r="I600" s="41" t="e">
        <f t="shared" si="11"/>
        <v>#REF!</v>
      </c>
      <c r="J600" s="34"/>
      <c r="K600" s="41" t="e">
        <f>#REF!</f>
        <v>#REF!</v>
      </c>
      <c r="L600" s="36"/>
      <c r="M600" s="42" t="e">
        <f>#REF!</f>
        <v>#REF!</v>
      </c>
      <c r="N600" s="514" t="s">
        <v>110</v>
      </c>
      <c r="O600" s="483"/>
      <c r="P600" s="483"/>
      <c r="Q600" s="483"/>
      <c r="R600" s="483"/>
      <c r="S600" s="484"/>
      <c r="T600" s="24" t="e">
        <f>#REF!</f>
        <v>#REF!</v>
      </c>
    </row>
    <row r="601" spans="1:20" ht="39.75" customHeight="1" x14ac:dyDescent="0.25">
      <c r="A601" s="37">
        <f t="shared" si="8"/>
        <v>588</v>
      </c>
      <c r="B601" s="50" t="e">
        <f>#REF!</f>
        <v>#REF!</v>
      </c>
      <c r="C601" s="51" t="e">
        <f>#REF!</f>
        <v>#REF!</v>
      </c>
      <c r="D601" s="39" t="e">
        <f>#REF!</f>
        <v>#REF!</v>
      </c>
      <c r="E601" s="40" t="e">
        <f t="shared" si="9"/>
        <v>#REF!</v>
      </c>
      <c r="F601" s="34"/>
      <c r="G601" s="44" t="e">
        <f t="shared" si="10"/>
        <v>#REF!</v>
      </c>
      <c r="H601" s="36" t="s">
        <v>108</v>
      </c>
      <c r="I601" s="41" t="e">
        <f t="shared" si="11"/>
        <v>#REF!</v>
      </c>
      <c r="J601" s="34"/>
      <c r="K601" s="41" t="e">
        <f>#REF!</f>
        <v>#REF!</v>
      </c>
      <c r="L601" s="36"/>
      <c r="M601" s="42" t="e">
        <f>#REF!</f>
        <v>#REF!</v>
      </c>
      <c r="N601" s="514" t="s">
        <v>110</v>
      </c>
      <c r="O601" s="483"/>
      <c r="P601" s="483"/>
      <c r="Q601" s="483"/>
      <c r="R601" s="483"/>
      <c r="S601" s="484"/>
      <c r="T601" s="24" t="e">
        <f>#REF!</f>
        <v>#REF!</v>
      </c>
    </row>
    <row r="602" spans="1:20" ht="39.75" customHeight="1" x14ac:dyDescent="0.25">
      <c r="A602" s="37">
        <f t="shared" si="8"/>
        <v>589</v>
      </c>
      <c r="B602" s="50" t="e">
        <f>#REF!</f>
        <v>#REF!</v>
      </c>
      <c r="C602" s="38" t="e">
        <f>#REF!</f>
        <v>#REF!</v>
      </c>
      <c r="D602" s="39" t="e">
        <f>#REF!</f>
        <v>#REF!</v>
      </c>
      <c r="E602" s="40" t="e">
        <f t="shared" si="9"/>
        <v>#REF!</v>
      </c>
      <c r="F602" s="34"/>
      <c r="G602" s="41" t="e">
        <f t="shared" si="10"/>
        <v>#REF!</v>
      </c>
      <c r="H602" s="36" t="s">
        <v>109</v>
      </c>
      <c r="I602" s="41" t="e">
        <f t="shared" si="11"/>
        <v>#REF!</v>
      </c>
      <c r="J602" s="34"/>
      <c r="K602" s="41" t="e">
        <f>#REF!</f>
        <v>#REF!</v>
      </c>
      <c r="L602" s="36"/>
      <c r="M602" s="42" t="e">
        <f>#REF!</f>
        <v>#REF!</v>
      </c>
      <c r="N602" s="514" t="s">
        <v>110</v>
      </c>
      <c r="O602" s="483"/>
      <c r="P602" s="483"/>
      <c r="Q602" s="483"/>
      <c r="R602" s="483"/>
      <c r="S602" s="484"/>
      <c r="T602" s="24" t="e">
        <f>#REF!</f>
        <v>#REF!</v>
      </c>
    </row>
    <row r="603" spans="1:20" ht="39.75" customHeight="1" x14ac:dyDescent="0.25">
      <c r="A603" s="37">
        <f t="shared" si="8"/>
        <v>590</v>
      </c>
      <c r="B603" s="50" t="e">
        <f>#REF!</f>
        <v>#REF!</v>
      </c>
      <c r="C603" s="51" t="e">
        <f>#REF!</f>
        <v>#REF!</v>
      </c>
      <c r="D603" s="39" t="e">
        <f>#REF!</f>
        <v>#REF!</v>
      </c>
      <c r="E603" s="40" t="e">
        <f t="shared" si="9"/>
        <v>#REF!</v>
      </c>
      <c r="F603" s="34"/>
      <c r="G603" s="44" t="e">
        <f t="shared" si="10"/>
        <v>#REF!</v>
      </c>
      <c r="H603" s="36" t="s">
        <v>108</v>
      </c>
      <c r="I603" s="41" t="e">
        <f t="shared" si="11"/>
        <v>#REF!</v>
      </c>
      <c r="J603" s="34"/>
      <c r="K603" s="41" t="e">
        <f>#REF!</f>
        <v>#REF!</v>
      </c>
      <c r="L603" s="36"/>
      <c r="M603" s="42" t="e">
        <f>#REF!</f>
        <v>#REF!</v>
      </c>
      <c r="N603" s="514" t="s">
        <v>110</v>
      </c>
      <c r="O603" s="483"/>
      <c r="P603" s="483"/>
      <c r="Q603" s="483"/>
      <c r="R603" s="483"/>
      <c r="S603" s="484"/>
      <c r="T603" s="24" t="e">
        <f>#REF!</f>
        <v>#REF!</v>
      </c>
    </row>
    <row r="604" spans="1:20" ht="39.75" customHeight="1" x14ac:dyDescent="0.25">
      <c r="A604" s="37">
        <f t="shared" si="8"/>
        <v>591</v>
      </c>
      <c r="B604" s="50" t="e">
        <f>#REF!</f>
        <v>#REF!</v>
      </c>
      <c r="C604" s="38" t="e">
        <f>#REF!</f>
        <v>#REF!</v>
      </c>
      <c r="D604" s="39" t="e">
        <f>#REF!</f>
        <v>#REF!</v>
      </c>
      <c r="E604" s="40" t="e">
        <f t="shared" si="9"/>
        <v>#REF!</v>
      </c>
      <c r="F604" s="34"/>
      <c r="G604" s="41" t="e">
        <f t="shared" si="10"/>
        <v>#REF!</v>
      </c>
      <c r="H604" s="36" t="s">
        <v>109</v>
      </c>
      <c r="I604" s="41" t="e">
        <f t="shared" si="11"/>
        <v>#REF!</v>
      </c>
      <c r="J604" s="34"/>
      <c r="K604" s="41" t="e">
        <f>#REF!</f>
        <v>#REF!</v>
      </c>
      <c r="L604" s="36"/>
      <c r="M604" s="42" t="e">
        <f>#REF!</f>
        <v>#REF!</v>
      </c>
      <c r="N604" s="514" t="s">
        <v>110</v>
      </c>
      <c r="O604" s="483"/>
      <c r="P604" s="483"/>
      <c r="Q604" s="483"/>
      <c r="R604" s="483"/>
      <c r="S604" s="484"/>
      <c r="T604" s="24" t="e">
        <f>#REF!</f>
        <v>#REF!</v>
      </c>
    </row>
    <row r="605" spans="1:20" ht="39.75" customHeight="1" x14ac:dyDescent="0.25">
      <c r="A605" s="37">
        <f t="shared" si="8"/>
        <v>592</v>
      </c>
      <c r="B605" s="50" t="e">
        <f>#REF!</f>
        <v>#REF!</v>
      </c>
      <c r="C605" s="51" t="e">
        <f>#REF!</f>
        <v>#REF!</v>
      </c>
      <c r="D605" s="39" t="e">
        <f>#REF!</f>
        <v>#REF!</v>
      </c>
      <c r="E605" s="40" t="e">
        <f t="shared" si="9"/>
        <v>#REF!</v>
      </c>
      <c r="F605" s="34"/>
      <c r="G605" s="44" t="e">
        <f t="shared" si="10"/>
        <v>#REF!</v>
      </c>
      <c r="H605" s="36" t="s">
        <v>108</v>
      </c>
      <c r="I605" s="41" t="e">
        <f t="shared" si="11"/>
        <v>#REF!</v>
      </c>
      <c r="J605" s="34"/>
      <c r="K605" s="41" t="e">
        <f>#REF!</f>
        <v>#REF!</v>
      </c>
      <c r="L605" s="36"/>
      <c r="M605" s="42" t="e">
        <f>#REF!</f>
        <v>#REF!</v>
      </c>
      <c r="N605" s="514" t="s">
        <v>110</v>
      </c>
      <c r="O605" s="483"/>
      <c r="P605" s="483"/>
      <c r="Q605" s="483"/>
      <c r="R605" s="483"/>
      <c r="S605" s="484"/>
      <c r="T605" s="24" t="e">
        <f>#REF!</f>
        <v>#REF!</v>
      </c>
    </row>
    <row r="606" spans="1:20" ht="39.75" customHeight="1" x14ac:dyDescent="0.25">
      <c r="A606" s="37">
        <f t="shared" si="8"/>
        <v>593</v>
      </c>
      <c r="B606" s="50" t="e">
        <f>#REF!</f>
        <v>#REF!</v>
      </c>
      <c r="C606" s="38" t="e">
        <f>#REF!</f>
        <v>#REF!</v>
      </c>
      <c r="D606" s="39" t="e">
        <f>#REF!</f>
        <v>#REF!</v>
      </c>
      <c r="E606" s="40" t="e">
        <f t="shared" si="9"/>
        <v>#REF!</v>
      </c>
      <c r="F606" s="34"/>
      <c r="G606" s="41" t="e">
        <f t="shared" si="10"/>
        <v>#REF!</v>
      </c>
      <c r="H606" s="36" t="s">
        <v>109</v>
      </c>
      <c r="I606" s="41" t="e">
        <f t="shared" si="11"/>
        <v>#REF!</v>
      </c>
      <c r="J606" s="34"/>
      <c r="K606" s="41" t="e">
        <f>#REF!</f>
        <v>#REF!</v>
      </c>
      <c r="L606" s="36"/>
      <c r="M606" s="42" t="e">
        <f>#REF!</f>
        <v>#REF!</v>
      </c>
      <c r="N606" s="514" t="s">
        <v>110</v>
      </c>
      <c r="O606" s="483"/>
      <c r="P606" s="483"/>
      <c r="Q606" s="483"/>
      <c r="R606" s="483"/>
      <c r="S606" s="484"/>
      <c r="T606" s="24" t="e">
        <f>#REF!</f>
        <v>#REF!</v>
      </c>
    </row>
    <row r="607" spans="1:20" ht="39.75" customHeight="1" x14ac:dyDescent="0.25">
      <c r="A607" s="37">
        <f t="shared" si="8"/>
        <v>594</v>
      </c>
      <c r="B607" s="50" t="e">
        <f>#REF!</f>
        <v>#REF!</v>
      </c>
      <c r="C607" s="51" t="e">
        <f>#REF!</f>
        <v>#REF!</v>
      </c>
      <c r="D607" s="39" t="e">
        <f>#REF!</f>
        <v>#REF!</v>
      </c>
      <c r="E607" s="40" t="e">
        <f t="shared" si="9"/>
        <v>#REF!</v>
      </c>
      <c r="F607" s="34"/>
      <c r="G607" s="44" t="e">
        <f t="shared" si="10"/>
        <v>#REF!</v>
      </c>
      <c r="H607" s="36" t="s">
        <v>108</v>
      </c>
      <c r="I607" s="41" t="e">
        <f t="shared" si="11"/>
        <v>#REF!</v>
      </c>
      <c r="J607" s="34"/>
      <c r="K607" s="41" t="e">
        <f>#REF!</f>
        <v>#REF!</v>
      </c>
      <c r="L607" s="36"/>
      <c r="M607" s="42" t="e">
        <f>#REF!</f>
        <v>#REF!</v>
      </c>
      <c r="N607" s="514" t="s">
        <v>110</v>
      </c>
      <c r="O607" s="483"/>
      <c r="P607" s="483"/>
      <c r="Q607" s="483"/>
      <c r="R607" s="483"/>
      <c r="S607" s="484"/>
      <c r="T607" s="24" t="e">
        <f>#REF!</f>
        <v>#REF!</v>
      </c>
    </row>
    <row r="608" spans="1:20" ht="39.75" customHeight="1" x14ac:dyDescent="0.25">
      <c r="A608" s="37">
        <f t="shared" si="8"/>
        <v>595</v>
      </c>
      <c r="B608" s="50" t="e">
        <f>#REF!</f>
        <v>#REF!</v>
      </c>
      <c r="C608" s="38" t="e">
        <f>#REF!</f>
        <v>#REF!</v>
      </c>
      <c r="D608" s="39" t="e">
        <f>#REF!</f>
        <v>#REF!</v>
      </c>
      <c r="E608" s="40" t="e">
        <f t="shared" si="9"/>
        <v>#REF!</v>
      </c>
      <c r="F608" s="34"/>
      <c r="G608" s="41" t="e">
        <f t="shared" si="10"/>
        <v>#REF!</v>
      </c>
      <c r="H608" s="36" t="s">
        <v>109</v>
      </c>
      <c r="I608" s="41" t="e">
        <f t="shared" si="11"/>
        <v>#REF!</v>
      </c>
      <c r="J608" s="34"/>
      <c r="K608" s="41" t="e">
        <f>#REF!</f>
        <v>#REF!</v>
      </c>
      <c r="L608" s="36"/>
      <c r="M608" s="42" t="e">
        <f>#REF!</f>
        <v>#REF!</v>
      </c>
      <c r="N608" s="514" t="s">
        <v>110</v>
      </c>
      <c r="O608" s="483"/>
      <c r="P608" s="483"/>
      <c r="Q608" s="483"/>
      <c r="R608" s="483"/>
      <c r="S608" s="484"/>
      <c r="T608" s="24" t="e">
        <f>#REF!</f>
        <v>#REF!</v>
      </c>
    </row>
    <row r="609" spans="1:20" ht="39.75" customHeight="1" x14ac:dyDescent="0.25">
      <c r="A609" s="37">
        <f t="shared" si="8"/>
        <v>596</v>
      </c>
      <c r="B609" s="50" t="e">
        <f>#REF!</f>
        <v>#REF!</v>
      </c>
      <c r="C609" s="51" t="e">
        <f>#REF!</f>
        <v>#REF!</v>
      </c>
      <c r="D609" s="39" t="e">
        <f>#REF!</f>
        <v>#REF!</v>
      </c>
      <c r="E609" s="40" t="e">
        <f t="shared" si="9"/>
        <v>#REF!</v>
      </c>
      <c r="F609" s="34"/>
      <c r="G609" s="44" t="e">
        <f t="shared" si="10"/>
        <v>#REF!</v>
      </c>
      <c r="H609" s="36" t="s">
        <v>108</v>
      </c>
      <c r="I609" s="41" t="e">
        <f t="shared" si="11"/>
        <v>#REF!</v>
      </c>
      <c r="J609" s="34"/>
      <c r="K609" s="41" t="e">
        <f>#REF!</f>
        <v>#REF!</v>
      </c>
      <c r="L609" s="36"/>
      <c r="M609" s="42" t="e">
        <f>#REF!</f>
        <v>#REF!</v>
      </c>
      <c r="N609" s="514" t="s">
        <v>110</v>
      </c>
      <c r="O609" s="483"/>
      <c r="P609" s="483"/>
      <c r="Q609" s="483"/>
      <c r="R609" s="483"/>
      <c r="S609" s="484"/>
      <c r="T609" s="24" t="e">
        <f>#REF!</f>
        <v>#REF!</v>
      </c>
    </row>
    <row r="610" spans="1:20" ht="39.75" customHeight="1" x14ac:dyDescent="0.25">
      <c r="A610" s="37">
        <f t="shared" si="8"/>
        <v>597</v>
      </c>
      <c r="B610" s="50" t="e">
        <f>#REF!</f>
        <v>#REF!</v>
      </c>
      <c r="C610" s="38" t="e">
        <f>#REF!</f>
        <v>#REF!</v>
      </c>
      <c r="D610" s="39" t="e">
        <f>#REF!</f>
        <v>#REF!</v>
      </c>
      <c r="E610" s="40" t="e">
        <f t="shared" si="9"/>
        <v>#REF!</v>
      </c>
      <c r="F610" s="34"/>
      <c r="G610" s="41" t="e">
        <f t="shared" si="10"/>
        <v>#REF!</v>
      </c>
      <c r="H610" s="36" t="s">
        <v>109</v>
      </c>
      <c r="I610" s="41" t="e">
        <f t="shared" si="11"/>
        <v>#REF!</v>
      </c>
      <c r="J610" s="34"/>
      <c r="K610" s="41" t="e">
        <f>#REF!</f>
        <v>#REF!</v>
      </c>
      <c r="L610" s="36"/>
      <c r="M610" s="42" t="e">
        <f>#REF!</f>
        <v>#REF!</v>
      </c>
      <c r="N610" s="514" t="s">
        <v>110</v>
      </c>
      <c r="O610" s="483"/>
      <c r="P610" s="483"/>
      <c r="Q610" s="483"/>
      <c r="R610" s="483"/>
      <c r="S610" s="484"/>
      <c r="T610" s="24" t="e">
        <f>#REF!</f>
        <v>#REF!</v>
      </c>
    </row>
    <row r="611" spans="1:20" ht="39.75" customHeight="1" x14ac:dyDescent="0.25">
      <c r="A611" s="37">
        <f t="shared" si="8"/>
        <v>598</v>
      </c>
      <c r="B611" s="50" t="e">
        <f>#REF!</f>
        <v>#REF!</v>
      </c>
      <c r="C611" s="51" t="e">
        <f>#REF!</f>
        <v>#REF!</v>
      </c>
      <c r="D611" s="39" t="e">
        <f>#REF!</f>
        <v>#REF!</v>
      </c>
      <c r="E611" s="40" t="e">
        <f t="shared" si="9"/>
        <v>#REF!</v>
      </c>
      <c r="F611" s="34"/>
      <c r="G611" s="44" t="e">
        <f t="shared" si="10"/>
        <v>#REF!</v>
      </c>
      <c r="H611" s="36" t="s">
        <v>108</v>
      </c>
      <c r="I611" s="41" t="e">
        <f t="shared" si="11"/>
        <v>#REF!</v>
      </c>
      <c r="J611" s="34"/>
      <c r="K611" s="41" t="e">
        <f>#REF!</f>
        <v>#REF!</v>
      </c>
      <c r="L611" s="36"/>
      <c r="M611" s="42" t="e">
        <f>#REF!</f>
        <v>#REF!</v>
      </c>
      <c r="N611" s="514" t="s">
        <v>110</v>
      </c>
      <c r="O611" s="483"/>
      <c r="P611" s="483"/>
      <c r="Q611" s="483"/>
      <c r="R611" s="483"/>
      <c r="S611" s="484"/>
      <c r="T611" s="24" t="e">
        <f>#REF!</f>
        <v>#REF!</v>
      </c>
    </row>
    <row r="612" spans="1:20" ht="39.75" customHeight="1" x14ac:dyDescent="0.25">
      <c r="A612" s="37">
        <f t="shared" si="8"/>
        <v>599</v>
      </c>
      <c r="B612" s="50" t="e">
        <f>#REF!</f>
        <v>#REF!</v>
      </c>
      <c r="C612" s="38" t="e">
        <f>#REF!</f>
        <v>#REF!</v>
      </c>
      <c r="D612" s="39" t="e">
        <f>#REF!</f>
        <v>#REF!</v>
      </c>
      <c r="E612" s="40" t="e">
        <f t="shared" si="9"/>
        <v>#REF!</v>
      </c>
      <c r="F612" s="34"/>
      <c r="G612" s="41" t="e">
        <f t="shared" si="10"/>
        <v>#REF!</v>
      </c>
      <c r="H612" s="36" t="s">
        <v>109</v>
      </c>
      <c r="I612" s="41" t="e">
        <f t="shared" si="11"/>
        <v>#REF!</v>
      </c>
      <c r="J612" s="34"/>
      <c r="K612" s="41" t="e">
        <f>#REF!</f>
        <v>#REF!</v>
      </c>
      <c r="L612" s="36"/>
      <c r="M612" s="42" t="e">
        <f>#REF!</f>
        <v>#REF!</v>
      </c>
      <c r="N612" s="514" t="s">
        <v>110</v>
      </c>
      <c r="O612" s="483"/>
      <c r="P612" s="483"/>
      <c r="Q612" s="483"/>
      <c r="R612" s="483"/>
      <c r="S612" s="484"/>
      <c r="T612" s="24" t="e">
        <f>#REF!</f>
        <v>#REF!</v>
      </c>
    </row>
    <row r="613" spans="1:20" ht="39.75" customHeight="1" x14ac:dyDescent="0.25">
      <c r="A613" s="37">
        <f t="shared" si="8"/>
        <v>600</v>
      </c>
      <c r="B613" s="50" t="e">
        <f>#REF!</f>
        <v>#REF!</v>
      </c>
      <c r="C613" s="51" t="e">
        <f>#REF!</f>
        <v>#REF!</v>
      </c>
      <c r="D613" s="39" t="e">
        <f>#REF!</f>
        <v>#REF!</v>
      </c>
      <c r="E613" s="40" t="e">
        <f t="shared" si="9"/>
        <v>#REF!</v>
      </c>
      <c r="F613" s="34"/>
      <c r="G613" s="44" t="e">
        <f t="shared" si="10"/>
        <v>#REF!</v>
      </c>
      <c r="H613" s="36" t="s">
        <v>108</v>
      </c>
      <c r="I613" s="41" t="e">
        <f t="shared" si="11"/>
        <v>#REF!</v>
      </c>
      <c r="J613" s="34"/>
      <c r="K613" s="41" t="e">
        <f>#REF!</f>
        <v>#REF!</v>
      </c>
      <c r="L613" s="36"/>
      <c r="M613" s="42" t="e">
        <f>#REF!</f>
        <v>#REF!</v>
      </c>
      <c r="N613" s="514" t="s">
        <v>110</v>
      </c>
      <c r="O613" s="483"/>
      <c r="P613" s="483"/>
      <c r="Q613" s="483"/>
      <c r="R613" s="483"/>
      <c r="S613" s="484"/>
      <c r="T613" s="24" t="e">
        <f>#REF!</f>
        <v>#REF!</v>
      </c>
    </row>
    <row r="614" spans="1:20" ht="39.75" customHeight="1" x14ac:dyDescent="0.25">
      <c r="A614" s="37">
        <f t="shared" si="8"/>
        <v>601</v>
      </c>
      <c r="B614" s="50" t="e">
        <f>#REF!</f>
        <v>#REF!</v>
      </c>
      <c r="C614" s="38" t="e">
        <f>#REF!</f>
        <v>#REF!</v>
      </c>
      <c r="D614" s="39" t="e">
        <f>#REF!</f>
        <v>#REF!</v>
      </c>
      <c r="E614" s="40" t="e">
        <f t="shared" si="9"/>
        <v>#REF!</v>
      </c>
      <c r="F614" s="34"/>
      <c r="G614" s="41" t="e">
        <f t="shared" si="10"/>
        <v>#REF!</v>
      </c>
      <c r="H614" s="36" t="s">
        <v>109</v>
      </c>
      <c r="I614" s="41" t="e">
        <f t="shared" si="11"/>
        <v>#REF!</v>
      </c>
      <c r="J614" s="34"/>
      <c r="K614" s="41" t="e">
        <f>#REF!</f>
        <v>#REF!</v>
      </c>
      <c r="L614" s="36"/>
      <c r="M614" s="42" t="e">
        <f>#REF!</f>
        <v>#REF!</v>
      </c>
      <c r="N614" s="514" t="s">
        <v>110</v>
      </c>
      <c r="O614" s="483"/>
      <c r="P614" s="483"/>
      <c r="Q614" s="483"/>
      <c r="R614" s="483"/>
      <c r="S614" s="484"/>
      <c r="T614" s="24" t="e">
        <f>#REF!</f>
        <v>#REF!</v>
      </c>
    </row>
    <row r="615" spans="1:20" ht="39.75" customHeight="1" x14ac:dyDescent="0.25">
      <c r="A615" s="37">
        <f t="shared" si="8"/>
        <v>602</v>
      </c>
      <c r="B615" s="50" t="e">
        <f>#REF!</f>
        <v>#REF!</v>
      </c>
      <c r="C615" s="51" t="e">
        <f>#REF!</f>
        <v>#REF!</v>
      </c>
      <c r="D615" s="39" t="e">
        <f>#REF!</f>
        <v>#REF!</v>
      </c>
      <c r="E615" s="40" t="e">
        <f t="shared" si="9"/>
        <v>#REF!</v>
      </c>
      <c r="F615" s="34"/>
      <c r="G615" s="44" t="e">
        <f t="shared" si="10"/>
        <v>#REF!</v>
      </c>
      <c r="H615" s="36" t="s">
        <v>108</v>
      </c>
      <c r="I615" s="41" t="e">
        <f t="shared" si="11"/>
        <v>#REF!</v>
      </c>
      <c r="J615" s="34"/>
      <c r="K615" s="41" t="e">
        <f>#REF!</f>
        <v>#REF!</v>
      </c>
      <c r="L615" s="36"/>
      <c r="M615" s="42" t="e">
        <f>#REF!</f>
        <v>#REF!</v>
      </c>
      <c r="N615" s="514" t="s">
        <v>110</v>
      </c>
      <c r="O615" s="483"/>
      <c r="P615" s="483"/>
      <c r="Q615" s="483"/>
      <c r="R615" s="483"/>
      <c r="S615" s="484"/>
      <c r="T615" s="24" t="e">
        <f>#REF!</f>
        <v>#REF!</v>
      </c>
    </row>
    <row r="616" spans="1:20" ht="39.75" customHeight="1" x14ac:dyDescent="0.25">
      <c r="A616" s="37">
        <f t="shared" si="8"/>
        <v>603</v>
      </c>
      <c r="B616" s="50" t="e">
        <f>#REF!</f>
        <v>#REF!</v>
      </c>
      <c r="C616" s="38" t="e">
        <f>#REF!</f>
        <v>#REF!</v>
      </c>
      <c r="D616" s="39" t="e">
        <f>#REF!</f>
        <v>#REF!</v>
      </c>
      <c r="E616" s="40" t="e">
        <f t="shared" si="9"/>
        <v>#REF!</v>
      </c>
      <c r="F616" s="34"/>
      <c r="G616" s="41" t="e">
        <f t="shared" si="10"/>
        <v>#REF!</v>
      </c>
      <c r="H616" s="36" t="s">
        <v>109</v>
      </c>
      <c r="I616" s="41" t="e">
        <f t="shared" si="11"/>
        <v>#REF!</v>
      </c>
      <c r="J616" s="34"/>
      <c r="K616" s="41" t="e">
        <f>#REF!</f>
        <v>#REF!</v>
      </c>
      <c r="L616" s="36"/>
      <c r="M616" s="42" t="e">
        <f>#REF!</f>
        <v>#REF!</v>
      </c>
      <c r="N616" s="514" t="s">
        <v>110</v>
      </c>
      <c r="O616" s="483"/>
      <c r="P616" s="483"/>
      <c r="Q616" s="483"/>
      <c r="R616" s="483"/>
      <c r="S616" s="484"/>
      <c r="T616" s="24" t="e">
        <f>#REF!</f>
        <v>#REF!</v>
      </c>
    </row>
    <row r="617" spans="1:20" ht="39.75" customHeight="1" x14ac:dyDescent="0.25">
      <c r="A617" s="37">
        <f t="shared" si="8"/>
        <v>604</v>
      </c>
      <c r="B617" s="50" t="e">
        <f>#REF!</f>
        <v>#REF!</v>
      </c>
      <c r="C617" s="51" t="e">
        <f>#REF!</f>
        <v>#REF!</v>
      </c>
      <c r="D617" s="39" t="e">
        <f>#REF!</f>
        <v>#REF!</v>
      </c>
      <c r="E617" s="40" t="e">
        <f t="shared" si="9"/>
        <v>#REF!</v>
      </c>
      <c r="F617" s="34"/>
      <c r="G617" s="44" t="e">
        <f t="shared" si="10"/>
        <v>#REF!</v>
      </c>
      <c r="H617" s="36" t="s">
        <v>108</v>
      </c>
      <c r="I617" s="41" t="e">
        <f t="shared" si="11"/>
        <v>#REF!</v>
      </c>
      <c r="J617" s="34"/>
      <c r="K617" s="41" t="e">
        <f>#REF!</f>
        <v>#REF!</v>
      </c>
      <c r="L617" s="36"/>
      <c r="M617" s="42" t="e">
        <f>#REF!</f>
        <v>#REF!</v>
      </c>
      <c r="N617" s="514" t="s">
        <v>110</v>
      </c>
      <c r="O617" s="483"/>
      <c r="P617" s="483"/>
      <c r="Q617" s="483"/>
      <c r="R617" s="483"/>
      <c r="S617" s="484"/>
      <c r="T617" s="24" t="e">
        <f>#REF!</f>
        <v>#REF!</v>
      </c>
    </row>
    <row r="618" spans="1:20" ht="39.75" customHeight="1" x14ac:dyDescent="0.25">
      <c r="A618" s="37">
        <f t="shared" si="8"/>
        <v>605</v>
      </c>
      <c r="B618" s="50" t="e">
        <f>#REF!</f>
        <v>#REF!</v>
      </c>
      <c r="C618" s="38" t="e">
        <f>#REF!</f>
        <v>#REF!</v>
      </c>
      <c r="D618" s="39" t="e">
        <f>#REF!</f>
        <v>#REF!</v>
      </c>
      <c r="E618" s="40" t="e">
        <f t="shared" si="9"/>
        <v>#REF!</v>
      </c>
      <c r="F618" s="34"/>
      <c r="G618" s="41" t="e">
        <f t="shared" si="10"/>
        <v>#REF!</v>
      </c>
      <c r="H618" s="36" t="s">
        <v>109</v>
      </c>
      <c r="I618" s="41" t="e">
        <f t="shared" si="11"/>
        <v>#REF!</v>
      </c>
      <c r="J618" s="34"/>
      <c r="K618" s="41" t="e">
        <f>#REF!</f>
        <v>#REF!</v>
      </c>
      <c r="L618" s="36"/>
      <c r="M618" s="42" t="e">
        <f>#REF!</f>
        <v>#REF!</v>
      </c>
      <c r="N618" s="514" t="s">
        <v>110</v>
      </c>
      <c r="O618" s="483"/>
      <c r="P618" s="483"/>
      <c r="Q618" s="483"/>
      <c r="R618" s="483"/>
      <c r="S618" s="484"/>
      <c r="T618" s="24" t="e">
        <f>#REF!</f>
        <v>#REF!</v>
      </c>
    </row>
    <row r="619" spans="1:20" ht="39.75" customHeight="1" x14ac:dyDescent="0.25">
      <c r="A619" s="37">
        <f t="shared" si="8"/>
        <v>606</v>
      </c>
      <c r="B619" s="50" t="e">
        <f>#REF!</f>
        <v>#REF!</v>
      </c>
      <c r="C619" s="51" t="e">
        <f>#REF!</f>
        <v>#REF!</v>
      </c>
      <c r="D619" s="39" t="e">
        <f>#REF!</f>
        <v>#REF!</v>
      </c>
      <c r="E619" s="40" t="e">
        <f t="shared" si="9"/>
        <v>#REF!</v>
      </c>
      <c r="F619" s="34"/>
      <c r="G619" s="44" t="e">
        <f t="shared" si="10"/>
        <v>#REF!</v>
      </c>
      <c r="H619" s="36" t="s">
        <v>108</v>
      </c>
      <c r="I619" s="41" t="e">
        <f t="shared" si="11"/>
        <v>#REF!</v>
      </c>
      <c r="J619" s="34"/>
      <c r="K619" s="41" t="e">
        <f>#REF!</f>
        <v>#REF!</v>
      </c>
      <c r="L619" s="36"/>
      <c r="M619" s="42" t="e">
        <f>#REF!</f>
        <v>#REF!</v>
      </c>
      <c r="N619" s="514" t="s">
        <v>110</v>
      </c>
      <c r="O619" s="483"/>
      <c r="P619" s="483"/>
      <c r="Q619" s="483"/>
      <c r="R619" s="483"/>
      <c r="S619" s="484"/>
      <c r="T619" s="24" t="e">
        <f>#REF!</f>
        <v>#REF!</v>
      </c>
    </row>
    <row r="620" spans="1:20" ht="39.75" customHeight="1" x14ac:dyDescent="0.25">
      <c r="A620" s="37">
        <f t="shared" si="8"/>
        <v>607</v>
      </c>
      <c r="B620" s="50" t="e">
        <f>#REF!</f>
        <v>#REF!</v>
      </c>
      <c r="C620" s="38" t="e">
        <f>#REF!</f>
        <v>#REF!</v>
      </c>
      <c r="D620" s="39" t="e">
        <f>#REF!</f>
        <v>#REF!</v>
      </c>
      <c r="E620" s="40" t="e">
        <f t="shared" si="9"/>
        <v>#REF!</v>
      </c>
      <c r="F620" s="34"/>
      <c r="G620" s="41" t="e">
        <f t="shared" si="10"/>
        <v>#REF!</v>
      </c>
      <c r="H620" s="36" t="s">
        <v>109</v>
      </c>
      <c r="I620" s="41" t="e">
        <f t="shared" si="11"/>
        <v>#REF!</v>
      </c>
      <c r="J620" s="34"/>
      <c r="K620" s="41" t="e">
        <f>#REF!</f>
        <v>#REF!</v>
      </c>
      <c r="L620" s="36"/>
      <c r="M620" s="42" t="e">
        <f>#REF!</f>
        <v>#REF!</v>
      </c>
      <c r="N620" s="514" t="s">
        <v>110</v>
      </c>
      <c r="O620" s="483"/>
      <c r="P620" s="483"/>
      <c r="Q620" s="483"/>
      <c r="R620" s="483"/>
      <c r="S620" s="484"/>
      <c r="T620" s="24" t="e">
        <f>#REF!</f>
        <v>#REF!</v>
      </c>
    </row>
    <row r="621" spans="1:20" ht="39.75" customHeight="1" x14ac:dyDescent="0.25">
      <c r="A621" s="37">
        <f t="shared" si="8"/>
        <v>608</v>
      </c>
      <c r="B621" s="50" t="e">
        <f>#REF!</f>
        <v>#REF!</v>
      </c>
      <c r="C621" s="51" t="e">
        <f>#REF!</f>
        <v>#REF!</v>
      </c>
      <c r="D621" s="39" t="e">
        <f>#REF!</f>
        <v>#REF!</v>
      </c>
      <c r="E621" s="40" t="e">
        <f t="shared" si="9"/>
        <v>#REF!</v>
      </c>
      <c r="F621" s="34"/>
      <c r="G621" s="44" t="e">
        <f t="shared" si="10"/>
        <v>#REF!</v>
      </c>
      <c r="H621" s="36" t="s">
        <v>108</v>
      </c>
      <c r="I621" s="41" t="e">
        <f t="shared" si="11"/>
        <v>#REF!</v>
      </c>
      <c r="J621" s="34"/>
      <c r="K621" s="41" t="e">
        <f>#REF!</f>
        <v>#REF!</v>
      </c>
      <c r="L621" s="36"/>
      <c r="M621" s="42" t="e">
        <f>#REF!</f>
        <v>#REF!</v>
      </c>
      <c r="N621" s="514" t="s">
        <v>110</v>
      </c>
      <c r="O621" s="483"/>
      <c r="P621" s="483"/>
      <c r="Q621" s="483"/>
      <c r="R621" s="483"/>
      <c r="S621" s="484"/>
      <c r="T621" s="24" t="e">
        <f>#REF!</f>
        <v>#REF!</v>
      </c>
    </row>
    <row r="622" spans="1:20" ht="39.75" customHeight="1" x14ac:dyDescent="0.25">
      <c r="A622" s="37">
        <f t="shared" si="8"/>
        <v>609</v>
      </c>
      <c r="B622" s="50" t="e">
        <f>#REF!</f>
        <v>#REF!</v>
      </c>
      <c r="C622" s="38" t="e">
        <f>#REF!</f>
        <v>#REF!</v>
      </c>
      <c r="D622" s="39" t="e">
        <f>#REF!</f>
        <v>#REF!</v>
      </c>
      <c r="E622" s="40" t="e">
        <f t="shared" si="9"/>
        <v>#REF!</v>
      </c>
      <c r="F622" s="34"/>
      <c r="G622" s="41" t="e">
        <f t="shared" si="10"/>
        <v>#REF!</v>
      </c>
      <c r="H622" s="36" t="s">
        <v>109</v>
      </c>
      <c r="I622" s="41" t="e">
        <f t="shared" si="11"/>
        <v>#REF!</v>
      </c>
      <c r="J622" s="34"/>
      <c r="K622" s="41" t="e">
        <f>#REF!</f>
        <v>#REF!</v>
      </c>
      <c r="L622" s="36"/>
      <c r="M622" s="42" t="e">
        <f>#REF!</f>
        <v>#REF!</v>
      </c>
      <c r="N622" s="514" t="s">
        <v>110</v>
      </c>
      <c r="O622" s="483"/>
      <c r="P622" s="483"/>
      <c r="Q622" s="483"/>
      <c r="R622" s="483"/>
      <c r="S622" s="484"/>
      <c r="T622" s="24" t="e">
        <f>#REF!</f>
        <v>#REF!</v>
      </c>
    </row>
    <row r="623" spans="1:20" ht="39.75" customHeight="1" x14ac:dyDescent="0.25">
      <c r="A623" s="37">
        <f t="shared" si="8"/>
        <v>610</v>
      </c>
      <c r="B623" s="50" t="e">
        <f>#REF!</f>
        <v>#REF!</v>
      </c>
      <c r="C623" s="51" t="e">
        <f>#REF!</f>
        <v>#REF!</v>
      </c>
      <c r="D623" s="39" t="e">
        <f>#REF!</f>
        <v>#REF!</v>
      </c>
      <c r="E623" s="40" t="e">
        <f t="shared" si="9"/>
        <v>#REF!</v>
      </c>
      <c r="F623" s="34"/>
      <c r="G623" s="44" t="e">
        <f t="shared" si="10"/>
        <v>#REF!</v>
      </c>
      <c r="H623" s="36" t="s">
        <v>108</v>
      </c>
      <c r="I623" s="41" t="e">
        <f t="shared" si="11"/>
        <v>#REF!</v>
      </c>
      <c r="J623" s="34"/>
      <c r="K623" s="41" t="e">
        <f>#REF!</f>
        <v>#REF!</v>
      </c>
      <c r="L623" s="36"/>
      <c r="M623" s="42" t="e">
        <f>#REF!</f>
        <v>#REF!</v>
      </c>
      <c r="N623" s="514" t="s">
        <v>110</v>
      </c>
      <c r="O623" s="483"/>
      <c r="P623" s="483"/>
      <c r="Q623" s="483"/>
      <c r="R623" s="483"/>
      <c r="S623" s="484"/>
      <c r="T623" s="24" t="e">
        <f>#REF!</f>
        <v>#REF!</v>
      </c>
    </row>
    <row r="624" spans="1:20" ht="39.75" customHeight="1" x14ac:dyDescent="0.25">
      <c r="A624" s="37">
        <f t="shared" si="8"/>
        <v>611</v>
      </c>
      <c r="B624" s="50" t="e">
        <f>#REF!</f>
        <v>#REF!</v>
      </c>
      <c r="C624" s="38" t="e">
        <f>#REF!</f>
        <v>#REF!</v>
      </c>
      <c r="D624" s="39" t="e">
        <f>#REF!</f>
        <v>#REF!</v>
      </c>
      <c r="E624" s="40" t="e">
        <f t="shared" si="9"/>
        <v>#REF!</v>
      </c>
      <c r="F624" s="34"/>
      <c r="G624" s="41" t="e">
        <f t="shared" si="10"/>
        <v>#REF!</v>
      </c>
      <c r="H624" s="36" t="s">
        <v>109</v>
      </c>
      <c r="I624" s="41" t="e">
        <f t="shared" si="11"/>
        <v>#REF!</v>
      </c>
      <c r="J624" s="34"/>
      <c r="K624" s="41" t="e">
        <f>#REF!</f>
        <v>#REF!</v>
      </c>
      <c r="L624" s="36"/>
      <c r="M624" s="42" t="e">
        <f>#REF!</f>
        <v>#REF!</v>
      </c>
      <c r="N624" s="514" t="s">
        <v>110</v>
      </c>
      <c r="O624" s="483"/>
      <c r="P624" s="483"/>
      <c r="Q624" s="483"/>
      <c r="R624" s="483"/>
      <c r="S624" s="484"/>
      <c r="T624" s="24" t="e">
        <f>#REF!</f>
        <v>#REF!</v>
      </c>
    </row>
    <row r="625" spans="1:20" ht="39.75" customHeight="1" x14ac:dyDescent="0.25">
      <c r="A625" s="37">
        <f t="shared" si="8"/>
        <v>612</v>
      </c>
      <c r="B625" s="50" t="e">
        <f>#REF!</f>
        <v>#REF!</v>
      </c>
      <c r="C625" s="51" t="e">
        <f>#REF!</f>
        <v>#REF!</v>
      </c>
      <c r="D625" s="39" t="e">
        <f>#REF!</f>
        <v>#REF!</v>
      </c>
      <c r="E625" s="40" t="e">
        <f t="shared" si="9"/>
        <v>#REF!</v>
      </c>
      <c r="F625" s="34"/>
      <c r="G625" s="44" t="e">
        <f t="shared" si="10"/>
        <v>#REF!</v>
      </c>
      <c r="H625" s="36" t="s">
        <v>108</v>
      </c>
      <c r="I625" s="41" t="e">
        <f t="shared" si="11"/>
        <v>#REF!</v>
      </c>
      <c r="J625" s="34"/>
      <c r="K625" s="41" t="e">
        <f>#REF!</f>
        <v>#REF!</v>
      </c>
      <c r="L625" s="36"/>
      <c r="M625" s="42" t="e">
        <f>#REF!</f>
        <v>#REF!</v>
      </c>
      <c r="N625" s="514" t="s">
        <v>110</v>
      </c>
      <c r="O625" s="483"/>
      <c r="P625" s="483"/>
      <c r="Q625" s="483"/>
      <c r="R625" s="483"/>
      <c r="S625" s="484"/>
      <c r="T625" s="24" t="e">
        <f>#REF!</f>
        <v>#REF!</v>
      </c>
    </row>
    <row r="626" spans="1:20" ht="39.75" customHeight="1" x14ac:dyDescent="0.25">
      <c r="A626" s="37">
        <f t="shared" si="8"/>
        <v>613</v>
      </c>
      <c r="B626" s="50" t="e">
        <f>#REF!</f>
        <v>#REF!</v>
      </c>
      <c r="C626" s="38" t="e">
        <f>#REF!</f>
        <v>#REF!</v>
      </c>
      <c r="D626" s="39" t="e">
        <f>#REF!</f>
        <v>#REF!</v>
      </c>
      <c r="E626" s="40" t="e">
        <f t="shared" si="9"/>
        <v>#REF!</v>
      </c>
      <c r="F626" s="34"/>
      <c r="G626" s="41" t="e">
        <f t="shared" si="10"/>
        <v>#REF!</v>
      </c>
      <c r="H626" s="36" t="s">
        <v>109</v>
      </c>
      <c r="I626" s="41" t="e">
        <f t="shared" si="11"/>
        <v>#REF!</v>
      </c>
      <c r="J626" s="34"/>
      <c r="K626" s="41" t="e">
        <f>#REF!</f>
        <v>#REF!</v>
      </c>
      <c r="L626" s="36"/>
      <c r="M626" s="42" t="e">
        <f>#REF!</f>
        <v>#REF!</v>
      </c>
      <c r="N626" s="514" t="s">
        <v>110</v>
      </c>
      <c r="O626" s="483"/>
      <c r="P626" s="483"/>
      <c r="Q626" s="483"/>
      <c r="R626" s="483"/>
      <c r="S626" s="484"/>
      <c r="T626" s="24" t="e">
        <f>#REF!</f>
        <v>#REF!</v>
      </c>
    </row>
    <row r="627" spans="1:20" ht="39.75" customHeight="1" x14ac:dyDescent="0.25">
      <c r="A627" s="37">
        <f t="shared" si="8"/>
        <v>614</v>
      </c>
      <c r="B627" s="50" t="e">
        <f>#REF!</f>
        <v>#REF!</v>
      </c>
      <c r="C627" s="51" t="e">
        <f>#REF!</f>
        <v>#REF!</v>
      </c>
      <c r="D627" s="39" t="e">
        <f>#REF!</f>
        <v>#REF!</v>
      </c>
      <c r="E627" s="40" t="e">
        <f t="shared" si="9"/>
        <v>#REF!</v>
      </c>
      <c r="F627" s="34"/>
      <c r="G627" s="44" t="e">
        <f t="shared" si="10"/>
        <v>#REF!</v>
      </c>
      <c r="H627" s="36" t="s">
        <v>108</v>
      </c>
      <c r="I627" s="41" t="e">
        <f t="shared" si="11"/>
        <v>#REF!</v>
      </c>
      <c r="J627" s="34"/>
      <c r="K627" s="41" t="e">
        <f>#REF!</f>
        <v>#REF!</v>
      </c>
      <c r="L627" s="36"/>
      <c r="M627" s="42" t="e">
        <f>#REF!</f>
        <v>#REF!</v>
      </c>
      <c r="N627" s="514" t="s">
        <v>110</v>
      </c>
      <c r="O627" s="483"/>
      <c r="P627" s="483"/>
      <c r="Q627" s="483"/>
      <c r="R627" s="483"/>
      <c r="S627" s="484"/>
      <c r="T627" s="24" t="e">
        <f>#REF!</f>
        <v>#REF!</v>
      </c>
    </row>
    <row r="628" spans="1:20" ht="39.75" customHeight="1" x14ac:dyDescent="0.25">
      <c r="A628" s="37">
        <f t="shared" si="8"/>
        <v>615</v>
      </c>
      <c r="B628" s="50" t="e">
        <f>#REF!</f>
        <v>#REF!</v>
      </c>
      <c r="C628" s="38" t="e">
        <f>#REF!</f>
        <v>#REF!</v>
      </c>
      <c r="D628" s="39" t="e">
        <f>#REF!</f>
        <v>#REF!</v>
      </c>
      <c r="E628" s="40" t="e">
        <f t="shared" si="9"/>
        <v>#REF!</v>
      </c>
      <c r="F628" s="34"/>
      <c r="G628" s="41" t="e">
        <f t="shared" si="10"/>
        <v>#REF!</v>
      </c>
      <c r="H628" s="36" t="s">
        <v>109</v>
      </c>
      <c r="I628" s="41" t="e">
        <f t="shared" si="11"/>
        <v>#REF!</v>
      </c>
      <c r="J628" s="34"/>
      <c r="K628" s="41" t="e">
        <f>#REF!</f>
        <v>#REF!</v>
      </c>
      <c r="L628" s="36"/>
      <c r="M628" s="42" t="e">
        <f>#REF!</f>
        <v>#REF!</v>
      </c>
      <c r="N628" s="514" t="s">
        <v>110</v>
      </c>
      <c r="O628" s="483"/>
      <c r="P628" s="483"/>
      <c r="Q628" s="483"/>
      <c r="R628" s="483"/>
      <c r="S628" s="484"/>
      <c r="T628" s="24" t="e">
        <f>#REF!</f>
        <v>#REF!</v>
      </c>
    </row>
    <row r="629" spans="1:20" ht="39.75" customHeight="1" x14ac:dyDescent="0.25">
      <c r="A629" s="37">
        <f t="shared" si="8"/>
        <v>616</v>
      </c>
      <c r="B629" s="50" t="e">
        <f>#REF!</f>
        <v>#REF!</v>
      </c>
      <c r="C629" s="51" t="e">
        <f>#REF!</f>
        <v>#REF!</v>
      </c>
      <c r="D629" s="39" t="e">
        <f>#REF!</f>
        <v>#REF!</v>
      </c>
      <c r="E629" s="40" t="e">
        <f t="shared" si="9"/>
        <v>#REF!</v>
      </c>
      <c r="F629" s="34"/>
      <c r="G629" s="44" t="e">
        <f t="shared" si="10"/>
        <v>#REF!</v>
      </c>
      <c r="H629" s="36" t="s">
        <v>108</v>
      </c>
      <c r="I629" s="41" t="e">
        <f t="shared" si="11"/>
        <v>#REF!</v>
      </c>
      <c r="J629" s="34"/>
      <c r="K629" s="41" t="e">
        <f>#REF!</f>
        <v>#REF!</v>
      </c>
      <c r="L629" s="36"/>
      <c r="M629" s="42" t="e">
        <f>#REF!</f>
        <v>#REF!</v>
      </c>
      <c r="N629" s="514" t="s">
        <v>110</v>
      </c>
      <c r="O629" s="483"/>
      <c r="P629" s="483"/>
      <c r="Q629" s="483"/>
      <c r="R629" s="483"/>
      <c r="S629" s="484"/>
      <c r="T629" s="24" t="e">
        <f>#REF!</f>
        <v>#REF!</v>
      </c>
    </row>
    <row r="630" spans="1:20" ht="39.75" customHeight="1" x14ac:dyDescent="0.25">
      <c r="A630" s="37">
        <f t="shared" si="8"/>
        <v>617</v>
      </c>
      <c r="B630" s="50" t="e">
        <f>#REF!</f>
        <v>#REF!</v>
      </c>
      <c r="C630" s="38" t="e">
        <f>#REF!</f>
        <v>#REF!</v>
      </c>
      <c r="D630" s="39" t="e">
        <f>#REF!</f>
        <v>#REF!</v>
      </c>
      <c r="E630" s="40" t="e">
        <f t="shared" si="9"/>
        <v>#REF!</v>
      </c>
      <c r="F630" s="34"/>
      <c r="G630" s="41" t="e">
        <f t="shared" si="10"/>
        <v>#REF!</v>
      </c>
      <c r="H630" s="36" t="s">
        <v>109</v>
      </c>
      <c r="I630" s="41" t="e">
        <f t="shared" si="11"/>
        <v>#REF!</v>
      </c>
      <c r="J630" s="34"/>
      <c r="K630" s="41" t="e">
        <f>#REF!</f>
        <v>#REF!</v>
      </c>
      <c r="L630" s="36"/>
      <c r="M630" s="42" t="e">
        <f>#REF!</f>
        <v>#REF!</v>
      </c>
      <c r="N630" s="514" t="s">
        <v>110</v>
      </c>
      <c r="O630" s="483"/>
      <c r="P630" s="483"/>
      <c r="Q630" s="483"/>
      <c r="R630" s="483"/>
      <c r="S630" s="484"/>
      <c r="T630" s="24" t="e">
        <f>#REF!</f>
        <v>#REF!</v>
      </c>
    </row>
    <row r="631" spans="1:20" ht="39.75" customHeight="1" x14ac:dyDescent="0.25">
      <c r="A631" s="37">
        <f t="shared" si="8"/>
        <v>618</v>
      </c>
      <c r="B631" s="50" t="e">
        <f>#REF!</f>
        <v>#REF!</v>
      </c>
      <c r="C631" s="51" t="e">
        <f>#REF!</f>
        <v>#REF!</v>
      </c>
      <c r="D631" s="39" t="e">
        <f>#REF!</f>
        <v>#REF!</v>
      </c>
      <c r="E631" s="40" t="e">
        <f t="shared" si="9"/>
        <v>#REF!</v>
      </c>
      <c r="F631" s="34"/>
      <c r="G631" s="44" t="e">
        <f t="shared" si="10"/>
        <v>#REF!</v>
      </c>
      <c r="H631" s="36" t="s">
        <v>108</v>
      </c>
      <c r="I631" s="41" t="e">
        <f t="shared" si="11"/>
        <v>#REF!</v>
      </c>
      <c r="J631" s="34"/>
      <c r="K631" s="41" t="e">
        <f>#REF!</f>
        <v>#REF!</v>
      </c>
      <c r="L631" s="36"/>
      <c r="M631" s="42" t="e">
        <f>#REF!</f>
        <v>#REF!</v>
      </c>
      <c r="N631" s="514" t="s">
        <v>110</v>
      </c>
      <c r="O631" s="483"/>
      <c r="P631" s="483"/>
      <c r="Q631" s="483"/>
      <c r="R631" s="483"/>
      <c r="S631" s="484"/>
      <c r="T631" s="24" t="e">
        <f>#REF!</f>
        <v>#REF!</v>
      </c>
    </row>
    <row r="632" spans="1:20" ht="39.75" customHeight="1" x14ac:dyDescent="0.25">
      <c r="A632" s="37">
        <f t="shared" si="8"/>
        <v>619</v>
      </c>
      <c r="B632" s="50" t="e">
        <f>#REF!</f>
        <v>#REF!</v>
      </c>
      <c r="C632" s="38" t="e">
        <f>#REF!</f>
        <v>#REF!</v>
      </c>
      <c r="D632" s="39" t="e">
        <f>#REF!</f>
        <v>#REF!</v>
      </c>
      <c r="E632" s="40" t="e">
        <f t="shared" si="9"/>
        <v>#REF!</v>
      </c>
      <c r="F632" s="34"/>
      <c r="G632" s="41" t="e">
        <f t="shared" si="10"/>
        <v>#REF!</v>
      </c>
      <c r="H632" s="36" t="s">
        <v>109</v>
      </c>
      <c r="I632" s="41" t="e">
        <f t="shared" si="11"/>
        <v>#REF!</v>
      </c>
      <c r="J632" s="34"/>
      <c r="K632" s="41" t="e">
        <f>#REF!</f>
        <v>#REF!</v>
      </c>
      <c r="L632" s="36"/>
      <c r="M632" s="42" t="e">
        <f>#REF!</f>
        <v>#REF!</v>
      </c>
      <c r="N632" s="514" t="s">
        <v>110</v>
      </c>
      <c r="O632" s="483"/>
      <c r="P632" s="483"/>
      <c r="Q632" s="483"/>
      <c r="R632" s="483"/>
      <c r="S632" s="484"/>
      <c r="T632" s="24" t="e">
        <f>#REF!</f>
        <v>#REF!</v>
      </c>
    </row>
    <row r="633" spans="1:20" ht="39.75" customHeight="1" x14ac:dyDescent="0.25">
      <c r="A633" s="37">
        <f t="shared" si="8"/>
        <v>620</v>
      </c>
      <c r="B633" s="50" t="e">
        <f>#REF!</f>
        <v>#REF!</v>
      </c>
      <c r="C633" s="51" t="e">
        <f>#REF!</f>
        <v>#REF!</v>
      </c>
      <c r="D633" s="39" t="e">
        <f>#REF!</f>
        <v>#REF!</v>
      </c>
      <c r="E633" s="40" t="e">
        <f t="shared" si="9"/>
        <v>#REF!</v>
      </c>
      <c r="F633" s="34"/>
      <c r="G633" s="44" t="e">
        <f t="shared" si="10"/>
        <v>#REF!</v>
      </c>
      <c r="H633" s="36" t="s">
        <v>108</v>
      </c>
      <c r="I633" s="41" t="e">
        <f t="shared" si="11"/>
        <v>#REF!</v>
      </c>
      <c r="J633" s="34"/>
      <c r="K633" s="41" t="e">
        <f>#REF!</f>
        <v>#REF!</v>
      </c>
      <c r="L633" s="36"/>
      <c r="M633" s="42" t="e">
        <f>#REF!</f>
        <v>#REF!</v>
      </c>
      <c r="N633" s="514" t="s">
        <v>110</v>
      </c>
      <c r="O633" s="483"/>
      <c r="P633" s="483"/>
      <c r="Q633" s="483"/>
      <c r="R633" s="483"/>
      <c r="S633" s="484"/>
      <c r="T633" s="24" t="e">
        <f>#REF!</f>
        <v>#REF!</v>
      </c>
    </row>
    <row r="634" spans="1:20" ht="39.75" customHeight="1" x14ac:dyDescent="0.25">
      <c r="A634" s="37">
        <f t="shared" si="8"/>
        <v>621</v>
      </c>
      <c r="B634" s="50" t="e">
        <f>#REF!</f>
        <v>#REF!</v>
      </c>
      <c r="C634" s="38" t="e">
        <f>#REF!</f>
        <v>#REF!</v>
      </c>
      <c r="D634" s="39" t="e">
        <f>#REF!</f>
        <v>#REF!</v>
      </c>
      <c r="E634" s="40" t="e">
        <f t="shared" si="9"/>
        <v>#REF!</v>
      </c>
      <c r="F634" s="34"/>
      <c r="G634" s="41" t="e">
        <f t="shared" si="10"/>
        <v>#REF!</v>
      </c>
      <c r="H634" s="36" t="s">
        <v>109</v>
      </c>
      <c r="I634" s="41" t="e">
        <f t="shared" si="11"/>
        <v>#REF!</v>
      </c>
      <c r="J634" s="34"/>
      <c r="K634" s="41" t="e">
        <f>#REF!</f>
        <v>#REF!</v>
      </c>
      <c r="L634" s="36"/>
      <c r="M634" s="42" t="e">
        <f>#REF!</f>
        <v>#REF!</v>
      </c>
      <c r="N634" s="514" t="s">
        <v>110</v>
      </c>
      <c r="O634" s="483"/>
      <c r="P634" s="483"/>
      <c r="Q634" s="483"/>
      <c r="R634" s="483"/>
      <c r="S634" s="484"/>
      <c r="T634" s="24" t="e">
        <f>#REF!</f>
        <v>#REF!</v>
      </c>
    </row>
    <row r="635" spans="1:20" ht="39.75" customHeight="1" x14ac:dyDescent="0.25">
      <c r="A635" s="37">
        <f t="shared" si="8"/>
        <v>622</v>
      </c>
      <c r="B635" s="50" t="e">
        <f>#REF!</f>
        <v>#REF!</v>
      </c>
      <c r="C635" s="51" t="e">
        <f>#REF!</f>
        <v>#REF!</v>
      </c>
      <c r="D635" s="39" t="e">
        <f>#REF!</f>
        <v>#REF!</v>
      </c>
      <c r="E635" s="40" t="e">
        <f t="shared" si="9"/>
        <v>#REF!</v>
      </c>
      <c r="F635" s="34"/>
      <c r="G635" s="44" t="e">
        <f t="shared" si="10"/>
        <v>#REF!</v>
      </c>
      <c r="H635" s="36" t="s">
        <v>108</v>
      </c>
      <c r="I635" s="41" t="e">
        <f t="shared" si="11"/>
        <v>#REF!</v>
      </c>
      <c r="J635" s="34"/>
      <c r="K635" s="41" t="e">
        <f>#REF!</f>
        <v>#REF!</v>
      </c>
      <c r="L635" s="36"/>
      <c r="M635" s="42" t="e">
        <f>#REF!</f>
        <v>#REF!</v>
      </c>
      <c r="N635" s="514" t="s">
        <v>110</v>
      </c>
      <c r="O635" s="483"/>
      <c r="P635" s="483"/>
      <c r="Q635" s="483"/>
      <c r="R635" s="483"/>
      <c r="S635" s="484"/>
      <c r="T635" s="24" t="e">
        <f>#REF!</f>
        <v>#REF!</v>
      </c>
    </row>
    <row r="636" spans="1:20" ht="39.75" customHeight="1" x14ac:dyDescent="0.25">
      <c r="A636" s="37">
        <f t="shared" si="8"/>
        <v>623</v>
      </c>
      <c r="B636" s="50" t="e">
        <f>#REF!</f>
        <v>#REF!</v>
      </c>
      <c r="C636" s="38" t="e">
        <f>#REF!</f>
        <v>#REF!</v>
      </c>
      <c r="D636" s="39" t="e">
        <f>#REF!</f>
        <v>#REF!</v>
      </c>
      <c r="E636" s="40" t="e">
        <f t="shared" si="9"/>
        <v>#REF!</v>
      </c>
      <c r="F636" s="34"/>
      <c r="G636" s="41" t="e">
        <f t="shared" si="10"/>
        <v>#REF!</v>
      </c>
      <c r="H636" s="36" t="s">
        <v>109</v>
      </c>
      <c r="I636" s="41" t="e">
        <f t="shared" si="11"/>
        <v>#REF!</v>
      </c>
      <c r="J636" s="34"/>
      <c r="K636" s="41" t="e">
        <f>#REF!</f>
        <v>#REF!</v>
      </c>
      <c r="L636" s="36"/>
      <c r="M636" s="42" t="e">
        <f>#REF!</f>
        <v>#REF!</v>
      </c>
      <c r="N636" s="514" t="s">
        <v>110</v>
      </c>
      <c r="O636" s="483"/>
      <c r="P636" s="483"/>
      <c r="Q636" s="483"/>
      <c r="R636" s="483"/>
      <c r="S636" s="484"/>
      <c r="T636" s="24" t="e">
        <f>#REF!</f>
        <v>#REF!</v>
      </c>
    </row>
    <row r="637" spans="1:20" ht="39.75" customHeight="1" x14ac:dyDescent="0.25">
      <c r="A637" s="37">
        <f t="shared" si="8"/>
        <v>624</v>
      </c>
      <c r="B637" s="50" t="e">
        <f>#REF!</f>
        <v>#REF!</v>
      </c>
      <c r="C637" s="51" t="e">
        <f>#REF!</f>
        <v>#REF!</v>
      </c>
      <c r="D637" s="39" t="e">
        <f>#REF!</f>
        <v>#REF!</v>
      </c>
      <c r="E637" s="40" t="e">
        <f t="shared" si="9"/>
        <v>#REF!</v>
      </c>
      <c r="F637" s="34"/>
      <c r="G637" s="44" t="e">
        <f t="shared" si="10"/>
        <v>#REF!</v>
      </c>
      <c r="H637" s="36" t="s">
        <v>108</v>
      </c>
      <c r="I637" s="41" t="e">
        <f t="shared" si="11"/>
        <v>#REF!</v>
      </c>
      <c r="J637" s="34"/>
      <c r="K637" s="41" t="e">
        <f>#REF!</f>
        <v>#REF!</v>
      </c>
      <c r="L637" s="36"/>
      <c r="M637" s="42" t="e">
        <f>#REF!</f>
        <v>#REF!</v>
      </c>
      <c r="N637" s="514" t="s">
        <v>110</v>
      </c>
      <c r="O637" s="483"/>
      <c r="P637" s="483"/>
      <c r="Q637" s="483"/>
      <c r="R637" s="483"/>
      <c r="S637" s="484"/>
      <c r="T637" s="24" t="e">
        <f>#REF!</f>
        <v>#REF!</v>
      </c>
    </row>
    <row r="638" spans="1:20" ht="39.75" customHeight="1" x14ac:dyDescent="0.25">
      <c r="A638" s="37">
        <f t="shared" si="8"/>
        <v>625</v>
      </c>
      <c r="B638" s="50" t="e">
        <f>#REF!</f>
        <v>#REF!</v>
      </c>
      <c r="C638" s="38" t="e">
        <f>#REF!</f>
        <v>#REF!</v>
      </c>
      <c r="D638" s="39" t="e">
        <f>#REF!</f>
        <v>#REF!</v>
      </c>
      <c r="E638" s="40" t="e">
        <f t="shared" si="9"/>
        <v>#REF!</v>
      </c>
      <c r="F638" s="34"/>
      <c r="G638" s="41" t="e">
        <f t="shared" si="10"/>
        <v>#REF!</v>
      </c>
      <c r="H638" s="36" t="s">
        <v>109</v>
      </c>
      <c r="I638" s="41" t="e">
        <f t="shared" si="11"/>
        <v>#REF!</v>
      </c>
      <c r="J638" s="34"/>
      <c r="K638" s="41" t="e">
        <f>#REF!</f>
        <v>#REF!</v>
      </c>
      <c r="L638" s="36"/>
      <c r="M638" s="42" t="e">
        <f>#REF!</f>
        <v>#REF!</v>
      </c>
      <c r="N638" s="514" t="s">
        <v>110</v>
      </c>
      <c r="O638" s="483"/>
      <c r="P638" s="483"/>
      <c r="Q638" s="483"/>
      <c r="R638" s="483"/>
      <c r="S638" s="484"/>
      <c r="T638" s="24" t="e">
        <f>#REF!</f>
        <v>#REF!</v>
      </c>
    </row>
    <row r="639" spans="1:20" ht="39.75" customHeight="1" x14ac:dyDescent="0.25">
      <c r="A639" s="37">
        <f t="shared" si="8"/>
        <v>626</v>
      </c>
      <c r="B639" s="50" t="e">
        <f>#REF!</f>
        <v>#REF!</v>
      </c>
      <c r="C639" s="51" t="e">
        <f>#REF!</f>
        <v>#REF!</v>
      </c>
      <c r="D639" s="39" t="e">
        <f>#REF!</f>
        <v>#REF!</v>
      </c>
      <c r="E639" s="40" t="e">
        <f t="shared" si="9"/>
        <v>#REF!</v>
      </c>
      <c r="F639" s="34"/>
      <c r="G639" s="44" t="e">
        <f t="shared" si="10"/>
        <v>#REF!</v>
      </c>
      <c r="H639" s="36" t="s">
        <v>108</v>
      </c>
      <c r="I639" s="41" t="e">
        <f t="shared" si="11"/>
        <v>#REF!</v>
      </c>
      <c r="J639" s="34"/>
      <c r="K639" s="41" t="e">
        <f>#REF!</f>
        <v>#REF!</v>
      </c>
      <c r="L639" s="36"/>
      <c r="M639" s="42" t="e">
        <f>#REF!</f>
        <v>#REF!</v>
      </c>
      <c r="N639" s="514" t="s">
        <v>110</v>
      </c>
      <c r="O639" s="483"/>
      <c r="P639" s="483"/>
      <c r="Q639" s="483"/>
      <c r="R639" s="483"/>
      <c r="S639" s="484"/>
      <c r="T639" s="24" t="e">
        <f>#REF!</f>
        <v>#REF!</v>
      </c>
    </row>
    <row r="640" spans="1:20" ht="39.75" customHeight="1" x14ac:dyDescent="0.25">
      <c r="A640" s="37">
        <f t="shared" si="8"/>
        <v>627</v>
      </c>
      <c r="B640" s="50" t="e">
        <f>#REF!</f>
        <v>#REF!</v>
      </c>
      <c r="C640" s="38" t="e">
        <f>#REF!</f>
        <v>#REF!</v>
      </c>
      <c r="D640" s="39" t="e">
        <f>#REF!</f>
        <v>#REF!</v>
      </c>
      <c r="E640" s="40" t="e">
        <f t="shared" si="9"/>
        <v>#REF!</v>
      </c>
      <c r="F640" s="34"/>
      <c r="G640" s="41" t="e">
        <f t="shared" si="10"/>
        <v>#REF!</v>
      </c>
      <c r="H640" s="36" t="s">
        <v>109</v>
      </c>
      <c r="I640" s="41" t="e">
        <f t="shared" si="11"/>
        <v>#REF!</v>
      </c>
      <c r="J640" s="34"/>
      <c r="K640" s="41" t="e">
        <f>#REF!</f>
        <v>#REF!</v>
      </c>
      <c r="L640" s="36"/>
      <c r="M640" s="42" t="e">
        <f>#REF!</f>
        <v>#REF!</v>
      </c>
      <c r="N640" s="514" t="s">
        <v>110</v>
      </c>
      <c r="O640" s="483"/>
      <c r="P640" s="483"/>
      <c r="Q640" s="483"/>
      <c r="R640" s="483"/>
      <c r="S640" s="484"/>
      <c r="T640" s="24" t="e">
        <f>#REF!</f>
        <v>#REF!</v>
      </c>
    </row>
    <row r="641" spans="1:20" ht="39.75" customHeight="1" x14ac:dyDescent="0.25">
      <c r="A641" s="37">
        <f t="shared" si="8"/>
        <v>628</v>
      </c>
      <c r="B641" s="50" t="e">
        <f>#REF!</f>
        <v>#REF!</v>
      </c>
      <c r="C641" s="51" t="e">
        <f>#REF!</f>
        <v>#REF!</v>
      </c>
      <c r="D641" s="39" t="e">
        <f>#REF!</f>
        <v>#REF!</v>
      </c>
      <c r="E641" s="40" t="e">
        <f t="shared" si="9"/>
        <v>#REF!</v>
      </c>
      <c r="F641" s="34"/>
      <c r="G641" s="44" t="e">
        <f t="shared" si="10"/>
        <v>#REF!</v>
      </c>
      <c r="H641" s="36" t="s">
        <v>108</v>
      </c>
      <c r="I641" s="41" t="e">
        <f t="shared" si="11"/>
        <v>#REF!</v>
      </c>
      <c r="J641" s="34"/>
      <c r="K641" s="41" t="e">
        <f>#REF!</f>
        <v>#REF!</v>
      </c>
      <c r="L641" s="36"/>
      <c r="M641" s="42" t="e">
        <f>#REF!</f>
        <v>#REF!</v>
      </c>
      <c r="N641" s="514" t="s">
        <v>110</v>
      </c>
      <c r="O641" s="483"/>
      <c r="P641" s="483"/>
      <c r="Q641" s="483"/>
      <c r="R641" s="483"/>
      <c r="S641" s="484"/>
      <c r="T641" s="24" t="e">
        <f>#REF!</f>
        <v>#REF!</v>
      </c>
    </row>
    <row r="642" spans="1:20" ht="39.75" customHeight="1" x14ac:dyDescent="0.25">
      <c r="A642" s="37">
        <f t="shared" si="8"/>
        <v>629</v>
      </c>
      <c r="B642" s="50" t="e">
        <f>#REF!</f>
        <v>#REF!</v>
      </c>
      <c r="C642" s="38" t="e">
        <f>#REF!</f>
        <v>#REF!</v>
      </c>
      <c r="D642" s="39" t="e">
        <f>#REF!</f>
        <v>#REF!</v>
      </c>
      <c r="E642" s="40" t="e">
        <f t="shared" si="9"/>
        <v>#REF!</v>
      </c>
      <c r="F642" s="34"/>
      <c r="G642" s="41" t="e">
        <f t="shared" si="10"/>
        <v>#REF!</v>
      </c>
      <c r="H642" s="36" t="s">
        <v>109</v>
      </c>
      <c r="I642" s="41" t="e">
        <f t="shared" si="11"/>
        <v>#REF!</v>
      </c>
      <c r="J642" s="34"/>
      <c r="K642" s="41" t="e">
        <f>#REF!</f>
        <v>#REF!</v>
      </c>
      <c r="L642" s="36"/>
      <c r="M642" s="42" t="e">
        <f>#REF!</f>
        <v>#REF!</v>
      </c>
      <c r="N642" s="514" t="s">
        <v>110</v>
      </c>
      <c r="O642" s="483"/>
      <c r="P642" s="483"/>
      <c r="Q642" s="483"/>
      <c r="R642" s="483"/>
      <c r="S642" s="484"/>
      <c r="T642" s="24" t="e">
        <f>#REF!</f>
        <v>#REF!</v>
      </c>
    </row>
    <row r="643" spans="1:20" ht="39.75" customHeight="1" x14ac:dyDescent="0.25">
      <c r="A643" s="37">
        <f t="shared" si="8"/>
        <v>630</v>
      </c>
      <c r="B643" s="50" t="e">
        <f>#REF!</f>
        <v>#REF!</v>
      </c>
      <c r="C643" s="51" t="e">
        <f>#REF!</f>
        <v>#REF!</v>
      </c>
      <c r="D643" s="39" t="e">
        <f>#REF!</f>
        <v>#REF!</v>
      </c>
      <c r="E643" s="40" t="e">
        <f t="shared" si="9"/>
        <v>#REF!</v>
      </c>
      <c r="F643" s="34"/>
      <c r="G643" s="44" t="e">
        <f t="shared" si="10"/>
        <v>#REF!</v>
      </c>
      <c r="H643" s="36" t="s">
        <v>108</v>
      </c>
      <c r="I643" s="41" t="e">
        <f t="shared" si="11"/>
        <v>#REF!</v>
      </c>
      <c r="J643" s="34"/>
      <c r="K643" s="41" t="e">
        <f>#REF!</f>
        <v>#REF!</v>
      </c>
      <c r="L643" s="36"/>
      <c r="M643" s="42" t="e">
        <f>#REF!</f>
        <v>#REF!</v>
      </c>
      <c r="N643" s="514" t="s">
        <v>110</v>
      </c>
      <c r="O643" s="483"/>
      <c r="P643" s="483"/>
      <c r="Q643" s="483"/>
      <c r="R643" s="483"/>
      <c r="S643" s="484"/>
      <c r="T643" s="24" t="e">
        <f>#REF!</f>
        <v>#REF!</v>
      </c>
    </row>
    <row r="644" spans="1:20" ht="39.75" customHeight="1" x14ac:dyDescent="0.25">
      <c r="A644" s="37">
        <f t="shared" si="8"/>
        <v>631</v>
      </c>
      <c r="B644" s="50" t="e">
        <f>#REF!</f>
        <v>#REF!</v>
      </c>
      <c r="C644" s="38" t="e">
        <f>#REF!</f>
        <v>#REF!</v>
      </c>
      <c r="D644" s="39" t="e">
        <f>#REF!</f>
        <v>#REF!</v>
      </c>
      <c r="E644" s="40" t="e">
        <f t="shared" si="9"/>
        <v>#REF!</v>
      </c>
      <c r="F644" s="34"/>
      <c r="G644" s="41" t="e">
        <f t="shared" si="10"/>
        <v>#REF!</v>
      </c>
      <c r="H644" s="36" t="s">
        <v>109</v>
      </c>
      <c r="I644" s="41" t="e">
        <f t="shared" si="11"/>
        <v>#REF!</v>
      </c>
      <c r="J644" s="34"/>
      <c r="K644" s="41" t="e">
        <f>#REF!</f>
        <v>#REF!</v>
      </c>
      <c r="L644" s="36"/>
      <c r="M644" s="42" t="e">
        <f>#REF!</f>
        <v>#REF!</v>
      </c>
      <c r="N644" s="514" t="s">
        <v>110</v>
      </c>
      <c r="O644" s="483"/>
      <c r="P644" s="483"/>
      <c r="Q644" s="483"/>
      <c r="R644" s="483"/>
      <c r="S644" s="484"/>
      <c r="T644" s="24" t="e">
        <f>#REF!</f>
        <v>#REF!</v>
      </c>
    </row>
    <row r="645" spans="1:20" ht="39.75" customHeight="1" x14ac:dyDescent="0.25">
      <c r="A645" s="37">
        <f t="shared" si="8"/>
        <v>632</v>
      </c>
      <c r="B645" s="50" t="e">
        <f>#REF!</f>
        <v>#REF!</v>
      </c>
      <c r="C645" s="51" t="e">
        <f>#REF!</f>
        <v>#REF!</v>
      </c>
      <c r="D645" s="39" t="e">
        <f>#REF!</f>
        <v>#REF!</v>
      </c>
      <c r="E645" s="40" t="e">
        <f t="shared" si="9"/>
        <v>#REF!</v>
      </c>
      <c r="F645" s="34"/>
      <c r="G645" s="44" t="e">
        <f t="shared" si="10"/>
        <v>#REF!</v>
      </c>
      <c r="H645" s="36" t="s">
        <v>108</v>
      </c>
      <c r="I645" s="41" t="e">
        <f t="shared" si="11"/>
        <v>#REF!</v>
      </c>
      <c r="J645" s="34"/>
      <c r="K645" s="41" t="e">
        <f>#REF!</f>
        <v>#REF!</v>
      </c>
      <c r="L645" s="36"/>
      <c r="M645" s="42" t="e">
        <f>#REF!</f>
        <v>#REF!</v>
      </c>
      <c r="N645" s="514" t="s">
        <v>110</v>
      </c>
      <c r="O645" s="483"/>
      <c r="P645" s="483"/>
      <c r="Q645" s="483"/>
      <c r="R645" s="483"/>
      <c r="S645" s="484"/>
      <c r="T645" s="24" t="e">
        <f>#REF!</f>
        <v>#REF!</v>
      </c>
    </row>
    <row r="646" spans="1:20" ht="39.75" customHeight="1" x14ac:dyDescent="0.25">
      <c r="A646" s="37">
        <f t="shared" si="8"/>
        <v>633</v>
      </c>
      <c r="B646" s="50" t="e">
        <f>#REF!</f>
        <v>#REF!</v>
      </c>
      <c r="C646" s="38" t="e">
        <f>#REF!</f>
        <v>#REF!</v>
      </c>
      <c r="D646" s="39" t="e">
        <f>#REF!</f>
        <v>#REF!</v>
      </c>
      <c r="E646" s="40" t="e">
        <f t="shared" si="9"/>
        <v>#REF!</v>
      </c>
      <c r="F646" s="34"/>
      <c r="G646" s="41" t="e">
        <f t="shared" si="10"/>
        <v>#REF!</v>
      </c>
      <c r="H646" s="36" t="s">
        <v>109</v>
      </c>
      <c r="I646" s="41" t="e">
        <f t="shared" si="11"/>
        <v>#REF!</v>
      </c>
      <c r="J646" s="34"/>
      <c r="K646" s="41" t="e">
        <f>#REF!</f>
        <v>#REF!</v>
      </c>
      <c r="L646" s="36"/>
      <c r="M646" s="42" t="e">
        <f>#REF!</f>
        <v>#REF!</v>
      </c>
      <c r="N646" s="514" t="s">
        <v>110</v>
      </c>
      <c r="O646" s="483"/>
      <c r="P646" s="483"/>
      <c r="Q646" s="483"/>
      <c r="R646" s="483"/>
      <c r="S646" s="484"/>
      <c r="T646" s="24" t="e">
        <f>#REF!</f>
        <v>#REF!</v>
      </c>
    </row>
    <row r="647" spans="1:20" ht="39.75" customHeight="1" x14ac:dyDescent="0.25">
      <c r="A647" s="37">
        <f t="shared" si="8"/>
        <v>634</v>
      </c>
      <c r="B647" s="50" t="e">
        <f>#REF!</f>
        <v>#REF!</v>
      </c>
      <c r="C647" s="51" t="e">
        <f>#REF!</f>
        <v>#REF!</v>
      </c>
      <c r="D647" s="39" t="e">
        <f>#REF!</f>
        <v>#REF!</v>
      </c>
      <c r="E647" s="40" t="e">
        <f t="shared" si="9"/>
        <v>#REF!</v>
      </c>
      <c r="F647" s="34"/>
      <c r="G647" s="44" t="e">
        <f t="shared" si="10"/>
        <v>#REF!</v>
      </c>
      <c r="H647" s="36" t="s">
        <v>108</v>
      </c>
      <c r="I647" s="41" t="e">
        <f t="shared" si="11"/>
        <v>#REF!</v>
      </c>
      <c r="J647" s="34"/>
      <c r="K647" s="41" t="e">
        <f>#REF!</f>
        <v>#REF!</v>
      </c>
      <c r="L647" s="36"/>
      <c r="M647" s="42" t="e">
        <f>#REF!</f>
        <v>#REF!</v>
      </c>
      <c r="N647" s="514" t="s">
        <v>110</v>
      </c>
      <c r="O647" s="483"/>
      <c r="P647" s="483"/>
      <c r="Q647" s="483"/>
      <c r="R647" s="483"/>
      <c r="S647" s="484"/>
      <c r="T647" s="24" t="e">
        <f>#REF!</f>
        <v>#REF!</v>
      </c>
    </row>
    <row r="648" spans="1:20" ht="39.75" customHeight="1" x14ac:dyDescent="0.25">
      <c r="A648" s="37">
        <f t="shared" si="8"/>
        <v>635</v>
      </c>
      <c r="B648" s="50" t="e">
        <f>#REF!</f>
        <v>#REF!</v>
      </c>
      <c r="C648" s="38" t="e">
        <f>#REF!</f>
        <v>#REF!</v>
      </c>
      <c r="D648" s="39" t="e">
        <f>#REF!</f>
        <v>#REF!</v>
      </c>
      <c r="E648" s="40" t="e">
        <f t="shared" si="9"/>
        <v>#REF!</v>
      </c>
      <c r="F648" s="34"/>
      <c r="G648" s="41" t="e">
        <f t="shared" si="10"/>
        <v>#REF!</v>
      </c>
      <c r="H648" s="36" t="s">
        <v>109</v>
      </c>
      <c r="I648" s="41" t="e">
        <f t="shared" si="11"/>
        <v>#REF!</v>
      </c>
      <c r="J648" s="34"/>
      <c r="K648" s="41" t="e">
        <f>#REF!</f>
        <v>#REF!</v>
      </c>
      <c r="L648" s="36"/>
      <c r="M648" s="42" t="e">
        <f>#REF!</f>
        <v>#REF!</v>
      </c>
      <c r="N648" s="514" t="s">
        <v>110</v>
      </c>
      <c r="O648" s="483"/>
      <c r="P648" s="483"/>
      <c r="Q648" s="483"/>
      <c r="R648" s="483"/>
      <c r="S648" s="484"/>
      <c r="T648" s="24" t="e">
        <f>#REF!</f>
        <v>#REF!</v>
      </c>
    </row>
    <row r="649" spans="1:20" ht="39.75" customHeight="1" x14ac:dyDescent="0.25">
      <c r="A649" s="37">
        <f t="shared" si="8"/>
        <v>636</v>
      </c>
      <c r="B649" s="50" t="e">
        <f>#REF!</f>
        <v>#REF!</v>
      </c>
      <c r="C649" s="51" t="e">
        <f>#REF!</f>
        <v>#REF!</v>
      </c>
      <c r="D649" s="39" t="e">
        <f>#REF!</f>
        <v>#REF!</v>
      </c>
      <c r="E649" s="40" t="e">
        <f t="shared" si="9"/>
        <v>#REF!</v>
      </c>
      <c r="F649" s="34"/>
      <c r="G649" s="44" t="e">
        <f t="shared" si="10"/>
        <v>#REF!</v>
      </c>
      <c r="H649" s="36" t="s">
        <v>108</v>
      </c>
      <c r="I649" s="41" t="e">
        <f t="shared" si="11"/>
        <v>#REF!</v>
      </c>
      <c r="J649" s="34"/>
      <c r="K649" s="41" t="e">
        <f>#REF!</f>
        <v>#REF!</v>
      </c>
      <c r="L649" s="36"/>
      <c r="M649" s="42" t="e">
        <f>#REF!</f>
        <v>#REF!</v>
      </c>
      <c r="N649" s="514" t="s">
        <v>110</v>
      </c>
      <c r="O649" s="483"/>
      <c r="P649" s="483"/>
      <c r="Q649" s="483"/>
      <c r="R649" s="483"/>
      <c r="S649" s="484"/>
      <c r="T649" s="24" t="e">
        <f>#REF!</f>
        <v>#REF!</v>
      </c>
    </row>
    <row r="650" spans="1:20" ht="39.75" customHeight="1" x14ac:dyDescent="0.25">
      <c r="A650" s="37">
        <f t="shared" si="8"/>
        <v>637</v>
      </c>
      <c r="B650" s="50" t="e">
        <f>#REF!</f>
        <v>#REF!</v>
      </c>
      <c r="C650" s="38" t="e">
        <f>#REF!</f>
        <v>#REF!</v>
      </c>
      <c r="D650" s="39" t="e">
        <f>#REF!</f>
        <v>#REF!</v>
      </c>
      <c r="E650" s="40" t="e">
        <f t="shared" si="9"/>
        <v>#REF!</v>
      </c>
      <c r="F650" s="34"/>
      <c r="G650" s="41" t="e">
        <f t="shared" si="10"/>
        <v>#REF!</v>
      </c>
      <c r="H650" s="36" t="s">
        <v>109</v>
      </c>
      <c r="I650" s="41" t="e">
        <f t="shared" si="11"/>
        <v>#REF!</v>
      </c>
      <c r="J650" s="34"/>
      <c r="K650" s="41" t="e">
        <f>#REF!</f>
        <v>#REF!</v>
      </c>
      <c r="L650" s="36"/>
      <c r="M650" s="42" t="e">
        <f>#REF!</f>
        <v>#REF!</v>
      </c>
      <c r="N650" s="514" t="s">
        <v>110</v>
      </c>
      <c r="O650" s="483"/>
      <c r="P650" s="483"/>
      <c r="Q650" s="483"/>
      <c r="R650" s="483"/>
      <c r="S650" s="484"/>
      <c r="T650" s="24" t="e">
        <f>#REF!</f>
        <v>#REF!</v>
      </c>
    </row>
    <row r="651" spans="1:20" ht="39.75" customHeight="1" x14ac:dyDescent="0.25">
      <c r="A651" s="37">
        <f t="shared" si="8"/>
        <v>638</v>
      </c>
      <c r="B651" s="50" t="e">
        <f>#REF!</f>
        <v>#REF!</v>
      </c>
      <c r="C651" s="51" t="e">
        <f>#REF!</f>
        <v>#REF!</v>
      </c>
      <c r="D651" s="39" t="e">
        <f>#REF!</f>
        <v>#REF!</v>
      </c>
      <c r="E651" s="40" t="e">
        <f t="shared" si="9"/>
        <v>#REF!</v>
      </c>
      <c r="F651" s="34"/>
      <c r="G651" s="44" t="e">
        <f t="shared" si="10"/>
        <v>#REF!</v>
      </c>
      <c r="H651" s="36" t="s">
        <v>108</v>
      </c>
      <c r="I651" s="41" t="e">
        <f t="shared" si="11"/>
        <v>#REF!</v>
      </c>
      <c r="J651" s="34"/>
      <c r="K651" s="41" t="e">
        <f>#REF!</f>
        <v>#REF!</v>
      </c>
      <c r="L651" s="36"/>
      <c r="M651" s="42" t="e">
        <f>#REF!</f>
        <v>#REF!</v>
      </c>
      <c r="N651" s="514" t="s">
        <v>110</v>
      </c>
      <c r="O651" s="483"/>
      <c r="P651" s="483"/>
      <c r="Q651" s="483"/>
      <c r="R651" s="483"/>
      <c r="S651" s="484"/>
      <c r="T651" s="24" t="e">
        <f>#REF!</f>
        <v>#REF!</v>
      </c>
    </row>
    <row r="652" spans="1:20" ht="39.75" customHeight="1" x14ac:dyDescent="0.25">
      <c r="A652" s="37">
        <f t="shared" si="8"/>
        <v>639</v>
      </c>
      <c r="B652" s="50" t="e">
        <f>#REF!</f>
        <v>#REF!</v>
      </c>
      <c r="C652" s="38" t="e">
        <f>#REF!</f>
        <v>#REF!</v>
      </c>
      <c r="D652" s="39" t="e">
        <f>#REF!</f>
        <v>#REF!</v>
      </c>
      <c r="E652" s="40" t="e">
        <f t="shared" si="9"/>
        <v>#REF!</v>
      </c>
      <c r="F652" s="34"/>
      <c r="G652" s="41" t="e">
        <f t="shared" si="10"/>
        <v>#REF!</v>
      </c>
      <c r="H652" s="36" t="s">
        <v>109</v>
      </c>
      <c r="I652" s="41" t="e">
        <f t="shared" si="11"/>
        <v>#REF!</v>
      </c>
      <c r="J652" s="34"/>
      <c r="K652" s="41" t="e">
        <f>#REF!</f>
        <v>#REF!</v>
      </c>
      <c r="L652" s="36"/>
      <c r="M652" s="42" t="e">
        <f>#REF!</f>
        <v>#REF!</v>
      </c>
      <c r="N652" s="514" t="s">
        <v>110</v>
      </c>
      <c r="O652" s="483"/>
      <c r="P652" s="483"/>
      <c r="Q652" s="483"/>
      <c r="R652" s="483"/>
      <c r="S652" s="484"/>
      <c r="T652" s="24" t="e">
        <f>#REF!</f>
        <v>#REF!</v>
      </c>
    </row>
    <row r="653" spans="1:20" ht="39.75" customHeight="1" x14ac:dyDescent="0.25">
      <c r="A653" s="37">
        <f t="shared" si="8"/>
        <v>640</v>
      </c>
      <c r="B653" s="50" t="e">
        <f>#REF!</f>
        <v>#REF!</v>
      </c>
      <c r="C653" s="51" t="e">
        <f>#REF!</f>
        <v>#REF!</v>
      </c>
      <c r="D653" s="39" t="e">
        <f>#REF!</f>
        <v>#REF!</v>
      </c>
      <c r="E653" s="40" t="e">
        <f t="shared" si="9"/>
        <v>#REF!</v>
      </c>
      <c r="F653" s="34"/>
      <c r="G653" s="44" t="e">
        <f t="shared" si="10"/>
        <v>#REF!</v>
      </c>
      <c r="H653" s="36" t="s">
        <v>108</v>
      </c>
      <c r="I653" s="41" t="e">
        <f t="shared" si="11"/>
        <v>#REF!</v>
      </c>
      <c r="J653" s="34"/>
      <c r="K653" s="41" t="e">
        <f>#REF!</f>
        <v>#REF!</v>
      </c>
      <c r="L653" s="36"/>
      <c r="M653" s="42" t="e">
        <f>#REF!</f>
        <v>#REF!</v>
      </c>
      <c r="N653" s="514" t="s">
        <v>110</v>
      </c>
      <c r="O653" s="483"/>
      <c r="P653" s="483"/>
      <c r="Q653" s="483"/>
      <c r="R653" s="483"/>
      <c r="S653" s="484"/>
      <c r="T653" s="24" t="e">
        <f>#REF!</f>
        <v>#REF!</v>
      </c>
    </row>
    <row r="654" spans="1:20" ht="39.75" customHeight="1" x14ac:dyDescent="0.25">
      <c r="A654" s="37">
        <f t="shared" si="8"/>
        <v>641</v>
      </c>
      <c r="B654" s="50" t="e">
        <f>#REF!</f>
        <v>#REF!</v>
      </c>
      <c r="C654" s="38" t="e">
        <f>#REF!</f>
        <v>#REF!</v>
      </c>
      <c r="D654" s="39" t="e">
        <f>#REF!</f>
        <v>#REF!</v>
      </c>
      <c r="E654" s="40" t="e">
        <f t="shared" si="9"/>
        <v>#REF!</v>
      </c>
      <c r="F654" s="34"/>
      <c r="G654" s="41" t="e">
        <f t="shared" si="10"/>
        <v>#REF!</v>
      </c>
      <c r="H654" s="36" t="s">
        <v>109</v>
      </c>
      <c r="I654" s="41" t="e">
        <f t="shared" si="11"/>
        <v>#REF!</v>
      </c>
      <c r="J654" s="34"/>
      <c r="K654" s="41" t="e">
        <f>#REF!</f>
        <v>#REF!</v>
      </c>
      <c r="L654" s="36"/>
      <c r="M654" s="42" t="e">
        <f>#REF!</f>
        <v>#REF!</v>
      </c>
      <c r="N654" s="514" t="s">
        <v>110</v>
      </c>
      <c r="O654" s="483"/>
      <c r="P654" s="483"/>
      <c r="Q654" s="483"/>
      <c r="R654" s="483"/>
      <c r="S654" s="484"/>
      <c r="T654" s="24" t="e">
        <f>#REF!</f>
        <v>#REF!</v>
      </c>
    </row>
    <row r="655" spans="1:20" ht="39.75" customHeight="1" x14ac:dyDescent="0.25">
      <c r="A655" s="37">
        <f t="shared" si="8"/>
        <v>642</v>
      </c>
      <c r="B655" s="50" t="e">
        <f>#REF!</f>
        <v>#REF!</v>
      </c>
      <c r="C655" s="51" t="e">
        <f>#REF!</f>
        <v>#REF!</v>
      </c>
      <c r="D655" s="39" t="e">
        <f>#REF!</f>
        <v>#REF!</v>
      </c>
      <c r="E655" s="40" t="e">
        <f t="shared" si="9"/>
        <v>#REF!</v>
      </c>
      <c r="F655" s="34"/>
      <c r="G655" s="44" t="e">
        <f t="shared" si="10"/>
        <v>#REF!</v>
      </c>
      <c r="H655" s="36" t="s">
        <v>108</v>
      </c>
      <c r="I655" s="41" t="e">
        <f t="shared" si="11"/>
        <v>#REF!</v>
      </c>
      <c r="J655" s="34"/>
      <c r="K655" s="41" t="e">
        <f>#REF!</f>
        <v>#REF!</v>
      </c>
      <c r="L655" s="36"/>
      <c r="M655" s="42" t="e">
        <f>#REF!</f>
        <v>#REF!</v>
      </c>
      <c r="N655" s="514" t="s">
        <v>110</v>
      </c>
      <c r="O655" s="483"/>
      <c r="P655" s="483"/>
      <c r="Q655" s="483"/>
      <c r="R655" s="483"/>
      <c r="S655" s="484"/>
      <c r="T655" s="24" t="e">
        <f>#REF!</f>
        <v>#REF!</v>
      </c>
    </row>
    <row r="656" spans="1:20" ht="39.75" customHeight="1" x14ac:dyDescent="0.25">
      <c r="A656" s="37">
        <f t="shared" si="8"/>
        <v>643</v>
      </c>
      <c r="B656" s="50" t="e">
        <f>#REF!</f>
        <v>#REF!</v>
      </c>
      <c r="C656" s="38" t="e">
        <f>#REF!</f>
        <v>#REF!</v>
      </c>
      <c r="D656" s="39" t="e">
        <f>#REF!</f>
        <v>#REF!</v>
      </c>
      <c r="E656" s="40" t="e">
        <f t="shared" si="9"/>
        <v>#REF!</v>
      </c>
      <c r="F656" s="34"/>
      <c r="G656" s="41" t="e">
        <f t="shared" si="10"/>
        <v>#REF!</v>
      </c>
      <c r="H656" s="36" t="s">
        <v>109</v>
      </c>
      <c r="I656" s="41" t="e">
        <f t="shared" si="11"/>
        <v>#REF!</v>
      </c>
      <c r="J656" s="34"/>
      <c r="K656" s="41" t="e">
        <f>#REF!</f>
        <v>#REF!</v>
      </c>
      <c r="L656" s="36"/>
      <c r="M656" s="42" t="e">
        <f>#REF!</f>
        <v>#REF!</v>
      </c>
      <c r="N656" s="514" t="s">
        <v>110</v>
      </c>
      <c r="O656" s="483"/>
      <c r="P656" s="483"/>
      <c r="Q656" s="483"/>
      <c r="R656" s="483"/>
      <c r="S656" s="484"/>
      <c r="T656" s="24" t="e">
        <f>#REF!</f>
        <v>#REF!</v>
      </c>
    </row>
    <row r="657" spans="1:20" ht="39.75" customHeight="1" x14ac:dyDescent="0.25">
      <c r="A657" s="37">
        <f t="shared" si="8"/>
        <v>644</v>
      </c>
      <c r="B657" s="50" t="e">
        <f>#REF!</f>
        <v>#REF!</v>
      </c>
      <c r="C657" s="51" t="e">
        <f>#REF!</f>
        <v>#REF!</v>
      </c>
      <c r="D657" s="39" t="e">
        <f>#REF!</f>
        <v>#REF!</v>
      </c>
      <c r="E657" s="40" t="e">
        <f t="shared" si="9"/>
        <v>#REF!</v>
      </c>
      <c r="F657" s="34"/>
      <c r="G657" s="44" t="e">
        <f t="shared" si="10"/>
        <v>#REF!</v>
      </c>
      <c r="H657" s="36" t="s">
        <v>108</v>
      </c>
      <c r="I657" s="41" t="e">
        <f t="shared" si="11"/>
        <v>#REF!</v>
      </c>
      <c r="J657" s="34"/>
      <c r="K657" s="41" t="e">
        <f>#REF!</f>
        <v>#REF!</v>
      </c>
      <c r="L657" s="36"/>
      <c r="M657" s="42" t="e">
        <f>#REF!</f>
        <v>#REF!</v>
      </c>
      <c r="N657" s="514" t="s">
        <v>110</v>
      </c>
      <c r="O657" s="483"/>
      <c r="P657" s="483"/>
      <c r="Q657" s="483"/>
      <c r="R657" s="483"/>
      <c r="S657" s="484"/>
      <c r="T657" s="24" t="e">
        <f>#REF!</f>
        <v>#REF!</v>
      </c>
    </row>
    <row r="658" spans="1:20" ht="39.75" customHeight="1" x14ac:dyDescent="0.25">
      <c r="A658" s="37">
        <f t="shared" si="8"/>
        <v>645</v>
      </c>
      <c r="B658" s="50" t="e">
        <f>#REF!</f>
        <v>#REF!</v>
      </c>
      <c r="C658" s="38" t="e">
        <f>#REF!</f>
        <v>#REF!</v>
      </c>
      <c r="D658" s="39" t="e">
        <f>#REF!</f>
        <v>#REF!</v>
      </c>
      <c r="E658" s="40" t="e">
        <f t="shared" si="9"/>
        <v>#REF!</v>
      </c>
      <c r="F658" s="34"/>
      <c r="G658" s="41" t="e">
        <f t="shared" si="10"/>
        <v>#REF!</v>
      </c>
      <c r="H658" s="36" t="s">
        <v>109</v>
      </c>
      <c r="I658" s="41" t="e">
        <f t="shared" si="11"/>
        <v>#REF!</v>
      </c>
      <c r="J658" s="34"/>
      <c r="K658" s="41" t="e">
        <f>#REF!</f>
        <v>#REF!</v>
      </c>
      <c r="L658" s="36"/>
      <c r="M658" s="42" t="e">
        <f>#REF!</f>
        <v>#REF!</v>
      </c>
      <c r="N658" s="514" t="s">
        <v>110</v>
      </c>
      <c r="O658" s="483"/>
      <c r="P658" s="483"/>
      <c r="Q658" s="483"/>
      <c r="R658" s="483"/>
      <c r="S658" s="484"/>
      <c r="T658" s="24" t="e">
        <f>#REF!</f>
        <v>#REF!</v>
      </c>
    </row>
    <row r="659" spans="1:20" ht="39.75" customHeight="1" x14ac:dyDescent="0.25">
      <c r="A659" s="37">
        <f t="shared" si="8"/>
        <v>646</v>
      </c>
      <c r="B659" s="50" t="e">
        <f>#REF!</f>
        <v>#REF!</v>
      </c>
      <c r="C659" s="51" t="e">
        <f>#REF!</f>
        <v>#REF!</v>
      </c>
      <c r="D659" s="39" t="e">
        <f>#REF!</f>
        <v>#REF!</v>
      </c>
      <c r="E659" s="40" t="e">
        <f t="shared" si="9"/>
        <v>#REF!</v>
      </c>
      <c r="F659" s="34"/>
      <c r="G659" s="44" t="e">
        <f t="shared" si="10"/>
        <v>#REF!</v>
      </c>
      <c r="H659" s="36" t="s">
        <v>108</v>
      </c>
      <c r="I659" s="41" t="e">
        <f t="shared" si="11"/>
        <v>#REF!</v>
      </c>
      <c r="J659" s="34"/>
      <c r="K659" s="41" t="e">
        <f>#REF!</f>
        <v>#REF!</v>
      </c>
      <c r="L659" s="36"/>
      <c r="M659" s="42" t="e">
        <f>#REF!</f>
        <v>#REF!</v>
      </c>
      <c r="N659" s="514" t="s">
        <v>110</v>
      </c>
      <c r="O659" s="483"/>
      <c r="P659" s="483"/>
      <c r="Q659" s="483"/>
      <c r="R659" s="483"/>
      <c r="S659" s="484"/>
      <c r="T659" s="24" t="e">
        <f>#REF!</f>
        <v>#REF!</v>
      </c>
    </row>
    <row r="660" spans="1:20" ht="39.75" customHeight="1" x14ac:dyDescent="0.25">
      <c r="A660" s="37">
        <f t="shared" si="8"/>
        <v>647</v>
      </c>
      <c r="B660" s="50" t="e">
        <f>#REF!</f>
        <v>#REF!</v>
      </c>
      <c r="C660" s="38" t="e">
        <f>#REF!</f>
        <v>#REF!</v>
      </c>
      <c r="D660" s="39" t="e">
        <f>#REF!</f>
        <v>#REF!</v>
      </c>
      <c r="E660" s="40" t="e">
        <f t="shared" si="9"/>
        <v>#REF!</v>
      </c>
      <c r="F660" s="34"/>
      <c r="G660" s="41" t="e">
        <f t="shared" si="10"/>
        <v>#REF!</v>
      </c>
      <c r="H660" s="36" t="s">
        <v>109</v>
      </c>
      <c r="I660" s="41" t="e">
        <f t="shared" si="11"/>
        <v>#REF!</v>
      </c>
      <c r="J660" s="34"/>
      <c r="K660" s="41" t="e">
        <f>#REF!</f>
        <v>#REF!</v>
      </c>
      <c r="L660" s="36"/>
      <c r="M660" s="42" t="e">
        <f>#REF!</f>
        <v>#REF!</v>
      </c>
      <c r="N660" s="514" t="s">
        <v>110</v>
      </c>
      <c r="O660" s="483"/>
      <c r="P660" s="483"/>
      <c r="Q660" s="483"/>
      <c r="R660" s="483"/>
      <c r="S660" s="484"/>
      <c r="T660" s="24" t="e">
        <f>#REF!</f>
        <v>#REF!</v>
      </c>
    </row>
    <row r="661" spans="1:20" ht="39.75" customHeight="1" x14ac:dyDescent="0.25">
      <c r="A661" s="37">
        <f t="shared" si="8"/>
        <v>648</v>
      </c>
      <c r="B661" s="50" t="e">
        <f>#REF!</f>
        <v>#REF!</v>
      </c>
      <c r="C661" s="51" t="e">
        <f>#REF!</f>
        <v>#REF!</v>
      </c>
      <c r="D661" s="39" t="e">
        <f>#REF!</f>
        <v>#REF!</v>
      </c>
      <c r="E661" s="40" t="e">
        <f t="shared" si="9"/>
        <v>#REF!</v>
      </c>
      <c r="F661" s="34"/>
      <c r="G661" s="44" t="e">
        <f t="shared" si="10"/>
        <v>#REF!</v>
      </c>
      <c r="H661" s="36" t="s">
        <v>108</v>
      </c>
      <c r="I661" s="41" t="e">
        <f t="shared" si="11"/>
        <v>#REF!</v>
      </c>
      <c r="J661" s="34"/>
      <c r="K661" s="41" t="e">
        <f>#REF!</f>
        <v>#REF!</v>
      </c>
      <c r="L661" s="36"/>
      <c r="M661" s="42" t="e">
        <f>#REF!</f>
        <v>#REF!</v>
      </c>
      <c r="N661" s="514" t="s">
        <v>110</v>
      </c>
      <c r="O661" s="483"/>
      <c r="P661" s="483"/>
      <c r="Q661" s="483"/>
      <c r="R661" s="483"/>
      <c r="S661" s="484"/>
      <c r="T661" s="24" t="e">
        <f>#REF!</f>
        <v>#REF!</v>
      </c>
    </row>
    <row r="662" spans="1:20" ht="39.75" customHeight="1" x14ac:dyDescent="0.25">
      <c r="A662" s="37">
        <f t="shared" si="8"/>
        <v>649</v>
      </c>
      <c r="B662" s="50" t="e">
        <f>#REF!</f>
        <v>#REF!</v>
      </c>
      <c r="C662" s="38" t="e">
        <f>#REF!</f>
        <v>#REF!</v>
      </c>
      <c r="D662" s="39" t="e">
        <f>#REF!</f>
        <v>#REF!</v>
      </c>
      <c r="E662" s="40" t="e">
        <f t="shared" si="9"/>
        <v>#REF!</v>
      </c>
      <c r="F662" s="34"/>
      <c r="G662" s="41" t="e">
        <f t="shared" si="10"/>
        <v>#REF!</v>
      </c>
      <c r="H662" s="36" t="s">
        <v>109</v>
      </c>
      <c r="I662" s="41" t="e">
        <f t="shared" si="11"/>
        <v>#REF!</v>
      </c>
      <c r="J662" s="34"/>
      <c r="K662" s="41" t="e">
        <f>#REF!</f>
        <v>#REF!</v>
      </c>
      <c r="L662" s="36"/>
      <c r="M662" s="42" t="e">
        <f>#REF!</f>
        <v>#REF!</v>
      </c>
      <c r="N662" s="514" t="s">
        <v>110</v>
      </c>
      <c r="O662" s="483"/>
      <c r="P662" s="483"/>
      <c r="Q662" s="483"/>
      <c r="R662" s="483"/>
      <c r="S662" s="484"/>
      <c r="T662" s="24" t="e">
        <f>#REF!</f>
        <v>#REF!</v>
      </c>
    </row>
    <row r="663" spans="1:20" ht="39.75" customHeight="1" x14ac:dyDescent="0.25">
      <c r="A663" s="37">
        <f t="shared" si="8"/>
        <v>650</v>
      </c>
      <c r="B663" s="50" t="e">
        <f>#REF!</f>
        <v>#REF!</v>
      </c>
      <c r="C663" s="51" t="e">
        <f>#REF!</f>
        <v>#REF!</v>
      </c>
      <c r="D663" s="39" t="e">
        <f>#REF!</f>
        <v>#REF!</v>
      </c>
      <c r="E663" s="40" t="e">
        <f t="shared" si="9"/>
        <v>#REF!</v>
      </c>
      <c r="F663" s="34"/>
      <c r="G663" s="44" t="e">
        <f t="shared" si="10"/>
        <v>#REF!</v>
      </c>
      <c r="H663" s="36" t="s">
        <v>108</v>
      </c>
      <c r="I663" s="41" t="e">
        <f t="shared" si="11"/>
        <v>#REF!</v>
      </c>
      <c r="J663" s="34"/>
      <c r="K663" s="41" t="e">
        <f>#REF!</f>
        <v>#REF!</v>
      </c>
      <c r="L663" s="36"/>
      <c r="M663" s="42" t="e">
        <f>#REF!</f>
        <v>#REF!</v>
      </c>
      <c r="N663" s="514" t="s">
        <v>110</v>
      </c>
      <c r="O663" s="483"/>
      <c r="P663" s="483"/>
      <c r="Q663" s="483"/>
      <c r="R663" s="483"/>
      <c r="S663" s="484"/>
      <c r="T663" s="24" t="e">
        <f>#REF!</f>
        <v>#REF!</v>
      </c>
    </row>
    <row r="664" spans="1:20" ht="39.75" customHeight="1" x14ac:dyDescent="0.25">
      <c r="A664" s="37">
        <f t="shared" si="8"/>
        <v>651</v>
      </c>
      <c r="B664" s="50" t="e">
        <f>#REF!</f>
        <v>#REF!</v>
      </c>
      <c r="C664" s="38" t="e">
        <f>#REF!</f>
        <v>#REF!</v>
      </c>
      <c r="D664" s="39" t="e">
        <f>#REF!</f>
        <v>#REF!</v>
      </c>
      <c r="E664" s="40" t="e">
        <f t="shared" si="9"/>
        <v>#REF!</v>
      </c>
      <c r="F664" s="34"/>
      <c r="G664" s="41" t="e">
        <f t="shared" si="10"/>
        <v>#REF!</v>
      </c>
      <c r="H664" s="36" t="s">
        <v>109</v>
      </c>
      <c r="I664" s="41" t="e">
        <f t="shared" si="11"/>
        <v>#REF!</v>
      </c>
      <c r="J664" s="34"/>
      <c r="K664" s="41" t="e">
        <f>#REF!</f>
        <v>#REF!</v>
      </c>
      <c r="L664" s="36"/>
      <c r="M664" s="42" t="e">
        <f>#REF!</f>
        <v>#REF!</v>
      </c>
      <c r="N664" s="514" t="s">
        <v>110</v>
      </c>
      <c r="O664" s="483"/>
      <c r="P664" s="483"/>
      <c r="Q664" s="483"/>
      <c r="R664" s="483"/>
      <c r="S664" s="484"/>
      <c r="T664" s="24" t="e">
        <f>#REF!</f>
        <v>#REF!</v>
      </c>
    </row>
    <row r="665" spans="1:20" ht="39.75" customHeight="1" x14ac:dyDescent="0.25">
      <c r="A665" s="37">
        <f t="shared" si="8"/>
        <v>652</v>
      </c>
      <c r="B665" s="50" t="e">
        <f>#REF!</f>
        <v>#REF!</v>
      </c>
      <c r="C665" s="51" t="e">
        <f>#REF!</f>
        <v>#REF!</v>
      </c>
      <c r="D665" s="39" t="e">
        <f>#REF!</f>
        <v>#REF!</v>
      </c>
      <c r="E665" s="40" t="e">
        <f t="shared" si="9"/>
        <v>#REF!</v>
      </c>
      <c r="F665" s="34"/>
      <c r="G665" s="44" t="e">
        <f t="shared" si="10"/>
        <v>#REF!</v>
      </c>
      <c r="H665" s="36" t="s">
        <v>108</v>
      </c>
      <c r="I665" s="41" t="e">
        <f t="shared" si="11"/>
        <v>#REF!</v>
      </c>
      <c r="J665" s="34"/>
      <c r="K665" s="41" t="e">
        <f>#REF!</f>
        <v>#REF!</v>
      </c>
      <c r="L665" s="36"/>
      <c r="M665" s="42" t="e">
        <f>#REF!</f>
        <v>#REF!</v>
      </c>
      <c r="N665" s="514" t="s">
        <v>110</v>
      </c>
      <c r="O665" s="483"/>
      <c r="P665" s="483"/>
      <c r="Q665" s="483"/>
      <c r="R665" s="483"/>
      <c r="S665" s="484"/>
      <c r="T665" s="24" t="e">
        <f>#REF!</f>
        <v>#REF!</v>
      </c>
    </row>
    <row r="666" spans="1:20" ht="39.75" customHeight="1" x14ac:dyDescent="0.25">
      <c r="A666" s="37">
        <f t="shared" si="8"/>
        <v>653</v>
      </c>
      <c r="B666" s="50" t="e">
        <f>#REF!</f>
        <v>#REF!</v>
      </c>
      <c r="C666" s="38" t="e">
        <f>#REF!</f>
        <v>#REF!</v>
      </c>
      <c r="D666" s="39" t="e">
        <f>#REF!</f>
        <v>#REF!</v>
      </c>
      <c r="E666" s="40" t="e">
        <f t="shared" si="9"/>
        <v>#REF!</v>
      </c>
      <c r="F666" s="34"/>
      <c r="G666" s="41" t="e">
        <f t="shared" si="10"/>
        <v>#REF!</v>
      </c>
      <c r="H666" s="36" t="s">
        <v>109</v>
      </c>
      <c r="I666" s="41" t="e">
        <f t="shared" si="11"/>
        <v>#REF!</v>
      </c>
      <c r="J666" s="34"/>
      <c r="K666" s="41" t="e">
        <f>#REF!</f>
        <v>#REF!</v>
      </c>
      <c r="L666" s="36"/>
      <c r="M666" s="42" t="e">
        <f>#REF!</f>
        <v>#REF!</v>
      </c>
      <c r="N666" s="514" t="s">
        <v>110</v>
      </c>
      <c r="O666" s="483"/>
      <c r="P666" s="483"/>
      <c r="Q666" s="483"/>
      <c r="R666" s="483"/>
      <c r="S666" s="484"/>
      <c r="T666" s="24" t="e">
        <f>#REF!</f>
        <v>#REF!</v>
      </c>
    </row>
    <row r="667" spans="1:20" ht="39.75" customHeight="1" x14ac:dyDescent="0.25">
      <c r="A667" s="37">
        <f t="shared" si="8"/>
        <v>654</v>
      </c>
      <c r="B667" s="50" t="e">
        <f>#REF!</f>
        <v>#REF!</v>
      </c>
      <c r="C667" s="51" t="e">
        <f>#REF!</f>
        <v>#REF!</v>
      </c>
      <c r="D667" s="39" t="e">
        <f>#REF!</f>
        <v>#REF!</v>
      </c>
      <c r="E667" s="40" t="e">
        <f t="shared" si="9"/>
        <v>#REF!</v>
      </c>
      <c r="F667" s="34"/>
      <c r="G667" s="44" t="e">
        <f t="shared" si="10"/>
        <v>#REF!</v>
      </c>
      <c r="H667" s="36" t="s">
        <v>108</v>
      </c>
      <c r="I667" s="41" t="e">
        <f t="shared" si="11"/>
        <v>#REF!</v>
      </c>
      <c r="J667" s="34"/>
      <c r="K667" s="41" t="e">
        <f>#REF!</f>
        <v>#REF!</v>
      </c>
      <c r="L667" s="36"/>
      <c r="M667" s="42" t="e">
        <f>#REF!</f>
        <v>#REF!</v>
      </c>
      <c r="N667" s="514" t="s">
        <v>110</v>
      </c>
      <c r="O667" s="483"/>
      <c r="P667" s="483"/>
      <c r="Q667" s="483"/>
      <c r="R667" s="483"/>
      <c r="S667" s="484"/>
      <c r="T667" s="24" t="e">
        <f>#REF!</f>
        <v>#REF!</v>
      </c>
    </row>
    <row r="668" spans="1:20" ht="39.75" customHeight="1" x14ac:dyDescent="0.25">
      <c r="A668" s="37">
        <f t="shared" si="8"/>
        <v>655</v>
      </c>
      <c r="B668" s="50" t="e">
        <f>#REF!</f>
        <v>#REF!</v>
      </c>
      <c r="C668" s="38" t="e">
        <f>#REF!</f>
        <v>#REF!</v>
      </c>
      <c r="D668" s="39" t="e">
        <f>#REF!</f>
        <v>#REF!</v>
      </c>
      <c r="E668" s="40" t="e">
        <f t="shared" si="9"/>
        <v>#REF!</v>
      </c>
      <c r="F668" s="34"/>
      <c r="G668" s="41" t="e">
        <f t="shared" si="10"/>
        <v>#REF!</v>
      </c>
      <c r="H668" s="36" t="s">
        <v>109</v>
      </c>
      <c r="I668" s="41" t="e">
        <f t="shared" si="11"/>
        <v>#REF!</v>
      </c>
      <c r="J668" s="34"/>
      <c r="K668" s="41" t="e">
        <f>#REF!</f>
        <v>#REF!</v>
      </c>
      <c r="L668" s="36"/>
      <c r="M668" s="42" t="e">
        <f>#REF!</f>
        <v>#REF!</v>
      </c>
      <c r="N668" s="514" t="s">
        <v>110</v>
      </c>
      <c r="O668" s="483"/>
      <c r="P668" s="483"/>
      <c r="Q668" s="483"/>
      <c r="R668" s="483"/>
      <c r="S668" s="484"/>
      <c r="T668" s="24" t="e">
        <f>#REF!</f>
        <v>#REF!</v>
      </c>
    </row>
    <row r="669" spans="1:20" ht="39.75" customHeight="1" x14ac:dyDescent="0.25">
      <c r="A669" s="37">
        <f t="shared" si="8"/>
        <v>656</v>
      </c>
      <c r="B669" s="50" t="e">
        <f>#REF!</f>
        <v>#REF!</v>
      </c>
      <c r="C669" s="51" t="e">
        <f>#REF!</f>
        <v>#REF!</v>
      </c>
      <c r="D669" s="39" t="e">
        <f>#REF!</f>
        <v>#REF!</v>
      </c>
      <c r="E669" s="40" t="e">
        <f t="shared" si="9"/>
        <v>#REF!</v>
      </c>
      <c r="F669" s="34"/>
      <c r="G669" s="44" t="e">
        <f t="shared" si="10"/>
        <v>#REF!</v>
      </c>
      <c r="H669" s="36" t="s">
        <v>108</v>
      </c>
      <c r="I669" s="41" t="e">
        <f t="shared" si="11"/>
        <v>#REF!</v>
      </c>
      <c r="J669" s="34"/>
      <c r="K669" s="41" t="e">
        <f>#REF!</f>
        <v>#REF!</v>
      </c>
      <c r="L669" s="36"/>
      <c r="M669" s="42" t="e">
        <f>#REF!</f>
        <v>#REF!</v>
      </c>
      <c r="N669" s="514" t="s">
        <v>110</v>
      </c>
      <c r="O669" s="483"/>
      <c r="P669" s="483"/>
      <c r="Q669" s="483"/>
      <c r="R669" s="483"/>
      <c r="S669" s="484"/>
      <c r="T669" s="24" t="e">
        <f>#REF!</f>
        <v>#REF!</v>
      </c>
    </row>
    <row r="670" spans="1:20" ht="39.75" customHeight="1" x14ac:dyDescent="0.25">
      <c r="A670" s="37">
        <f t="shared" si="8"/>
        <v>657</v>
      </c>
      <c r="B670" s="50" t="e">
        <f>#REF!</f>
        <v>#REF!</v>
      </c>
      <c r="C670" s="38" t="e">
        <f>#REF!</f>
        <v>#REF!</v>
      </c>
      <c r="D670" s="39" t="e">
        <f>#REF!</f>
        <v>#REF!</v>
      </c>
      <c r="E670" s="40" t="e">
        <f t="shared" si="9"/>
        <v>#REF!</v>
      </c>
      <c r="F670" s="34"/>
      <c r="G670" s="41" t="e">
        <f t="shared" si="10"/>
        <v>#REF!</v>
      </c>
      <c r="H670" s="36" t="s">
        <v>109</v>
      </c>
      <c r="I670" s="41" t="e">
        <f t="shared" si="11"/>
        <v>#REF!</v>
      </c>
      <c r="J670" s="34"/>
      <c r="K670" s="41" t="e">
        <f>#REF!</f>
        <v>#REF!</v>
      </c>
      <c r="L670" s="36"/>
      <c r="M670" s="42" t="e">
        <f>#REF!</f>
        <v>#REF!</v>
      </c>
      <c r="N670" s="514" t="s">
        <v>110</v>
      </c>
      <c r="O670" s="483"/>
      <c r="P670" s="483"/>
      <c r="Q670" s="483"/>
      <c r="R670" s="483"/>
      <c r="S670" s="484"/>
      <c r="T670" s="24" t="e">
        <f>#REF!</f>
        <v>#REF!</v>
      </c>
    </row>
    <row r="671" spans="1:20" ht="39.75" customHeight="1" x14ac:dyDescent="0.25">
      <c r="A671" s="37">
        <f t="shared" si="8"/>
        <v>658</v>
      </c>
      <c r="B671" s="50" t="e">
        <f>#REF!</f>
        <v>#REF!</v>
      </c>
      <c r="C671" s="51" t="e">
        <f>#REF!</f>
        <v>#REF!</v>
      </c>
      <c r="D671" s="39" t="e">
        <f>#REF!</f>
        <v>#REF!</v>
      </c>
      <c r="E671" s="40" t="e">
        <f t="shared" si="9"/>
        <v>#REF!</v>
      </c>
      <c r="F671" s="34"/>
      <c r="G671" s="44" t="e">
        <f t="shared" si="10"/>
        <v>#REF!</v>
      </c>
      <c r="H671" s="36" t="s">
        <v>108</v>
      </c>
      <c r="I671" s="41" t="e">
        <f t="shared" si="11"/>
        <v>#REF!</v>
      </c>
      <c r="J671" s="34"/>
      <c r="K671" s="41" t="e">
        <f>#REF!</f>
        <v>#REF!</v>
      </c>
      <c r="L671" s="36"/>
      <c r="M671" s="42" t="e">
        <f>#REF!</f>
        <v>#REF!</v>
      </c>
      <c r="N671" s="514" t="s">
        <v>110</v>
      </c>
      <c r="O671" s="483"/>
      <c r="P671" s="483"/>
      <c r="Q671" s="483"/>
      <c r="R671" s="483"/>
      <c r="S671" s="484"/>
      <c r="T671" s="24" t="e">
        <f>#REF!</f>
        <v>#REF!</v>
      </c>
    </row>
    <row r="672" spans="1:20" ht="39.75" customHeight="1" x14ac:dyDescent="0.25">
      <c r="A672" s="37">
        <f t="shared" si="8"/>
        <v>659</v>
      </c>
      <c r="B672" s="50" t="e">
        <f>#REF!</f>
        <v>#REF!</v>
      </c>
      <c r="C672" s="38" t="e">
        <f>#REF!</f>
        <v>#REF!</v>
      </c>
      <c r="D672" s="39" t="e">
        <f>#REF!</f>
        <v>#REF!</v>
      </c>
      <c r="E672" s="40" t="e">
        <f t="shared" si="9"/>
        <v>#REF!</v>
      </c>
      <c r="F672" s="34"/>
      <c r="G672" s="41" t="e">
        <f t="shared" si="10"/>
        <v>#REF!</v>
      </c>
      <c r="H672" s="36" t="s">
        <v>109</v>
      </c>
      <c r="I672" s="41" t="e">
        <f t="shared" si="11"/>
        <v>#REF!</v>
      </c>
      <c r="J672" s="34"/>
      <c r="K672" s="41" t="e">
        <f>#REF!</f>
        <v>#REF!</v>
      </c>
      <c r="L672" s="36"/>
      <c r="M672" s="42" t="e">
        <f>#REF!</f>
        <v>#REF!</v>
      </c>
      <c r="N672" s="514" t="s">
        <v>110</v>
      </c>
      <c r="O672" s="483"/>
      <c r="P672" s="483"/>
      <c r="Q672" s="483"/>
      <c r="R672" s="483"/>
      <c r="S672" s="484"/>
      <c r="T672" s="24" t="e">
        <f>#REF!</f>
        <v>#REF!</v>
      </c>
    </row>
    <row r="673" spans="1:20" ht="39.75" customHeight="1" x14ac:dyDescent="0.25">
      <c r="A673" s="37">
        <f t="shared" si="8"/>
        <v>660</v>
      </c>
      <c r="B673" s="50" t="e">
        <f>#REF!</f>
        <v>#REF!</v>
      </c>
      <c r="C673" s="51" t="e">
        <f>#REF!</f>
        <v>#REF!</v>
      </c>
      <c r="D673" s="39" t="e">
        <f>#REF!</f>
        <v>#REF!</v>
      </c>
      <c r="E673" s="40" t="e">
        <f t="shared" si="9"/>
        <v>#REF!</v>
      </c>
      <c r="F673" s="34"/>
      <c r="G673" s="44" t="e">
        <f t="shared" si="10"/>
        <v>#REF!</v>
      </c>
      <c r="H673" s="36" t="s">
        <v>108</v>
      </c>
      <c r="I673" s="41" t="e">
        <f t="shared" si="11"/>
        <v>#REF!</v>
      </c>
      <c r="J673" s="34"/>
      <c r="K673" s="41" t="e">
        <f>#REF!</f>
        <v>#REF!</v>
      </c>
      <c r="L673" s="36"/>
      <c r="M673" s="42" t="e">
        <f>#REF!</f>
        <v>#REF!</v>
      </c>
      <c r="N673" s="514" t="s">
        <v>110</v>
      </c>
      <c r="O673" s="483"/>
      <c r="P673" s="483"/>
      <c r="Q673" s="483"/>
      <c r="R673" s="483"/>
      <c r="S673" s="484"/>
      <c r="T673" s="24" t="e">
        <f>#REF!</f>
        <v>#REF!</v>
      </c>
    </row>
    <row r="674" spans="1:20" ht="39.75" customHeight="1" x14ac:dyDescent="0.25">
      <c r="A674" s="37">
        <f t="shared" si="8"/>
        <v>661</v>
      </c>
      <c r="B674" s="50" t="e">
        <f>#REF!</f>
        <v>#REF!</v>
      </c>
      <c r="C674" s="38" t="e">
        <f>#REF!</f>
        <v>#REF!</v>
      </c>
      <c r="D674" s="39" t="e">
        <f>#REF!</f>
        <v>#REF!</v>
      </c>
      <c r="E674" s="40" t="e">
        <f t="shared" si="9"/>
        <v>#REF!</v>
      </c>
      <c r="F674" s="34"/>
      <c r="G674" s="41" t="e">
        <f t="shared" si="10"/>
        <v>#REF!</v>
      </c>
      <c r="H674" s="36" t="s">
        <v>109</v>
      </c>
      <c r="I674" s="41" t="e">
        <f t="shared" si="11"/>
        <v>#REF!</v>
      </c>
      <c r="J674" s="34"/>
      <c r="K674" s="41" t="e">
        <f>#REF!</f>
        <v>#REF!</v>
      </c>
      <c r="L674" s="36"/>
      <c r="M674" s="42" t="e">
        <f>#REF!</f>
        <v>#REF!</v>
      </c>
      <c r="N674" s="514" t="s">
        <v>110</v>
      </c>
      <c r="O674" s="483"/>
      <c r="P674" s="483"/>
      <c r="Q674" s="483"/>
      <c r="R674" s="483"/>
      <c r="S674" s="484"/>
      <c r="T674" s="24" t="e">
        <f>#REF!</f>
        <v>#REF!</v>
      </c>
    </row>
    <row r="675" spans="1:20" ht="39.75" customHeight="1" x14ac:dyDescent="0.25">
      <c r="A675" s="37">
        <f t="shared" si="8"/>
        <v>662</v>
      </c>
      <c r="B675" s="50" t="e">
        <f>#REF!</f>
        <v>#REF!</v>
      </c>
      <c r="C675" s="51" t="e">
        <f>#REF!</f>
        <v>#REF!</v>
      </c>
      <c r="D675" s="39" t="e">
        <f>#REF!</f>
        <v>#REF!</v>
      </c>
      <c r="E675" s="40" t="e">
        <f t="shared" si="9"/>
        <v>#REF!</v>
      </c>
      <c r="F675" s="34"/>
      <c r="G675" s="44" t="e">
        <f t="shared" si="10"/>
        <v>#REF!</v>
      </c>
      <c r="H675" s="36" t="s">
        <v>108</v>
      </c>
      <c r="I675" s="41" t="e">
        <f t="shared" si="11"/>
        <v>#REF!</v>
      </c>
      <c r="J675" s="34"/>
      <c r="K675" s="41" t="e">
        <f>#REF!</f>
        <v>#REF!</v>
      </c>
      <c r="L675" s="36"/>
      <c r="M675" s="42" t="e">
        <f>#REF!</f>
        <v>#REF!</v>
      </c>
      <c r="N675" s="514" t="s">
        <v>110</v>
      </c>
      <c r="O675" s="483"/>
      <c r="P675" s="483"/>
      <c r="Q675" s="483"/>
      <c r="R675" s="483"/>
      <c r="S675" s="484"/>
      <c r="T675" s="24" t="e">
        <f>#REF!</f>
        <v>#REF!</v>
      </c>
    </row>
    <row r="676" spans="1:20" ht="39.75" customHeight="1" x14ac:dyDescent="0.25">
      <c r="A676" s="37">
        <f t="shared" si="8"/>
        <v>663</v>
      </c>
      <c r="B676" s="50" t="e">
        <f>#REF!</f>
        <v>#REF!</v>
      </c>
      <c r="C676" s="38" t="e">
        <f>#REF!</f>
        <v>#REF!</v>
      </c>
      <c r="D676" s="39" t="e">
        <f>#REF!</f>
        <v>#REF!</v>
      </c>
      <c r="E676" s="40" t="e">
        <f t="shared" si="9"/>
        <v>#REF!</v>
      </c>
      <c r="F676" s="34"/>
      <c r="G676" s="41" t="e">
        <f t="shared" si="10"/>
        <v>#REF!</v>
      </c>
      <c r="H676" s="36" t="s">
        <v>109</v>
      </c>
      <c r="I676" s="41" t="e">
        <f t="shared" si="11"/>
        <v>#REF!</v>
      </c>
      <c r="J676" s="34"/>
      <c r="K676" s="41" t="e">
        <f>#REF!</f>
        <v>#REF!</v>
      </c>
      <c r="L676" s="36"/>
      <c r="M676" s="42" t="e">
        <f>#REF!</f>
        <v>#REF!</v>
      </c>
      <c r="N676" s="514" t="s">
        <v>110</v>
      </c>
      <c r="O676" s="483"/>
      <c r="P676" s="483"/>
      <c r="Q676" s="483"/>
      <c r="R676" s="483"/>
      <c r="S676" s="484"/>
      <c r="T676" s="24" t="e">
        <f>#REF!</f>
        <v>#REF!</v>
      </c>
    </row>
    <row r="677" spans="1:20" ht="39.75" customHeight="1" x14ac:dyDescent="0.25">
      <c r="A677" s="37">
        <f t="shared" si="8"/>
        <v>664</v>
      </c>
      <c r="B677" s="50" t="e">
        <f>#REF!</f>
        <v>#REF!</v>
      </c>
      <c r="C677" s="51" t="e">
        <f>#REF!</f>
        <v>#REF!</v>
      </c>
      <c r="D677" s="39" t="e">
        <f>#REF!</f>
        <v>#REF!</v>
      </c>
      <c r="E677" s="40" t="e">
        <f t="shared" si="9"/>
        <v>#REF!</v>
      </c>
      <c r="F677" s="34"/>
      <c r="G677" s="44" t="e">
        <f t="shared" si="10"/>
        <v>#REF!</v>
      </c>
      <c r="H677" s="36" t="s">
        <v>108</v>
      </c>
      <c r="I677" s="41" t="e">
        <f t="shared" si="11"/>
        <v>#REF!</v>
      </c>
      <c r="J677" s="34"/>
      <c r="K677" s="41" t="e">
        <f>#REF!</f>
        <v>#REF!</v>
      </c>
      <c r="L677" s="36"/>
      <c r="M677" s="42" t="e">
        <f>#REF!</f>
        <v>#REF!</v>
      </c>
      <c r="N677" s="514" t="s">
        <v>110</v>
      </c>
      <c r="O677" s="483"/>
      <c r="P677" s="483"/>
      <c r="Q677" s="483"/>
      <c r="R677" s="483"/>
      <c r="S677" s="484"/>
      <c r="T677" s="24" t="e">
        <f>#REF!</f>
        <v>#REF!</v>
      </c>
    </row>
    <row r="678" spans="1:20" ht="39.75" customHeight="1" x14ac:dyDescent="0.25">
      <c r="A678" s="37">
        <f t="shared" si="8"/>
        <v>665</v>
      </c>
      <c r="B678" s="50" t="e">
        <f>#REF!</f>
        <v>#REF!</v>
      </c>
      <c r="C678" s="38" t="e">
        <f>#REF!</f>
        <v>#REF!</v>
      </c>
      <c r="D678" s="39" t="e">
        <f>#REF!</f>
        <v>#REF!</v>
      </c>
      <c r="E678" s="40" t="e">
        <f t="shared" si="9"/>
        <v>#REF!</v>
      </c>
      <c r="F678" s="34"/>
      <c r="G678" s="41" t="e">
        <f t="shared" si="10"/>
        <v>#REF!</v>
      </c>
      <c r="H678" s="36" t="s">
        <v>109</v>
      </c>
      <c r="I678" s="41" t="e">
        <f t="shared" si="11"/>
        <v>#REF!</v>
      </c>
      <c r="J678" s="34"/>
      <c r="K678" s="41" t="e">
        <f>#REF!</f>
        <v>#REF!</v>
      </c>
      <c r="L678" s="36"/>
      <c r="M678" s="42" t="e">
        <f>#REF!</f>
        <v>#REF!</v>
      </c>
      <c r="N678" s="514" t="s">
        <v>110</v>
      </c>
      <c r="O678" s="483"/>
      <c r="P678" s="483"/>
      <c r="Q678" s="483"/>
      <c r="R678" s="483"/>
      <c r="S678" s="484"/>
      <c r="T678" s="24" t="e">
        <f>#REF!</f>
        <v>#REF!</v>
      </c>
    </row>
    <row r="679" spans="1:20" ht="39.75" customHeight="1" x14ac:dyDescent="0.25">
      <c r="A679" s="37">
        <f t="shared" si="8"/>
        <v>666</v>
      </c>
      <c r="B679" s="50" t="e">
        <f>#REF!</f>
        <v>#REF!</v>
      </c>
      <c r="C679" s="51" t="e">
        <f>#REF!</f>
        <v>#REF!</v>
      </c>
      <c r="D679" s="39" t="e">
        <f>#REF!</f>
        <v>#REF!</v>
      </c>
      <c r="E679" s="40" t="e">
        <f t="shared" si="9"/>
        <v>#REF!</v>
      </c>
      <c r="F679" s="34"/>
      <c r="G679" s="44" t="e">
        <f t="shared" si="10"/>
        <v>#REF!</v>
      </c>
      <c r="H679" s="36" t="s">
        <v>108</v>
      </c>
      <c r="I679" s="41" t="e">
        <f t="shared" si="11"/>
        <v>#REF!</v>
      </c>
      <c r="J679" s="34"/>
      <c r="K679" s="41" t="e">
        <f>#REF!</f>
        <v>#REF!</v>
      </c>
      <c r="L679" s="36"/>
      <c r="M679" s="42" t="e">
        <f>#REF!</f>
        <v>#REF!</v>
      </c>
      <c r="N679" s="514" t="s">
        <v>110</v>
      </c>
      <c r="O679" s="483"/>
      <c r="P679" s="483"/>
      <c r="Q679" s="483"/>
      <c r="R679" s="483"/>
      <c r="S679" s="484"/>
      <c r="T679" s="24" t="e">
        <f>#REF!</f>
        <v>#REF!</v>
      </c>
    </row>
    <row r="680" spans="1:20" ht="39.75" customHeight="1" x14ac:dyDescent="0.25">
      <c r="A680" s="37">
        <f t="shared" si="8"/>
        <v>667</v>
      </c>
      <c r="B680" s="50" t="e">
        <f>#REF!</f>
        <v>#REF!</v>
      </c>
      <c r="C680" s="38" t="e">
        <f>#REF!</f>
        <v>#REF!</v>
      </c>
      <c r="D680" s="39" t="e">
        <f>#REF!</f>
        <v>#REF!</v>
      </c>
      <c r="E680" s="40" t="e">
        <f t="shared" si="9"/>
        <v>#REF!</v>
      </c>
      <c r="F680" s="34"/>
      <c r="G680" s="41" t="e">
        <f t="shared" si="10"/>
        <v>#REF!</v>
      </c>
      <c r="H680" s="36" t="s">
        <v>109</v>
      </c>
      <c r="I680" s="41" t="e">
        <f t="shared" si="11"/>
        <v>#REF!</v>
      </c>
      <c r="J680" s="34"/>
      <c r="K680" s="41" t="e">
        <f>#REF!</f>
        <v>#REF!</v>
      </c>
      <c r="L680" s="36"/>
      <c r="M680" s="42" t="e">
        <f>#REF!</f>
        <v>#REF!</v>
      </c>
      <c r="N680" s="514" t="s">
        <v>110</v>
      </c>
      <c r="O680" s="483"/>
      <c r="P680" s="483"/>
      <c r="Q680" s="483"/>
      <c r="R680" s="483"/>
      <c r="S680" s="484"/>
      <c r="T680" s="24" t="e">
        <f>#REF!</f>
        <v>#REF!</v>
      </c>
    </row>
    <row r="681" spans="1:20" ht="39.75" customHeight="1" x14ac:dyDescent="0.25">
      <c r="A681" s="37">
        <f t="shared" si="8"/>
        <v>668</v>
      </c>
      <c r="B681" s="50" t="e">
        <f>#REF!</f>
        <v>#REF!</v>
      </c>
      <c r="C681" s="51" t="e">
        <f>#REF!</f>
        <v>#REF!</v>
      </c>
      <c r="D681" s="39" t="e">
        <f>#REF!</f>
        <v>#REF!</v>
      </c>
      <c r="E681" s="40" t="e">
        <f t="shared" si="9"/>
        <v>#REF!</v>
      </c>
      <c r="F681" s="34"/>
      <c r="G681" s="44" t="e">
        <f t="shared" si="10"/>
        <v>#REF!</v>
      </c>
      <c r="H681" s="36" t="s">
        <v>108</v>
      </c>
      <c r="I681" s="41" t="e">
        <f t="shared" si="11"/>
        <v>#REF!</v>
      </c>
      <c r="J681" s="34"/>
      <c r="K681" s="41" t="e">
        <f>#REF!</f>
        <v>#REF!</v>
      </c>
      <c r="L681" s="36"/>
      <c r="M681" s="42" t="e">
        <f>#REF!</f>
        <v>#REF!</v>
      </c>
      <c r="N681" s="514" t="s">
        <v>110</v>
      </c>
      <c r="O681" s="483"/>
      <c r="P681" s="483"/>
      <c r="Q681" s="483"/>
      <c r="R681" s="483"/>
      <c r="S681" s="484"/>
      <c r="T681" s="24" t="e">
        <f>#REF!</f>
        <v>#REF!</v>
      </c>
    </row>
    <row r="682" spans="1:20" ht="39.75" customHeight="1" x14ac:dyDescent="0.25">
      <c r="A682" s="37">
        <f t="shared" si="8"/>
        <v>669</v>
      </c>
      <c r="B682" s="50" t="e">
        <f>#REF!</f>
        <v>#REF!</v>
      </c>
      <c r="C682" s="38" t="e">
        <f>#REF!</f>
        <v>#REF!</v>
      </c>
      <c r="D682" s="39" t="e">
        <f>#REF!</f>
        <v>#REF!</v>
      </c>
      <c r="E682" s="40" t="e">
        <f t="shared" si="9"/>
        <v>#REF!</v>
      </c>
      <c r="F682" s="34"/>
      <c r="G682" s="41" t="e">
        <f t="shared" si="10"/>
        <v>#REF!</v>
      </c>
      <c r="H682" s="36" t="s">
        <v>109</v>
      </c>
      <c r="I682" s="41" t="e">
        <f t="shared" si="11"/>
        <v>#REF!</v>
      </c>
      <c r="J682" s="34"/>
      <c r="K682" s="41" t="e">
        <f>#REF!</f>
        <v>#REF!</v>
      </c>
      <c r="L682" s="36"/>
      <c r="M682" s="42" t="e">
        <f>#REF!</f>
        <v>#REF!</v>
      </c>
      <c r="N682" s="514" t="s">
        <v>110</v>
      </c>
      <c r="O682" s="483"/>
      <c r="P682" s="483"/>
      <c r="Q682" s="483"/>
      <c r="R682" s="483"/>
      <c r="S682" s="484"/>
      <c r="T682" s="24" t="e">
        <f>#REF!</f>
        <v>#REF!</v>
      </c>
    </row>
    <row r="683" spans="1:20" ht="39.75" customHeight="1" x14ac:dyDescent="0.25">
      <c r="A683" s="37">
        <f t="shared" si="8"/>
        <v>670</v>
      </c>
      <c r="B683" s="50" t="e">
        <f>#REF!</f>
        <v>#REF!</v>
      </c>
      <c r="C683" s="51" t="e">
        <f>#REF!</f>
        <v>#REF!</v>
      </c>
      <c r="D683" s="39" t="e">
        <f>#REF!</f>
        <v>#REF!</v>
      </c>
      <c r="E683" s="40" t="e">
        <f t="shared" si="9"/>
        <v>#REF!</v>
      </c>
      <c r="F683" s="34"/>
      <c r="G683" s="44" t="e">
        <f t="shared" si="10"/>
        <v>#REF!</v>
      </c>
      <c r="H683" s="36" t="s">
        <v>108</v>
      </c>
      <c r="I683" s="41" t="e">
        <f t="shared" si="11"/>
        <v>#REF!</v>
      </c>
      <c r="J683" s="34"/>
      <c r="K683" s="41" t="e">
        <f>#REF!</f>
        <v>#REF!</v>
      </c>
      <c r="L683" s="36"/>
      <c r="M683" s="42" t="e">
        <f>#REF!</f>
        <v>#REF!</v>
      </c>
      <c r="N683" s="514" t="s">
        <v>110</v>
      </c>
      <c r="O683" s="483"/>
      <c r="P683" s="483"/>
      <c r="Q683" s="483"/>
      <c r="R683" s="483"/>
      <c r="S683" s="484"/>
      <c r="T683" s="24" t="e">
        <f>#REF!</f>
        <v>#REF!</v>
      </c>
    </row>
    <row r="684" spans="1:20" ht="39.75" customHeight="1" x14ac:dyDescent="0.25">
      <c r="A684" s="37">
        <f t="shared" si="8"/>
        <v>671</v>
      </c>
      <c r="B684" s="50" t="e">
        <f>#REF!</f>
        <v>#REF!</v>
      </c>
      <c r="C684" s="38" t="e">
        <f>#REF!</f>
        <v>#REF!</v>
      </c>
      <c r="D684" s="39" t="e">
        <f>#REF!</f>
        <v>#REF!</v>
      </c>
      <c r="E684" s="40" t="e">
        <f t="shared" si="9"/>
        <v>#REF!</v>
      </c>
      <c r="F684" s="34"/>
      <c r="G684" s="41" t="e">
        <f t="shared" si="10"/>
        <v>#REF!</v>
      </c>
      <c r="H684" s="36" t="s">
        <v>109</v>
      </c>
      <c r="I684" s="41" t="e">
        <f t="shared" si="11"/>
        <v>#REF!</v>
      </c>
      <c r="J684" s="34"/>
      <c r="K684" s="41" t="e">
        <f>#REF!</f>
        <v>#REF!</v>
      </c>
      <c r="L684" s="36"/>
      <c r="M684" s="42" t="e">
        <f>#REF!</f>
        <v>#REF!</v>
      </c>
      <c r="N684" s="514" t="s">
        <v>110</v>
      </c>
      <c r="O684" s="483"/>
      <c r="P684" s="483"/>
      <c r="Q684" s="483"/>
      <c r="R684" s="483"/>
      <c r="S684" s="484"/>
      <c r="T684" s="24" t="e">
        <f>#REF!</f>
        <v>#REF!</v>
      </c>
    </row>
    <row r="685" spans="1:20" ht="39.75" customHeight="1" x14ac:dyDescent="0.25">
      <c r="A685" s="37">
        <f t="shared" si="8"/>
        <v>672</v>
      </c>
      <c r="B685" s="50" t="e">
        <f>#REF!</f>
        <v>#REF!</v>
      </c>
      <c r="C685" s="51" t="e">
        <f>#REF!</f>
        <v>#REF!</v>
      </c>
      <c r="D685" s="39" t="e">
        <f>#REF!</f>
        <v>#REF!</v>
      </c>
      <c r="E685" s="40" t="e">
        <f t="shared" si="9"/>
        <v>#REF!</v>
      </c>
      <c r="F685" s="34"/>
      <c r="G685" s="44" t="e">
        <f t="shared" si="10"/>
        <v>#REF!</v>
      </c>
      <c r="H685" s="36" t="s">
        <v>108</v>
      </c>
      <c r="I685" s="41" t="e">
        <f t="shared" si="11"/>
        <v>#REF!</v>
      </c>
      <c r="J685" s="34"/>
      <c r="K685" s="41" t="e">
        <f>#REF!</f>
        <v>#REF!</v>
      </c>
      <c r="L685" s="36"/>
      <c r="M685" s="42" t="e">
        <f>#REF!</f>
        <v>#REF!</v>
      </c>
      <c r="N685" s="514" t="s">
        <v>110</v>
      </c>
      <c r="O685" s="483"/>
      <c r="P685" s="483"/>
      <c r="Q685" s="483"/>
      <c r="R685" s="483"/>
      <c r="S685" s="484"/>
      <c r="T685" s="24" t="e">
        <f>#REF!</f>
        <v>#REF!</v>
      </c>
    </row>
    <row r="686" spans="1:20" ht="39.75" customHeight="1" x14ac:dyDescent="0.25">
      <c r="A686" s="37">
        <f t="shared" si="8"/>
        <v>673</v>
      </c>
      <c r="B686" s="50" t="e">
        <f>#REF!</f>
        <v>#REF!</v>
      </c>
      <c r="C686" s="38" t="e">
        <f>#REF!</f>
        <v>#REF!</v>
      </c>
      <c r="D686" s="39" t="e">
        <f>#REF!</f>
        <v>#REF!</v>
      </c>
      <c r="E686" s="40" t="e">
        <f t="shared" si="9"/>
        <v>#REF!</v>
      </c>
      <c r="F686" s="34"/>
      <c r="G686" s="41" t="e">
        <f t="shared" si="10"/>
        <v>#REF!</v>
      </c>
      <c r="H686" s="36" t="s">
        <v>109</v>
      </c>
      <c r="I686" s="41" t="e">
        <f t="shared" si="11"/>
        <v>#REF!</v>
      </c>
      <c r="J686" s="34"/>
      <c r="K686" s="41" t="e">
        <f>#REF!</f>
        <v>#REF!</v>
      </c>
      <c r="L686" s="36"/>
      <c r="M686" s="42" t="e">
        <f>#REF!</f>
        <v>#REF!</v>
      </c>
      <c r="N686" s="514" t="s">
        <v>110</v>
      </c>
      <c r="O686" s="483"/>
      <c r="P686" s="483"/>
      <c r="Q686" s="483"/>
      <c r="R686" s="483"/>
      <c r="S686" s="484"/>
      <c r="T686" s="24" t="e">
        <f>#REF!</f>
        <v>#REF!</v>
      </c>
    </row>
    <row r="687" spans="1:20" ht="39.75" customHeight="1" x14ac:dyDescent="0.25">
      <c r="A687" s="37">
        <f t="shared" si="8"/>
        <v>674</v>
      </c>
      <c r="B687" s="50" t="e">
        <f>#REF!</f>
        <v>#REF!</v>
      </c>
      <c r="C687" s="51" t="e">
        <f>#REF!</f>
        <v>#REF!</v>
      </c>
      <c r="D687" s="39" t="e">
        <f>#REF!</f>
        <v>#REF!</v>
      </c>
      <c r="E687" s="40" t="e">
        <f t="shared" si="9"/>
        <v>#REF!</v>
      </c>
      <c r="F687" s="34"/>
      <c r="G687" s="44" t="e">
        <f t="shared" si="10"/>
        <v>#REF!</v>
      </c>
      <c r="H687" s="36" t="s">
        <v>108</v>
      </c>
      <c r="I687" s="41" t="e">
        <f t="shared" si="11"/>
        <v>#REF!</v>
      </c>
      <c r="J687" s="34"/>
      <c r="K687" s="41" t="e">
        <f>#REF!</f>
        <v>#REF!</v>
      </c>
      <c r="L687" s="36"/>
      <c r="M687" s="42" t="e">
        <f>#REF!</f>
        <v>#REF!</v>
      </c>
      <c r="N687" s="514" t="s">
        <v>110</v>
      </c>
      <c r="O687" s="483"/>
      <c r="P687" s="483"/>
      <c r="Q687" s="483"/>
      <c r="R687" s="483"/>
      <c r="S687" s="484"/>
      <c r="T687" s="24" t="e">
        <f>#REF!</f>
        <v>#REF!</v>
      </c>
    </row>
    <row r="688" spans="1:20" ht="39.75" customHeight="1" x14ac:dyDescent="0.25">
      <c r="A688" s="37">
        <f t="shared" si="8"/>
        <v>675</v>
      </c>
      <c r="B688" s="50" t="e">
        <f>#REF!</f>
        <v>#REF!</v>
      </c>
      <c r="C688" s="38" t="e">
        <f>#REF!</f>
        <v>#REF!</v>
      </c>
      <c r="D688" s="39" t="e">
        <f>#REF!</f>
        <v>#REF!</v>
      </c>
      <c r="E688" s="40" t="e">
        <f t="shared" si="9"/>
        <v>#REF!</v>
      </c>
      <c r="F688" s="34"/>
      <c r="G688" s="41" t="e">
        <f t="shared" si="10"/>
        <v>#REF!</v>
      </c>
      <c r="H688" s="36" t="s">
        <v>109</v>
      </c>
      <c r="I688" s="41" t="e">
        <f t="shared" si="11"/>
        <v>#REF!</v>
      </c>
      <c r="J688" s="34"/>
      <c r="K688" s="41" t="e">
        <f>#REF!</f>
        <v>#REF!</v>
      </c>
      <c r="L688" s="36"/>
      <c r="M688" s="42" t="e">
        <f>#REF!</f>
        <v>#REF!</v>
      </c>
      <c r="N688" s="514" t="s">
        <v>110</v>
      </c>
      <c r="O688" s="483"/>
      <c r="P688" s="483"/>
      <c r="Q688" s="483"/>
      <c r="R688" s="483"/>
      <c r="S688" s="484"/>
      <c r="T688" s="24" t="e">
        <f>#REF!</f>
        <v>#REF!</v>
      </c>
    </row>
    <row r="689" spans="1:20" ht="39.75" customHeight="1" x14ac:dyDescent="0.25">
      <c r="A689" s="37">
        <f t="shared" si="8"/>
        <v>676</v>
      </c>
      <c r="B689" s="50" t="e">
        <f>#REF!</f>
        <v>#REF!</v>
      </c>
      <c r="C689" s="51" t="e">
        <f>#REF!</f>
        <v>#REF!</v>
      </c>
      <c r="D689" s="39" t="e">
        <f>#REF!</f>
        <v>#REF!</v>
      </c>
      <c r="E689" s="40" t="e">
        <f t="shared" si="9"/>
        <v>#REF!</v>
      </c>
      <c r="F689" s="34"/>
      <c r="G689" s="44" t="e">
        <f t="shared" si="10"/>
        <v>#REF!</v>
      </c>
      <c r="H689" s="36" t="s">
        <v>108</v>
      </c>
      <c r="I689" s="41" t="e">
        <f t="shared" si="11"/>
        <v>#REF!</v>
      </c>
      <c r="J689" s="34"/>
      <c r="K689" s="41" t="e">
        <f>#REF!</f>
        <v>#REF!</v>
      </c>
      <c r="L689" s="36"/>
      <c r="M689" s="42" t="e">
        <f>#REF!</f>
        <v>#REF!</v>
      </c>
      <c r="N689" s="514" t="s">
        <v>110</v>
      </c>
      <c r="O689" s="483"/>
      <c r="P689" s="483"/>
      <c r="Q689" s="483"/>
      <c r="R689" s="483"/>
      <c r="S689" s="484"/>
      <c r="T689" s="24" t="e">
        <f>#REF!</f>
        <v>#REF!</v>
      </c>
    </row>
    <row r="690" spans="1:20" ht="39.75" customHeight="1" x14ac:dyDescent="0.25">
      <c r="A690" s="37">
        <f t="shared" si="8"/>
        <v>677</v>
      </c>
      <c r="B690" s="50" t="e">
        <f>#REF!</f>
        <v>#REF!</v>
      </c>
      <c r="C690" s="38" t="e">
        <f>#REF!</f>
        <v>#REF!</v>
      </c>
      <c r="D690" s="39" t="e">
        <f>#REF!</f>
        <v>#REF!</v>
      </c>
      <c r="E690" s="40" t="e">
        <f t="shared" si="9"/>
        <v>#REF!</v>
      </c>
      <c r="F690" s="34"/>
      <c r="G690" s="41" t="e">
        <f t="shared" si="10"/>
        <v>#REF!</v>
      </c>
      <c r="H690" s="36" t="s">
        <v>109</v>
      </c>
      <c r="I690" s="41" t="e">
        <f t="shared" si="11"/>
        <v>#REF!</v>
      </c>
      <c r="J690" s="34"/>
      <c r="K690" s="41" t="e">
        <f>#REF!</f>
        <v>#REF!</v>
      </c>
      <c r="L690" s="36"/>
      <c r="M690" s="42" t="e">
        <f>#REF!</f>
        <v>#REF!</v>
      </c>
      <c r="N690" s="514" t="s">
        <v>110</v>
      </c>
      <c r="O690" s="483"/>
      <c r="P690" s="483"/>
      <c r="Q690" s="483"/>
      <c r="R690" s="483"/>
      <c r="S690" s="484"/>
      <c r="T690" s="24" t="e">
        <f>#REF!</f>
        <v>#REF!</v>
      </c>
    </row>
    <row r="691" spans="1:20" ht="39.75" customHeight="1" x14ac:dyDescent="0.25">
      <c r="A691" s="37">
        <f t="shared" si="8"/>
        <v>678</v>
      </c>
      <c r="B691" s="50" t="e">
        <f>#REF!</f>
        <v>#REF!</v>
      </c>
      <c r="C691" s="51" t="e">
        <f>#REF!</f>
        <v>#REF!</v>
      </c>
      <c r="D691" s="39" t="e">
        <f>#REF!</f>
        <v>#REF!</v>
      </c>
      <c r="E691" s="40" t="e">
        <f t="shared" si="9"/>
        <v>#REF!</v>
      </c>
      <c r="F691" s="34"/>
      <c r="G691" s="44" t="e">
        <f t="shared" si="10"/>
        <v>#REF!</v>
      </c>
      <c r="H691" s="36" t="s">
        <v>108</v>
      </c>
      <c r="I691" s="41" t="e">
        <f t="shared" si="11"/>
        <v>#REF!</v>
      </c>
      <c r="J691" s="34"/>
      <c r="K691" s="41" t="e">
        <f>#REF!</f>
        <v>#REF!</v>
      </c>
      <c r="L691" s="36"/>
      <c r="M691" s="42" t="e">
        <f>#REF!</f>
        <v>#REF!</v>
      </c>
      <c r="N691" s="514" t="s">
        <v>110</v>
      </c>
      <c r="O691" s="483"/>
      <c r="P691" s="483"/>
      <c r="Q691" s="483"/>
      <c r="R691" s="483"/>
      <c r="S691" s="484"/>
      <c r="T691" s="24" t="e">
        <f>#REF!</f>
        <v>#REF!</v>
      </c>
    </row>
    <row r="692" spans="1:20" ht="39.75" customHeight="1" x14ac:dyDescent="0.25">
      <c r="A692" s="37">
        <f t="shared" si="8"/>
        <v>679</v>
      </c>
      <c r="B692" s="50" t="e">
        <f>#REF!</f>
        <v>#REF!</v>
      </c>
      <c r="C692" s="38" t="e">
        <f>#REF!</f>
        <v>#REF!</v>
      </c>
      <c r="D692" s="39" t="e">
        <f>#REF!</f>
        <v>#REF!</v>
      </c>
      <c r="E692" s="40" t="e">
        <f t="shared" si="9"/>
        <v>#REF!</v>
      </c>
      <c r="F692" s="34"/>
      <c r="G692" s="41" t="e">
        <f t="shared" si="10"/>
        <v>#REF!</v>
      </c>
      <c r="H692" s="36" t="s">
        <v>109</v>
      </c>
      <c r="I692" s="41" t="e">
        <f t="shared" si="11"/>
        <v>#REF!</v>
      </c>
      <c r="J692" s="34"/>
      <c r="K692" s="41" t="e">
        <f>#REF!</f>
        <v>#REF!</v>
      </c>
      <c r="L692" s="36"/>
      <c r="M692" s="42" t="e">
        <f>#REF!</f>
        <v>#REF!</v>
      </c>
      <c r="N692" s="514" t="s">
        <v>110</v>
      </c>
      <c r="O692" s="483"/>
      <c r="P692" s="483"/>
      <c r="Q692" s="483"/>
      <c r="R692" s="483"/>
      <c r="S692" s="484"/>
      <c r="T692" s="24" t="e">
        <f>#REF!</f>
        <v>#REF!</v>
      </c>
    </row>
    <row r="693" spans="1:20" ht="39.75" customHeight="1" x14ac:dyDescent="0.25">
      <c r="A693" s="37">
        <f t="shared" si="8"/>
        <v>680</v>
      </c>
      <c r="B693" s="50" t="e">
        <f>#REF!</f>
        <v>#REF!</v>
      </c>
      <c r="C693" s="51" t="e">
        <f>#REF!</f>
        <v>#REF!</v>
      </c>
      <c r="D693" s="39" t="e">
        <f>#REF!</f>
        <v>#REF!</v>
      </c>
      <c r="E693" s="40" t="e">
        <f t="shared" si="9"/>
        <v>#REF!</v>
      </c>
      <c r="F693" s="34"/>
      <c r="G693" s="44" t="e">
        <f t="shared" si="10"/>
        <v>#REF!</v>
      </c>
      <c r="H693" s="36" t="s">
        <v>108</v>
      </c>
      <c r="I693" s="41" t="e">
        <f t="shared" si="11"/>
        <v>#REF!</v>
      </c>
      <c r="J693" s="34"/>
      <c r="K693" s="41" t="e">
        <f>#REF!</f>
        <v>#REF!</v>
      </c>
      <c r="L693" s="36"/>
      <c r="M693" s="42" t="e">
        <f>#REF!</f>
        <v>#REF!</v>
      </c>
      <c r="N693" s="514" t="s">
        <v>110</v>
      </c>
      <c r="O693" s="483"/>
      <c r="P693" s="483"/>
      <c r="Q693" s="483"/>
      <c r="R693" s="483"/>
      <c r="S693" s="484"/>
      <c r="T693" s="24" t="e">
        <f>#REF!</f>
        <v>#REF!</v>
      </c>
    </row>
    <row r="694" spans="1:20" ht="39.75" customHeight="1" x14ac:dyDescent="0.25">
      <c r="A694" s="37">
        <f t="shared" si="8"/>
        <v>681</v>
      </c>
      <c r="B694" s="50" t="e">
        <f>#REF!</f>
        <v>#REF!</v>
      </c>
      <c r="C694" s="38" t="e">
        <f>#REF!</f>
        <v>#REF!</v>
      </c>
      <c r="D694" s="39" t="e">
        <f>#REF!</f>
        <v>#REF!</v>
      </c>
      <c r="E694" s="40" t="e">
        <f t="shared" si="9"/>
        <v>#REF!</v>
      </c>
      <c r="F694" s="34"/>
      <c r="G694" s="41" t="e">
        <f t="shared" si="10"/>
        <v>#REF!</v>
      </c>
      <c r="H694" s="36" t="s">
        <v>109</v>
      </c>
      <c r="I694" s="41" t="e">
        <f t="shared" si="11"/>
        <v>#REF!</v>
      </c>
      <c r="J694" s="34"/>
      <c r="K694" s="41" t="e">
        <f>#REF!</f>
        <v>#REF!</v>
      </c>
      <c r="L694" s="36"/>
      <c r="M694" s="42" t="e">
        <f>#REF!</f>
        <v>#REF!</v>
      </c>
      <c r="N694" s="514" t="s">
        <v>110</v>
      </c>
      <c r="O694" s="483"/>
      <c r="P694" s="483"/>
      <c r="Q694" s="483"/>
      <c r="R694" s="483"/>
      <c r="S694" s="484"/>
      <c r="T694" s="24" t="e">
        <f>#REF!</f>
        <v>#REF!</v>
      </c>
    </row>
    <row r="695" spans="1:20" ht="39.75" customHeight="1" x14ac:dyDescent="0.25">
      <c r="A695" s="37">
        <f t="shared" si="8"/>
        <v>682</v>
      </c>
      <c r="B695" s="50" t="e">
        <f>#REF!</f>
        <v>#REF!</v>
      </c>
      <c r="C695" s="51" t="e">
        <f>#REF!</f>
        <v>#REF!</v>
      </c>
      <c r="D695" s="39" t="e">
        <f>#REF!</f>
        <v>#REF!</v>
      </c>
      <c r="E695" s="40" t="e">
        <f t="shared" si="9"/>
        <v>#REF!</v>
      </c>
      <c r="F695" s="34"/>
      <c r="G695" s="44" t="e">
        <f t="shared" si="10"/>
        <v>#REF!</v>
      </c>
      <c r="H695" s="36" t="s">
        <v>108</v>
      </c>
      <c r="I695" s="41" t="e">
        <f t="shared" si="11"/>
        <v>#REF!</v>
      </c>
      <c r="J695" s="34"/>
      <c r="K695" s="41" t="e">
        <f>#REF!</f>
        <v>#REF!</v>
      </c>
      <c r="L695" s="36"/>
      <c r="M695" s="42" t="e">
        <f>#REF!</f>
        <v>#REF!</v>
      </c>
      <c r="N695" s="514" t="s">
        <v>110</v>
      </c>
      <c r="O695" s="483"/>
      <c r="P695" s="483"/>
      <c r="Q695" s="483"/>
      <c r="R695" s="483"/>
      <c r="S695" s="484"/>
      <c r="T695" s="24" t="e">
        <f>#REF!</f>
        <v>#REF!</v>
      </c>
    </row>
    <row r="696" spans="1:20" ht="39.75" customHeight="1" x14ac:dyDescent="0.25">
      <c r="A696" s="37">
        <f t="shared" si="8"/>
        <v>683</v>
      </c>
      <c r="B696" s="50" t="e">
        <f>#REF!</f>
        <v>#REF!</v>
      </c>
      <c r="C696" s="38" t="e">
        <f>#REF!</f>
        <v>#REF!</v>
      </c>
      <c r="D696" s="39" t="e">
        <f>#REF!</f>
        <v>#REF!</v>
      </c>
      <c r="E696" s="40" t="e">
        <f t="shared" si="9"/>
        <v>#REF!</v>
      </c>
      <c r="F696" s="34"/>
      <c r="G696" s="41" t="e">
        <f t="shared" si="10"/>
        <v>#REF!</v>
      </c>
      <c r="H696" s="36" t="s">
        <v>109</v>
      </c>
      <c r="I696" s="41" t="e">
        <f t="shared" si="11"/>
        <v>#REF!</v>
      </c>
      <c r="J696" s="34"/>
      <c r="K696" s="41" t="e">
        <f>#REF!</f>
        <v>#REF!</v>
      </c>
      <c r="L696" s="36"/>
      <c r="M696" s="42" t="e">
        <f>#REF!</f>
        <v>#REF!</v>
      </c>
      <c r="N696" s="514" t="s">
        <v>110</v>
      </c>
      <c r="O696" s="483"/>
      <c r="P696" s="483"/>
      <c r="Q696" s="483"/>
      <c r="R696" s="483"/>
      <c r="S696" s="484"/>
      <c r="T696" s="24" t="e">
        <f>#REF!</f>
        <v>#REF!</v>
      </c>
    </row>
    <row r="697" spans="1:20" ht="39.75" customHeight="1" x14ac:dyDescent="0.25">
      <c r="A697" s="37">
        <f t="shared" si="8"/>
        <v>684</v>
      </c>
      <c r="B697" s="50" t="e">
        <f>#REF!</f>
        <v>#REF!</v>
      </c>
      <c r="C697" s="51" t="e">
        <f>#REF!</f>
        <v>#REF!</v>
      </c>
      <c r="D697" s="39" t="e">
        <f>#REF!</f>
        <v>#REF!</v>
      </c>
      <c r="E697" s="40" t="e">
        <f t="shared" si="9"/>
        <v>#REF!</v>
      </c>
      <c r="F697" s="34"/>
      <c r="G697" s="44" t="e">
        <f t="shared" si="10"/>
        <v>#REF!</v>
      </c>
      <c r="H697" s="36" t="s">
        <v>108</v>
      </c>
      <c r="I697" s="41" t="e">
        <f t="shared" si="11"/>
        <v>#REF!</v>
      </c>
      <c r="J697" s="34"/>
      <c r="K697" s="41" t="e">
        <f>#REF!</f>
        <v>#REF!</v>
      </c>
      <c r="L697" s="36"/>
      <c r="M697" s="42" t="e">
        <f>#REF!</f>
        <v>#REF!</v>
      </c>
      <c r="N697" s="514" t="s">
        <v>110</v>
      </c>
      <c r="O697" s="483"/>
      <c r="P697" s="483"/>
      <c r="Q697" s="483"/>
      <c r="R697" s="483"/>
      <c r="S697" s="484"/>
      <c r="T697" s="24" t="e">
        <f>#REF!</f>
        <v>#REF!</v>
      </c>
    </row>
    <row r="698" spans="1:20" ht="39.75" customHeight="1" x14ac:dyDescent="0.25">
      <c r="A698" s="37">
        <f t="shared" si="8"/>
        <v>685</v>
      </c>
      <c r="B698" s="50" t="e">
        <f>#REF!</f>
        <v>#REF!</v>
      </c>
      <c r="C698" s="38" t="e">
        <f>#REF!</f>
        <v>#REF!</v>
      </c>
      <c r="D698" s="39" t="e">
        <f>#REF!</f>
        <v>#REF!</v>
      </c>
      <c r="E698" s="40" t="e">
        <f t="shared" si="9"/>
        <v>#REF!</v>
      </c>
      <c r="F698" s="34"/>
      <c r="G698" s="41" t="e">
        <f t="shared" si="10"/>
        <v>#REF!</v>
      </c>
      <c r="H698" s="36" t="s">
        <v>109</v>
      </c>
      <c r="I698" s="41" t="e">
        <f t="shared" si="11"/>
        <v>#REF!</v>
      </c>
      <c r="J698" s="34"/>
      <c r="K698" s="41" t="e">
        <f>#REF!</f>
        <v>#REF!</v>
      </c>
      <c r="L698" s="36"/>
      <c r="M698" s="42" t="e">
        <f>#REF!</f>
        <v>#REF!</v>
      </c>
      <c r="N698" s="514" t="s">
        <v>110</v>
      </c>
      <c r="O698" s="483"/>
      <c r="P698" s="483"/>
      <c r="Q698" s="483"/>
      <c r="R698" s="483"/>
      <c r="S698" s="484"/>
      <c r="T698" s="24" t="e">
        <f>#REF!</f>
        <v>#REF!</v>
      </c>
    </row>
    <row r="699" spans="1:20" ht="39.75" customHeight="1" x14ac:dyDescent="0.25">
      <c r="A699" s="37">
        <f t="shared" si="8"/>
        <v>686</v>
      </c>
      <c r="B699" s="50" t="e">
        <f>#REF!</f>
        <v>#REF!</v>
      </c>
      <c r="C699" s="51" t="e">
        <f>#REF!</f>
        <v>#REF!</v>
      </c>
      <c r="D699" s="39" t="e">
        <f>#REF!</f>
        <v>#REF!</v>
      </c>
      <c r="E699" s="40" t="e">
        <f t="shared" si="9"/>
        <v>#REF!</v>
      </c>
      <c r="F699" s="34"/>
      <c r="G699" s="44" t="e">
        <f t="shared" si="10"/>
        <v>#REF!</v>
      </c>
      <c r="H699" s="36" t="s">
        <v>108</v>
      </c>
      <c r="I699" s="41" t="e">
        <f t="shared" si="11"/>
        <v>#REF!</v>
      </c>
      <c r="J699" s="34"/>
      <c r="K699" s="41" t="e">
        <f>#REF!</f>
        <v>#REF!</v>
      </c>
      <c r="L699" s="36"/>
      <c r="M699" s="42" t="e">
        <f>#REF!</f>
        <v>#REF!</v>
      </c>
      <c r="N699" s="514" t="s">
        <v>110</v>
      </c>
      <c r="O699" s="483"/>
      <c r="P699" s="483"/>
      <c r="Q699" s="483"/>
      <c r="R699" s="483"/>
      <c r="S699" s="484"/>
      <c r="T699" s="24" t="e">
        <f>#REF!</f>
        <v>#REF!</v>
      </c>
    </row>
    <row r="700" spans="1:20" ht="39.75" customHeight="1" x14ac:dyDescent="0.25">
      <c r="A700" s="37">
        <f t="shared" si="8"/>
        <v>687</v>
      </c>
      <c r="B700" s="50" t="e">
        <f>#REF!</f>
        <v>#REF!</v>
      </c>
      <c r="C700" s="38" t="e">
        <f>#REF!</f>
        <v>#REF!</v>
      </c>
      <c r="D700" s="39" t="e">
        <f>#REF!</f>
        <v>#REF!</v>
      </c>
      <c r="E700" s="40" t="e">
        <f t="shared" si="9"/>
        <v>#REF!</v>
      </c>
      <c r="F700" s="34"/>
      <c r="G700" s="41" t="e">
        <f t="shared" si="10"/>
        <v>#REF!</v>
      </c>
      <c r="H700" s="36" t="s">
        <v>109</v>
      </c>
      <c r="I700" s="41" t="e">
        <f t="shared" si="11"/>
        <v>#REF!</v>
      </c>
      <c r="J700" s="34"/>
      <c r="K700" s="41" t="e">
        <f>#REF!</f>
        <v>#REF!</v>
      </c>
      <c r="L700" s="36"/>
      <c r="M700" s="42" t="e">
        <f>#REF!</f>
        <v>#REF!</v>
      </c>
      <c r="N700" s="514" t="s">
        <v>110</v>
      </c>
      <c r="O700" s="483"/>
      <c r="P700" s="483"/>
      <c r="Q700" s="483"/>
      <c r="R700" s="483"/>
      <c r="S700" s="484"/>
      <c r="T700" s="24" t="e">
        <f>#REF!</f>
        <v>#REF!</v>
      </c>
    </row>
    <row r="701" spans="1:20" ht="39.75" customHeight="1" x14ac:dyDescent="0.25">
      <c r="A701" s="37">
        <f t="shared" si="8"/>
        <v>688</v>
      </c>
      <c r="B701" s="50" t="e">
        <f>#REF!</f>
        <v>#REF!</v>
      </c>
      <c r="C701" s="51" t="e">
        <f>#REF!</f>
        <v>#REF!</v>
      </c>
      <c r="D701" s="39" t="e">
        <f>#REF!</f>
        <v>#REF!</v>
      </c>
      <c r="E701" s="40" t="e">
        <f t="shared" si="9"/>
        <v>#REF!</v>
      </c>
      <c r="F701" s="34"/>
      <c r="G701" s="44" t="e">
        <f t="shared" si="10"/>
        <v>#REF!</v>
      </c>
      <c r="H701" s="36" t="s">
        <v>108</v>
      </c>
      <c r="I701" s="41" t="e">
        <f t="shared" si="11"/>
        <v>#REF!</v>
      </c>
      <c r="J701" s="34"/>
      <c r="K701" s="41" t="e">
        <f>#REF!</f>
        <v>#REF!</v>
      </c>
      <c r="L701" s="36"/>
      <c r="M701" s="42" t="e">
        <f>#REF!</f>
        <v>#REF!</v>
      </c>
      <c r="N701" s="514" t="s">
        <v>110</v>
      </c>
      <c r="O701" s="483"/>
      <c r="P701" s="483"/>
      <c r="Q701" s="483"/>
      <c r="R701" s="483"/>
      <c r="S701" s="484"/>
      <c r="T701" s="24" t="e">
        <f>#REF!</f>
        <v>#REF!</v>
      </c>
    </row>
    <row r="702" spans="1:20" ht="39.75" customHeight="1" x14ac:dyDescent="0.25">
      <c r="A702" s="37">
        <f t="shared" si="8"/>
        <v>689</v>
      </c>
      <c r="B702" s="50" t="e">
        <f>#REF!</f>
        <v>#REF!</v>
      </c>
      <c r="C702" s="38" t="e">
        <f>#REF!</f>
        <v>#REF!</v>
      </c>
      <c r="D702" s="39" t="e">
        <f>#REF!</f>
        <v>#REF!</v>
      </c>
      <c r="E702" s="40" t="e">
        <f t="shared" si="9"/>
        <v>#REF!</v>
      </c>
      <c r="F702" s="34"/>
      <c r="G702" s="41" t="e">
        <f t="shared" si="10"/>
        <v>#REF!</v>
      </c>
      <c r="H702" s="36" t="s">
        <v>109</v>
      </c>
      <c r="I702" s="41" t="e">
        <f t="shared" si="11"/>
        <v>#REF!</v>
      </c>
      <c r="J702" s="34"/>
      <c r="K702" s="41" t="e">
        <f>#REF!</f>
        <v>#REF!</v>
      </c>
      <c r="L702" s="36"/>
      <c r="M702" s="42" t="e">
        <f>#REF!</f>
        <v>#REF!</v>
      </c>
      <c r="N702" s="514" t="s">
        <v>110</v>
      </c>
      <c r="O702" s="483"/>
      <c r="P702" s="483"/>
      <c r="Q702" s="483"/>
      <c r="R702" s="483"/>
      <c r="S702" s="484"/>
      <c r="T702" s="24" t="e">
        <f>#REF!</f>
        <v>#REF!</v>
      </c>
    </row>
    <row r="703" spans="1:20" ht="39.75" customHeight="1" x14ac:dyDescent="0.25">
      <c r="A703" s="37">
        <f t="shared" si="8"/>
        <v>690</v>
      </c>
      <c r="B703" s="50" t="e">
        <f>#REF!</f>
        <v>#REF!</v>
      </c>
      <c r="C703" s="51" t="e">
        <f>#REF!</f>
        <v>#REF!</v>
      </c>
      <c r="D703" s="39" t="e">
        <f>#REF!</f>
        <v>#REF!</v>
      </c>
      <c r="E703" s="40" t="e">
        <f t="shared" si="9"/>
        <v>#REF!</v>
      </c>
      <c r="F703" s="34"/>
      <c r="G703" s="44" t="e">
        <f t="shared" si="10"/>
        <v>#REF!</v>
      </c>
      <c r="H703" s="36" t="s">
        <v>108</v>
      </c>
      <c r="I703" s="41" t="e">
        <f t="shared" si="11"/>
        <v>#REF!</v>
      </c>
      <c r="J703" s="34"/>
      <c r="K703" s="41" t="e">
        <f>#REF!</f>
        <v>#REF!</v>
      </c>
      <c r="L703" s="36"/>
      <c r="M703" s="42" t="e">
        <f>#REF!</f>
        <v>#REF!</v>
      </c>
      <c r="N703" s="514" t="s">
        <v>110</v>
      </c>
      <c r="O703" s="483"/>
      <c r="P703" s="483"/>
      <c r="Q703" s="483"/>
      <c r="R703" s="483"/>
      <c r="S703" s="484"/>
      <c r="T703" s="24" t="e">
        <f>#REF!</f>
        <v>#REF!</v>
      </c>
    </row>
    <row r="704" spans="1:20" ht="39.75" customHeight="1" x14ac:dyDescent="0.25">
      <c r="A704" s="37">
        <f t="shared" si="8"/>
        <v>691</v>
      </c>
      <c r="B704" s="50" t="e">
        <f>#REF!</f>
        <v>#REF!</v>
      </c>
      <c r="C704" s="38" t="e">
        <f>#REF!</f>
        <v>#REF!</v>
      </c>
      <c r="D704" s="39" t="e">
        <f>#REF!</f>
        <v>#REF!</v>
      </c>
      <c r="E704" s="40" t="e">
        <f t="shared" si="9"/>
        <v>#REF!</v>
      </c>
      <c r="F704" s="34"/>
      <c r="G704" s="41" t="e">
        <f t="shared" si="10"/>
        <v>#REF!</v>
      </c>
      <c r="H704" s="36" t="s">
        <v>109</v>
      </c>
      <c r="I704" s="41" t="e">
        <f t="shared" si="11"/>
        <v>#REF!</v>
      </c>
      <c r="J704" s="34"/>
      <c r="K704" s="41" t="e">
        <f>#REF!</f>
        <v>#REF!</v>
      </c>
      <c r="L704" s="36"/>
      <c r="M704" s="42" t="e">
        <f>#REF!</f>
        <v>#REF!</v>
      </c>
      <c r="N704" s="514" t="s">
        <v>110</v>
      </c>
      <c r="O704" s="483"/>
      <c r="P704" s="483"/>
      <c r="Q704" s="483"/>
      <c r="R704" s="483"/>
      <c r="S704" s="484"/>
      <c r="T704" s="24" t="e">
        <f>#REF!</f>
        <v>#REF!</v>
      </c>
    </row>
    <row r="705" spans="1:20" ht="39.75" customHeight="1" x14ac:dyDescent="0.25">
      <c r="A705" s="37">
        <f t="shared" si="8"/>
        <v>692</v>
      </c>
      <c r="B705" s="50" t="e">
        <f>#REF!</f>
        <v>#REF!</v>
      </c>
      <c r="C705" s="51" t="e">
        <f>#REF!</f>
        <v>#REF!</v>
      </c>
      <c r="D705" s="39" t="e">
        <f>#REF!</f>
        <v>#REF!</v>
      </c>
      <c r="E705" s="40" t="e">
        <f t="shared" si="9"/>
        <v>#REF!</v>
      </c>
      <c r="F705" s="34"/>
      <c r="G705" s="44" t="e">
        <f t="shared" si="10"/>
        <v>#REF!</v>
      </c>
      <c r="H705" s="36" t="s">
        <v>108</v>
      </c>
      <c r="I705" s="41" t="e">
        <f t="shared" si="11"/>
        <v>#REF!</v>
      </c>
      <c r="J705" s="34"/>
      <c r="K705" s="41" t="e">
        <f>#REF!</f>
        <v>#REF!</v>
      </c>
      <c r="L705" s="36"/>
      <c r="M705" s="42" t="e">
        <f>#REF!</f>
        <v>#REF!</v>
      </c>
      <c r="N705" s="514" t="s">
        <v>110</v>
      </c>
      <c r="O705" s="483"/>
      <c r="P705" s="483"/>
      <c r="Q705" s="483"/>
      <c r="R705" s="483"/>
      <c r="S705" s="484"/>
      <c r="T705" s="24" t="e">
        <f>#REF!</f>
        <v>#REF!</v>
      </c>
    </row>
    <row r="706" spans="1:20" ht="39.75" customHeight="1" x14ac:dyDescent="0.25">
      <c r="A706" s="37">
        <f t="shared" si="8"/>
        <v>693</v>
      </c>
      <c r="B706" s="50" t="e">
        <f>#REF!</f>
        <v>#REF!</v>
      </c>
      <c r="C706" s="38" t="e">
        <f>#REF!</f>
        <v>#REF!</v>
      </c>
      <c r="D706" s="39" t="e">
        <f>#REF!</f>
        <v>#REF!</v>
      </c>
      <c r="E706" s="40" t="e">
        <f t="shared" si="9"/>
        <v>#REF!</v>
      </c>
      <c r="F706" s="34"/>
      <c r="G706" s="41" t="e">
        <f t="shared" si="10"/>
        <v>#REF!</v>
      </c>
      <c r="H706" s="36" t="s">
        <v>109</v>
      </c>
      <c r="I706" s="41" t="e">
        <f t="shared" si="11"/>
        <v>#REF!</v>
      </c>
      <c r="J706" s="34"/>
      <c r="K706" s="41" t="e">
        <f>#REF!</f>
        <v>#REF!</v>
      </c>
      <c r="L706" s="36"/>
      <c r="M706" s="42" t="e">
        <f>#REF!</f>
        <v>#REF!</v>
      </c>
      <c r="N706" s="514" t="s">
        <v>110</v>
      </c>
      <c r="O706" s="483"/>
      <c r="P706" s="483"/>
      <c r="Q706" s="483"/>
      <c r="R706" s="483"/>
      <c r="S706" s="484"/>
      <c r="T706" s="24" t="e">
        <f>#REF!</f>
        <v>#REF!</v>
      </c>
    </row>
    <row r="707" spans="1:20" ht="39.75" customHeight="1" x14ac:dyDescent="0.25">
      <c r="A707" s="37">
        <f t="shared" si="8"/>
        <v>694</v>
      </c>
      <c r="B707" s="50" t="e">
        <f>#REF!</f>
        <v>#REF!</v>
      </c>
      <c r="C707" s="51" t="e">
        <f>#REF!</f>
        <v>#REF!</v>
      </c>
      <c r="D707" s="39" t="e">
        <f>#REF!</f>
        <v>#REF!</v>
      </c>
      <c r="E707" s="40" t="e">
        <f t="shared" si="9"/>
        <v>#REF!</v>
      </c>
      <c r="F707" s="34"/>
      <c r="G707" s="44" t="e">
        <f t="shared" si="10"/>
        <v>#REF!</v>
      </c>
      <c r="H707" s="36" t="s">
        <v>108</v>
      </c>
      <c r="I707" s="41" t="e">
        <f t="shared" si="11"/>
        <v>#REF!</v>
      </c>
      <c r="J707" s="34"/>
      <c r="K707" s="41" t="e">
        <f>#REF!</f>
        <v>#REF!</v>
      </c>
      <c r="L707" s="36"/>
      <c r="M707" s="42" t="e">
        <f>#REF!</f>
        <v>#REF!</v>
      </c>
      <c r="N707" s="514" t="s">
        <v>110</v>
      </c>
      <c r="O707" s="483"/>
      <c r="P707" s="483"/>
      <c r="Q707" s="483"/>
      <c r="R707" s="483"/>
      <c r="S707" s="484"/>
      <c r="T707" s="24" t="e">
        <f>#REF!</f>
        <v>#REF!</v>
      </c>
    </row>
    <row r="708" spans="1:20" ht="39.75" customHeight="1" x14ac:dyDescent="0.25">
      <c r="A708" s="37">
        <f t="shared" si="8"/>
        <v>695</v>
      </c>
      <c r="B708" s="50" t="e">
        <f>#REF!</f>
        <v>#REF!</v>
      </c>
      <c r="C708" s="38" t="e">
        <f>#REF!</f>
        <v>#REF!</v>
      </c>
      <c r="D708" s="39" t="e">
        <f>#REF!</f>
        <v>#REF!</v>
      </c>
      <c r="E708" s="40" t="e">
        <f t="shared" si="9"/>
        <v>#REF!</v>
      </c>
      <c r="F708" s="34"/>
      <c r="G708" s="41" t="e">
        <f t="shared" si="10"/>
        <v>#REF!</v>
      </c>
      <c r="H708" s="36" t="s">
        <v>109</v>
      </c>
      <c r="I708" s="41" t="e">
        <f t="shared" si="11"/>
        <v>#REF!</v>
      </c>
      <c r="J708" s="34"/>
      <c r="K708" s="41" t="e">
        <f>#REF!</f>
        <v>#REF!</v>
      </c>
      <c r="L708" s="36"/>
      <c r="M708" s="42" t="e">
        <f>#REF!</f>
        <v>#REF!</v>
      </c>
      <c r="N708" s="514" t="s">
        <v>110</v>
      </c>
      <c r="O708" s="483"/>
      <c r="P708" s="483"/>
      <c r="Q708" s="483"/>
      <c r="R708" s="483"/>
      <c r="S708" s="484"/>
      <c r="T708" s="24" t="e">
        <f>#REF!</f>
        <v>#REF!</v>
      </c>
    </row>
    <row r="709" spans="1:20" ht="39.75" customHeight="1" x14ac:dyDescent="0.25">
      <c r="A709" s="37">
        <f t="shared" si="8"/>
        <v>696</v>
      </c>
      <c r="B709" s="50" t="e">
        <f>#REF!</f>
        <v>#REF!</v>
      </c>
      <c r="C709" s="51" t="e">
        <f>#REF!</f>
        <v>#REF!</v>
      </c>
      <c r="D709" s="39" t="e">
        <f>#REF!</f>
        <v>#REF!</v>
      </c>
      <c r="E709" s="40" t="e">
        <f t="shared" si="9"/>
        <v>#REF!</v>
      </c>
      <c r="F709" s="34"/>
      <c r="G709" s="44" t="e">
        <f t="shared" si="10"/>
        <v>#REF!</v>
      </c>
      <c r="H709" s="36" t="s">
        <v>108</v>
      </c>
      <c r="I709" s="41" t="e">
        <f t="shared" si="11"/>
        <v>#REF!</v>
      </c>
      <c r="J709" s="34"/>
      <c r="K709" s="41" t="e">
        <f>#REF!</f>
        <v>#REF!</v>
      </c>
      <c r="L709" s="36"/>
      <c r="M709" s="42" t="e">
        <f>#REF!</f>
        <v>#REF!</v>
      </c>
      <c r="N709" s="514" t="s">
        <v>110</v>
      </c>
      <c r="O709" s="483"/>
      <c r="P709" s="483"/>
      <c r="Q709" s="483"/>
      <c r="R709" s="483"/>
      <c r="S709" s="484"/>
      <c r="T709" s="24" t="e">
        <f>#REF!</f>
        <v>#REF!</v>
      </c>
    </row>
    <row r="710" spans="1:20" ht="39.75" customHeight="1" x14ac:dyDescent="0.25">
      <c r="A710" s="37">
        <f t="shared" si="8"/>
        <v>697</v>
      </c>
      <c r="B710" s="50" t="e">
        <f>#REF!</f>
        <v>#REF!</v>
      </c>
      <c r="C710" s="38" t="e">
        <f>#REF!</f>
        <v>#REF!</v>
      </c>
      <c r="D710" s="39" t="e">
        <f>#REF!</f>
        <v>#REF!</v>
      </c>
      <c r="E710" s="40" t="e">
        <f t="shared" si="9"/>
        <v>#REF!</v>
      </c>
      <c r="F710" s="34"/>
      <c r="G710" s="41" t="e">
        <f t="shared" si="10"/>
        <v>#REF!</v>
      </c>
      <c r="H710" s="36" t="s">
        <v>109</v>
      </c>
      <c r="I710" s="41" t="e">
        <f t="shared" si="11"/>
        <v>#REF!</v>
      </c>
      <c r="J710" s="34"/>
      <c r="K710" s="41" t="e">
        <f>#REF!</f>
        <v>#REF!</v>
      </c>
      <c r="L710" s="36"/>
      <c r="M710" s="42" t="e">
        <f>#REF!</f>
        <v>#REF!</v>
      </c>
      <c r="N710" s="514" t="s">
        <v>110</v>
      </c>
      <c r="O710" s="483"/>
      <c r="P710" s="483"/>
      <c r="Q710" s="483"/>
      <c r="R710" s="483"/>
      <c r="S710" s="484"/>
      <c r="T710" s="24" t="e">
        <f>#REF!</f>
        <v>#REF!</v>
      </c>
    </row>
    <row r="711" spans="1:20" ht="39.75" customHeight="1" x14ac:dyDescent="0.25">
      <c r="A711" s="37">
        <f t="shared" si="8"/>
        <v>698</v>
      </c>
      <c r="B711" s="50" t="e">
        <f>#REF!</f>
        <v>#REF!</v>
      </c>
      <c r="C711" s="51" t="e">
        <f>#REF!</f>
        <v>#REF!</v>
      </c>
      <c r="D711" s="39" t="e">
        <f>#REF!</f>
        <v>#REF!</v>
      </c>
      <c r="E711" s="40" t="e">
        <f t="shared" si="9"/>
        <v>#REF!</v>
      </c>
      <c r="F711" s="34"/>
      <c r="G711" s="44" t="e">
        <f t="shared" si="10"/>
        <v>#REF!</v>
      </c>
      <c r="H711" s="36" t="s">
        <v>108</v>
      </c>
      <c r="I711" s="41" t="e">
        <f t="shared" si="11"/>
        <v>#REF!</v>
      </c>
      <c r="J711" s="34"/>
      <c r="K711" s="41" t="e">
        <f>#REF!</f>
        <v>#REF!</v>
      </c>
      <c r="L711" s="36"/>
      <c r="M711" s="42" t="e">
        <f>#REF!</f>
        <v>#REF!</v>
      </c>
      <c r="N711" s="514" t="s">
        <v>110</v>
      </c>
      <c r="O711" s="483"/>
      <c r="P711" s="483"/>
      <c r="Q711" s="483"/>
      <c r="R711" s="483"/>
      <c r="S711" s="484"/>
      <c r="T711" s="24" t="e">
        <f>#REF!</f>
        <v>#REF!</v>
      </c>
    </row>
    <row r="712" spans="1:20" ht="39.75" customHeight="1" x14ac:dyDescent="0.25">
      <c r="A712" s="37">
        <f t="shared" si="8"/>
        <v>699</v>
      </c>
      <c r="B712" s="50" t="e">
        <f>#REF!</f>
        <v>#REF!</v>
      </c>
      <c r="C712" s="38" t="e">
        <f>#REF!</f>
        <v>#REF!</v>
      </c>
      <c r="D712" s="39" t="e">
        <f>#REF!</f>
        <v>#REF!</v>
      </c>
      <c r="E712" s="40" t="e">
        <f t="shared" si="9"/>
        <v>#REF!</v>
      </c>
      <c r="F712" s="34"/>
      <c r="G712" s="41" t="e">
        <f t="shared" si="10"/>
        <v>#REF!</v>
      </c>
      <c r="H712" s="36" t="s">
        <v>109</v>
      </c>
      <c r="I712" s="41" t="e">
        <f t="shared" si="11"/>
        <v>#REF!</v>
      </c>
      <c r="J712" s="34"/>
      <c r="K712" s="41" t="e">
        <f>#REF!</f>
        <v>#REF!</v>
      </c>
      <c r="L712" s="36"/>
      <c r="M712" s="42" t="e">
        <f>#REF!</f>
        <v>#REF!</v>
      </c>
      <c r="N712" s="514" t="s">
        <v>110</v>
      </c>
      <c r="O712" s="483"/>
      <c r="P712" s="483"/>
      <c r="Q712" s="483"/>
      <c r="R712" s="483"/>
      <c r="S712" s="484"/>
      <c r="T712" s="24" t="e">
        <f>#REF!</f>
        <v>#REF!</v>
      </c>
    </row>
    <row r="713" spans="1:20" ht="39.75" customHeight="1" x14ac:dyDescent="0.25">
      <c r="A713" s="37">
        <f t="shared" si="8"/>
        <v>700</v>
      </c>
      <c r="B713" s="50" t="e">
        <f>#REF!</f>
        <v>#REF!</v>
      </c>
      <c r="C713" s="51" t="e">
        <f>#REF!</f>
        <v>#REF!</v>
      </c>
      <c r="D713" s="39" t="e">
        <f>#REF!</f>
        <v>#REF!</v>
      </c>
      <c r="E713" s="40" t="e">
        <f t="shared" si="9"/>
        <v>#REF!</v>
      </c>
      <c r="F713" s="34"/>
      <c r="G713" s="44" t="e">
        <f t="shared" si="10"/>
        <v>#REF!</v>
      </c>
      <c r="H713" s="36" t="s">
        <v>108</v>
      </c>
      <c r="I713" s="41" t="e">
        <f t="shared" si="11"/>
        <v>#REF!</v>
      </c>
      <c r="J713" s="34"/>
      <c r="K713" s="41" t="e">
        <f>#REF!</f>
        <v>#REF!</v>
      </c>
      <c r="L713" s="36"/>
      <c r="M713" s="42" t="e">
        <f>#REF!</f>
        <v>#REF!</v>
      </c>
      <c r="N713" s="514" t="s">
        <v>110</v>
      </c>
      <c r="O713" s="483"/>
      <c r="P713" s="483"/>
      <c r="Q713" s="483"/>
      <c r="R713" s="483"/>
      <c r="S713" s="484"/>
      <c r="T713" s="24" t="e">
        <f>#REF!</f>
        <v>#REF!</v>
      </c>
    </row>
    <row r="714" spans="1:20" ht="39.75" customHeight="1" x14ac:dyDescent="0.25">
      <c r="A714" s="37">
        <f t="shared" si="8"/>
        <v>701</v>
      </c>
      <c r="B714" s="50" t="e">
        <f>#REF!</f>
        <v>#REF!</v>
      </c>
      <c r="C714" s="38" t="e">
        <f>#REF!</f>
        <v>#REF!</v>
      </c>
      <c r="D714" s="39" t="e">
        <f>#REF!</f>
        <v>#REF!</v>
      </c>
      <c r="E714" s="40" t="e">
        <f t="shared" si="9"/>
        <v>#REF!</v>
      </c>
      <c r="F714" s="34"/>
      <c r="G714" s="41" t="e">
        <f t="shared" si="10"/>
        <v>#REF!</v>
      </c>
      <c r="H714" s="36" t="s">
        <v>109</v>
      </c>
      <c r="I714" s="41" t="e">
        <f t="shared" si="11"/>
        <v>#REF!</v>
      </c>
      <c r="J714" s="34"/>
      <c r="K714" s="41" t="e">
        <f>#REF!</f>
        <v>#REF!</v>
      </c>
      <c r="L714" s="36"/>
      <c r="M714" s="42" t="e">
        <f>#REF!</f>
        <v>#REF!</v>
      </c>
      <c r="N714" s="514" t="s">
        <v>110</v>
      </c>
      <c r="O714" s="483"/>
      <c r="P714" s="483"/>
      <c r="Q714" s="483"/>
      <c r="R714" s="483"/>
      <c r="S714" s="484"/>
      <c r="T714" s="24" t="e">
        <f>#REF!</f>
        <v>#REF!</v>
      </c>
    </row>
    <row r="715" spans="1:20" ht="39.75" customHeight="1" x14ac:dyDescent="0.25">
      <c r="A715" s="37">
        <f t="shared" si="8"/>
        <v>702</v>
      </c>
      <c r="B715" s="50" t="e">
        <f>#REF!</f>
        <v>#REF!</v>
      </c>
      <c r="C715" s="51" t="e">
        <f>#REF!</f>
        <v>#REF!</v>
      </c>
      <c r="D715" s="39" t="e">
        <f>#REF!</f>
        <v>#REF!</v>
      </c>
      <c r="E715" s="40" t="e">
        <f t="shared" si="9"/>
        <v>#REF!</v>
      </c>
      <c r="F715" s="34"/>
      <c r="G715" s="44" t="e">
        <f t="shared" si="10"/>
        <v>#REF!</v>
      </c>
      <c r="H715" s="36" t="s">
        <v>108</v>
      </c>
      <c r="I715" s="41" t="e">
        <f t="shared" si="11"/>
        <v>#REF!</v>
      </c>
      <c r="J715" s="34"/>
      <c r="K715" s="41" t="e">
        <f>#REF!</f>
        <v>#REF!</v>
      </c>
      <c r="L715" s="36"/>
      <c r="M715" s="42" t="e">
        <f>#REF!</f>
        <v>#REF!</v>
      </c>
      <c r="N715" s="514" t="s">
        <v>110</v>
      </c>
      <c r="O715" s="483"/>
      <c r="P715" s="483"/>
      <c r="Q715" s="483"/>
      <c r="R715" s="483"/>
      <c r="S715" s="484"/>
      <c r="T715" s="24" t="e">
        <f>#REF!</f>
        <v>#REF!</v>
      </c>
    </row>
    <row r="716" spans="1:20" ht="39.75" customHeight="1" x14ac:dyDescent="0.25">
      <c r="A716" s="37">
        <f t="shared" si="8"/>
        <v>703</v>
      </c>
      <c r="B716" s="50" t="e">
        <f>#REF!</f>
        <v>#REF!</v>
      </c>
      <c r="C716" s="38" t="e">
        <f>#REF!</f>
        <v>#REF!</v>
      </c>
      <c r="D716" s="39" t="e">
        <f>#REF!</f>
        <v>#REF!</v>
      </c>
      <c r="E716" s="40" t="e">
        <f t="shared" si="9"/>
        <v>#REF!</v>
      </c>
      <c r="F716" s="34"/>
      <c r="G716" s="41" t="e">
        <f t="shared" si="10"/>
        <v>#REF!</v>
      </c>
      <c r="H716" s="36" t="s">
        <v>109</v>
      </c>
      <c r="I716" s="41" t="e">
        <f t="shared" si="11"/>
        <v>#REF!</v>
      </c>
      <c r="J716" s="34"/>
      <c r="K716" s="41" t="e">
        <f>#REF!</f>
        <v>#REF!</v>
      </c>
      <c r="L716" s="36"/>
      <c r="M716" s="42" t="e">
        <f>#REF!</f>
        <v>#REF!</v>
      </c>
      <c r="N716" s="514" t="s">
        <v>110</v>
      </c>
      <c r="O716" s="483"/>
      <c r="P716" s="483"/>
      <c r="Q716" s="483"/>
      <c r="R716" s="483"/>
      <c r="S716" s="484"/>
      <c r="T716" s="24" t="e">
        <f>#REF!</f>
        <v>#REF!</v>
      </c>
    </row>
    <row r="717" spans="1:20" ht="39.75" customHeight="1" x14ac:dyDescent="0.25">
      <c r="A717" s="37">
        <f t="shared" si="8"/>
        <v>704</v>
      </c>
      <c r="B717" s="50" t="e">
        <f>#REF!</f>
        <v>#REF!</v>
      </c>
      <c r="C717" s="51" t="e">
        <f>#REF!</f>
        <v>#REF!</v>
      </c>
      <c r="D717" s="39" t="e">
        <f>#REF!</f>
        <v>#REF!</v>
      </c>
      <c r="E717" s="40" t="e">
        <f t="shared" si="9"/>
        <v>#REF!</v>
      </c>
      <c r="F717" s="34"/>
      <c r="G717" s="44" t="e">
        <f t="shared" si="10"/>
        <v>#REF!</v>
      </c>
      <c r="H717" s="36" t="s">
        <v>108</v>
      </c>
      <c r="I717" s="41" t="e">
        <f t="shared" si="11"/>
        <v>#REF!</v>
      </c>
      <c r="J717" s="34"/>
      <c r="K717" s="41" t="e">
        <f>#REF!</f>
        <v>#REF!</v>
      </c>
      <c r="L717" s="36"/>
      <c r="M717" s="42" t="e">
        <f>#REF!</f>
        <v>#REF!</v>
      </c>
      <c r="N717" s="514" t="s">
        <v>110</v>
      </c>
      <c r="O717" s="483"/>
      <c r="P717" s="483"/>
      <c r="Q717" s="483"/>
      <c r="R717" s="483"/>
      <c r="S717" s="484"/>
      <c r="T717" s="24" t="e">
        <f>#REF!</f>
        <v>#REF!</v>
      </c>
    </row>
    <row r="718" spans="1:20" ht="39.75" customHeight="1" x14ac:dyDescent="0.25">
      <c r="A718" s="37">
        <f t="shared" si="8"/>
        <v>705</v>
      </c>
      <c r="B718" s="50" t="e">
        <f>#REF!</f>
        <v>#REF!</v>
      </c>
      <c r="C718" s="38" t="e">
        <f>#REF!</f>
        <v>#REF!</v>
      </c>
      <c r="D718" s="39" t="e">
        <f>#REF!</f>
        <v>#REF!</v>
      </c>
      <c r="E718" s="40" t="e">
        <f t="shared" si="9"/>
        <v>#REF!</v>
      </c>
      <c r="F718" s="34"/>
      <c r="G718" s="41" t="e">
        <f t="shared" si="10"/>
        <v>#REF!</v>
      </c>
      <c r="H718" s="36" t="s">
        <v>109</v>
      </c>
      <c r="I718" s="41" t="e">
        <f t="shared" si="11"/>
        <v>#REF!</v>
      </c>
      <c r="J718" s="34"/>
      <c r="K718" s="41" t="e">
        <f>#REF!</f>
        <v>#REF!</v>
      </c>
      <c r="L718" s="36"/>
      <c r="M718" s="42" t="e">
        <f>#REF!</f>
        <v>#REF!</v>
      </c>
      <c r="N718" s="514" t="s">
        <v>110</v>
      </c>
      <c r="O718" s="483"/>
      <c r="P718" s="483"/>
      <c r="Q718" s="483"/>
      <c r="R718" s="483"/>
      <c r="S718" s="484"/>
      <c r="T718" s="24" t="e">
        <f>#REF!</f>
        <v>#REF!</v>
      </c>
    </row>
    <row r="719" spans="1:20" ht="39.75" customHeight="1" x14ac:dyDescent="0.25">
      <c r="A719" s="37">
        <f t="shared" si="8"/>
        <v>706</v>
      </c>
      <c r="B719" s="50" t="e">
        <f>#REF!</f>
        <v>#REF!</v>
      </c>
      <c r="C719" s="51" t="e">
        <f>#REF!</f>
        <v>#REF!</v>
      </c>
      <c r="D719" s="39" t="e">
        <f>#REF!</f>
        <v>#REF!</v>
      </c>
      <c r="E719" s="40" t="e">
        <f t="shared" si="9"/>
        <v>#REF!</v>
      </c>
      <c r="F719" s="34"/>
      <c r="G719" s="44" t="e">
        <f t="shared" si="10"/>
        <v>#REF!</v>
      </c>
      <c r="H719" s="36" t="s">
        <v>108</v>
      </c>
      <c r="I719" s="41" t="e">
        <f t="shared" si="11"/>
        <v>#REF!</v>
      </c>
      <c r="J719" s="34"/>
      <c r="K719" s="41" t="e">
        <f>#REF!</f>
        <v>#REF!</v>
      </c>
      <c r="L719" s="36"/>
      <c r="M719" s="42" t="e">
        <f>#REF!</f>
        <v>#REF!</v>
      </c>
      <c r="N719" s="514" t="s">
        <v>110</v>
      </c>
      <c r="O719" s="483"/>
      <c r="P719" s="483"/>
      <c r="Q719" s="483"/>
      <c r="R719" s="483"/>
      <c r="S719" s="484"/>
      <c r="T719" s="24" t="e">
        <f>#REF!</f>
        <v>#REF!</v>
      </c>
    </row>
    <row r="720" spans="1:20" ht="39.75" customHeight="1" x14ac:dyDescent="0.25">
      <c r="A720" s="37">
        <f t="shared" si="8"/>
        <v>707</v>
      </c>
      <c r="B720" s="50" t="e">
        <f>#REF!</f>
        <v>#REF!</v>
      </c>
      <c r="C720" s="38" t="e">
        <f>#REF!</f>
        <v>#REF!</v>
      </c>
      <c r="D720" s="39" t="e">
        <f>#REF!</f>
        <v>#REF!</v>
      </c>
      <c r="E720" s="40" t="e">
        <f t="shared" si="9"/>
        <v>#REF!</v>
      </c>
      <c r="F720" s="34"/>
      <c r="G720" s="41" t="e">
        <f t="shared" si="10"/>
        <v>#REF!</v>
      </c>
      <c r="H720" s="36" t="s">
        <v>109</v>
      </c>
      <c r="I720" s="41" t="e">
        <f t="shared" si="11"/>
        <v>#REF!</v>
      </c>
      <c r="J720" s="34"/>
      <c r="K720" s="41" t="e">
        <f>#REF!</f>
        <v>#REF!</v>
      </c>
      <c r="L720" s="36"/>
      <c r="M720" s="42" t="e">
        <f>#REF!</f>
        <v>#REF!</v>
      </c>
      <c r="N720" s="514" t="s">
        <v>110</v>
      </c>
      <c r="O720" s="483"/>
      <c r="P720" s="483"/>
      <c r="Q720" s="483"/>
      <c r="R720" s="483"/>
      <c r="S720" s="484"/>
      <c r="T720" s="24" t="e">
        <f>#REF!</f>
        <v>#REF!</v>
      </c>
    </row>
    <row r="721" spans="1:20" ht="39.75" customHeight="1" x14ac:dyDescent="0.25">
      <c r="A721" s="37">
        <f t="shared" si="8"/>
        <v>708</v>
      </c>
      <c r="B721" s="50" t="e">
        <f>#REF!</f>
        <v>#REF!</v>
      </c>
      <c r="C721" s="51" t="e">
        <f>#REF!</f>
        <v>#REF!</v>
      </c>
      <c r="D721" s="39" t="e">
        <f>#REF!</f>
        <v>#REF!</v>
      </c>
      <c r="E721" s="40" t="e">
        <f t="shared" si="9"/>
        <v>#REF!</v>
      </c>
      <c r="F721" s="34"/>
      <c r="G721" s="44" t="e">
        <f t="shared" si="10"/>
        <v>#REF!</v>
      </c>
      <c r="H721" s="36" t="s">
        <v>108</v>
      </c>
      <c r="I721" s="41" t="e">
        <f t="shared" si="11"/>
        <v>#REF!</v>
      </c>
      <c r="J721" s="34"/>
      <c r="K721" s="41" t="e">
        <f>#REF!</f>
        <v>#REF!</v>
      </c>
      <c r="L721" s="36"/>
      <c r="M721" s="42" t="e">
        <f>#REF!</f>
        <v>#REF!</v>
      </c>
      <c r="N721" s="514" t="s">
        <v>110</v>
      </c>
      <c r="O721" s="483"/>
      <c r="P721" s="483"/>
      <c r="Q721" s="483"/>
      <c r="R721" s="483"/>
      <c r="S721" s="484"/>
      <c r="T721" s="24" t="e">
        <f>#REF!</f>
        <v>#REF!</v>
      </c>
    </row>
    <row r="722" spans="1:20" ht="39.75" customHeight="1" x14ac:dyDescent="0.25">
      <c r="A722" s="37">
        <f t="shared" si="8"/>
        <v>709</v>
      </c>
      <c r="B722" s="50" t="e">
        <f>#REF!</f>
        <v>#REF!</v>
      </c>
      <c r="C722" s="38" t="e">
        <f>#REF!</f>
        <v>#REF!</v>
      </c>
      <c r="D722" s="39" t="e">
        <f>#REF!</f>
        <v>#REF!</v>
      </c>
      <c r="E722" s="40" t="e">
        <f t="shared" si="9"/>
        <v>#REF!</v>
      </c>
      <c r="F722" s="34"/>
      <c r="G722" s="41" t="e">
        <f t="shared" si="10"/>
        <v>#REF!</v>
      </c>
      <c r="H722" s="36" t="s">
        <v>109</v>
      </c>
      <c r="I722" s="41" t="e">
        <f t="shared" si="11"/>
        <v>#REF!</v>
      </c>
      <c r="J722" s="34"/>
      <c r="K722" s="41" t="e">
        <f>#REF!</f>
        <v>#REF!</v>
      </c>
      <c r="L722" s="36"/>
      <c r="M722" s="42" t="e">
        <f>#REF!</f>
        <v>#REF!</v>
      </c>
      <c r="N722" s="514" t="s">
        <v>110</v>
      </c>
      <c r="O722" s="483"/>
      <c r="P722" s="483"/>
      <c r="Q722" s="483"/>
      <c r="R722" s="483"/>
      <c r="S722" s="484"/>
      <c r="T722" s="24" t="e">
        <f>#REF!</f>
        <v>#REF!</v>
      </c>
    </row>
    <row r="723" spans="1:20" ht="39.75" customHeight="1" x14ac:dyDescent="0.25">
      <c r="A723" s="37">
        <f t="shared" si="8"/>
        <v>710</v>
      </c>
      <c r="B723" s="50" t="e">
        <f>#REF!</f>
        <v>#REF!</v>
      </c>
      <c r="C723" s="51" t="e">
        <f>#REF!</f>
        <v>#REF!</v>
      </c>
      <c r="D723" s="39" t="e">
        <f>#REF!</f>
        <v>#REF!</v>
      </c>
      <c r="E723" s="40" t="e">
        <f t="shared" si="9"/>
        <v>#REF!</v>
      </c>
      <c r="F723" s="34"/>
      <c r="G723" s="44" t="e">
        <f t="shared" si="10"/>
        <v>#REF!</v>
      </c>
      <c r="H723" s="36" t="s">
        <v>108</v>
      </c>
      <c r="I723" s="41" t="e">
        <f t="shared" si="11"/>
        <v>#REF!</v>
      </c>
      <c r="J723" s="34"/>
      <c r="K723" s="41" t="e">
        <f>#REF!</f>
        <v>#REF!</v>
      </c>
      <c r="L723" s="36"/>
      <c r="M723" s="42" t="e">
        <f>#REF!</f>
        <v>#REF!</v>
      </c>
      <c r="N723" s="514" t="s">
        <v>110</v>
      </c>
      <c r="O723" s="483"/>
      <c r="P723" s="483"/>
      <c r="Q723" s="483"/>
      <c r="R723" s="483"/>
      <c r="S723" s="484"/>
      <c r="T723" s="24" t="e">
        <f>#REF!</f>
        <v>#REF!</v>
      </c>
    </row>
    <row r="724" spans="1:20" ht="39.75" customHeight="1" x14ac:dyDescent="0.25">
      <c r="A724" s="37">
        <f t="shared" si="8"/>
        <v>711</v>
      </c>
      <c r="B724" s="50" t="e">
        <f>#REF!</f>
        <v>#REF!</v>
      </c>
      <c r="C724" s="38" t="e">
        <f>#REF!</f>
        <v>#REF!</v>
      </c>
      <c r="D724" s="39" t="e">
        <f>#REF!</f>
        <v>#REF!</v>
      </c>
      <c r="E724" s="40" t="e">
        <f t="shared" si="9"/>
        <v>#REF!</v>
      </c>
      <c r="F724" s="34"/>
      <c r="G724" s="41" t="e">
        <f t="shared" si="10"/>
        <v>#REF!</v>
      </c>
      <c r="H724" s="36" t="s">
        <v>109</v>
      </c>
      <c r="I724" s="41" t="e">
        <f t="shared" si="11"/>
        <v>#REF!</v>
      </c>
      <c r="J724" s="34"/>
      <c r="K724" s="41" t="e">
        <f>#REF!</f>
        <v>#REF!</v>
      </c>
      <c r="L724" s="36"/>
      <c r="M724" s="42" t="e">
        <f>#REF!</f>
        <v>#REF!</v>
      </c>
      <c r="N724" s="514" t="s">
        <v>110</v>
      </c>
      <c r="O724" s="483"/>
      <c r="P724" s="483"/>
      <c r="Q724" s="483"/>
      <c r="R724" s="483"/>
      <c r="S724" s="484"/>
      <c r="T724" s="24" t="e">
        <f>#REF!</f>
        <v>#REF!</v>
      </c>
    </row>
    <row r="725" spans="1:20" ht="39.75" customHeight="1" x14ac:dyDescent="0.25">
      <c r="A725" s="37">
        <f t="shared" si="8"/>
        <v>712</v>
      </c>
      <c r="B725" s="50" t="e">
        <f>#REF!</f>
        <v>#REF!</v>
      </c>
      <c r="C725" s="51" t="e">
        <f>#REF!</f>
        <v>#REF!</v>
      </c>
      <c r="D725" s="39" t="e">
        <f>#REF!</f>
        <v>#REF!</v>
      </c>
      <c r="E725" s="40" t="e">
        <f t="shared" si="9"/>
        <v>#REF!</v>
      </c>
      <c r="F725" s="34"/>
      <c r="G725" s="44" t="e">
        <f t="shared" si="10"/>
        <v>#REF!</v>
      </c>
      <c r="H725" s="36" t="s">
        <v>108</v>
      </c>
      <c r="I725" s="41" t="e">
        <f t="shared" si="11"/>
        <v>#REF!</v>
      </c>
      <c r="J725" s="34"/>
      <c r="K725" s="41" t="e">
        <f>#REF!</f>
        <v>#REF!</v>
      </c>
      <c r="L725" s="36"/>
      <c r="M725" s="42" t="e">
        <f>#REF!</f>
        <v>#REF!</v>
      </c>
      <c r="N725" s="514" t="s">
        <v>110</v>
      </c>
      <c r="O725" s="483"/>
      <c r="P725" s="483"/>
      <c r="Q725" s="483"/>
      <c r="R725" s="483"/>
      <c r="S725" s="484"/>
      <c r="T725" s="24" t="e">
        <f>#REF!</f>
        <v>#REF!</v>
      </c>
    </row>
    <row r="726" spans="1:20" ht="39.75" customHeight="1" x14ac:dyDescent="0.25">
      <c r="A726" s="37">
        <f t="shared" si="8"/>
        <v>713</v>
      </c>
      <c r="B726" s="50" t="e">
        <f>#REF!</f>
        <v>#REF!</v>
      </c>
      <c r="C726" s="38" t="e">
        <f>#REF!</f>
        <v>#REF!</v>
      </c>
      <c r="D726" s="39" t="e">
        <f>#REF!</f>
        <v>#REF!</v>
      </c>
      <c r="E726" s="40" t="e">
        <f t="shared" si="9"/>
        <v>#REF!</v>
      </c>
      <c r="F726" s="34"/>
      <c r="G726" s="41" t="e">
        <f t="shared" si="10"/>
        <v>#REF!</v>
      </c>
      <c r="H726" s="36" t="s">
        <v>109</v>
      </c>
      <c r="I726" s="41" t="e">
        <f t="shared" si="11"/>
        <v>#REF!</v>
      </c>
      <c r="J726" s="34"/>
      <c r="K726" s="41" t="e">
        <f>#REF!</f>
        <v>#REF!</v>
      </c>
      <c r="L726" s="36"/>
      <c r="M726" s="42" t="e">
        <f>#REF!</f>
        <v>#REF!</v>
      </c>
      <c r="N726" s="514" t="s">
        <v>110</v>
      </c>
      <c r="O726" s="483"/>
      <c r="P726" s="483"/>
      <c r="Q726" s="483"/>
      <c r="R726" s="483"/>
      <c r="S726" s="484"/>
      <c r="T726" s="24" t="e">
        <f>#REF!</f>
        <v>#REF!</v>
      </c>
    </row>
    <row r="727" spans="1:20" ht="39.75" customHeight="1" x14ac:dyDescent="0.25">
      <c r="A727" s="37">
        <f t="shared" si="8"/>
        <v>714</v>
      </c>
      <c r="B727" s="50" t="e">
        <f>#REF!</f>
        <v>#REF!</v>
      </c>
      <c r="C727" s="51" t="e">
        <f>#REF!</f>
        <v>#REF!</v>
      </c>
      <c r="D727" s="39" t="e">
        <f>#REF!</f>
        <v>#REF!</v>
      </c>
      <c r="E727" s="40" t="e">
        <f t="shared" si="9"/>
        <v>#REF!</v>
      </c>
      <c r="F727" s="34"/>
      <c r="G727" s="44" t="e">
        <f t="shared" si="10"/>
        <v>#REF!</v>
      </c>
      <c r="H727" s="36" t="s">
        <v>108</v>
      </c>
      <c r="I727" s="41" t="e">
        <f t="shared" si="11"/>
        <v>#REF!</v>
      </c>
      <c r="J727" s="34"/>
      <c r="K727" s="41" t="e">
        <f>#REF!</f>
        <v>#REF!</v>
      </c>
      <c r="L727" s="36"/>
      <c r="M727" s="42" t="e">
        <f>#REF!</f>
        <v>#REF!</v>
      </c>
      <c r="N727" s="514" t="s">
        <v>110</v>
      </c>
      <c r="O727" s="483"/>
      <c r="P727" s="483"/>
      <c r="Q727" s="483"/>
      <c r="R727" s="483"/>
      <c r="S727" s="484"/>
      <c r="T727" s="24" t="e">
        <f>#REF!</f>
        <v>#REF!</v>
      </c>
    </row>
    <row r="728" spans="1:20" ht="39.75" customHeight="1" x14ac:dyDescent="0.25">
      <c r="A728" s="37">
        <f t="shared" si="8"/>
        <v>715</v>
      </c>
      <c r="B728" s="50" t="e">
        <f>#REF!</f>
        <v>#REF!</v>
      </c>
      <c r="C728" s="38" t="e">
        <f>#REF!</f>
        <v>#REF!</v>
      </c>
      <c r="D728" s="39" t="e">
        <f>#REF!</f>
        <v>#REF!</v>
      </c>
      <c r="E728" s="40" t="e">
        <f t="shared" si="9"/>
        <v>#REF!</v>
      </c>
      <c r="F728" s="34"/>
      <c r="G728" s="41" t="e">
        <f t="shared" si="10"/>
        <v>#REF!</v>
      </c>
      <c r="H728" s="36" t="s">
        <v>109</v>
      </c>
      <c r="I728" s="41" t="e">
        <f t="shared" si="11"/>
        <v>#REF!</v>
      </c>
      <c r="J728" s="34"/>
      <c r="K728" s="41" t="e">
        <f>#REF!</f>
        <v>#REF!</v>
      </c>
      <c r="L728" s="36"/>
      <c r="M728" s="42" t="e">
        <f>#REF!</f>
        <v>#REF!</v>
      </c>
      <c r="N728" s="514" t="s">
        <v>110</v>
      </c>
      <c r="O728" s="483"/>
      <c r="P728" s="483"/>
      <c r="Q728" s="483"/>
      <c r="R728" s="483"/>
      <c r="S728" s="484"/>
      <c r="T728" s="24" t="e">
        <f>#REF!</f>
        <v>#REF!</v>
      </c>
    </row>
    <row r="729" spans="1:20" ht="39.75" customHeight="1" x14ac:dyDescent="0.25">
      <c r="A729" s="37">
        <f t="shared" si="8"/>
        <v>716</v>
      </c>
      <c r="B729" s="50" t="e">
        <f>#REF!</f>
        <v>#REF!</v>
      </c>
      <c r="C729" s="51" t="e">
        <f>#REF!</f>
        <v>#REF!</v>
      </c>
      <c r="D729" s="39" t="e">
        <f>#REF!</f>
        <v>#REF!</v>
      </c>
      <c r="E729" s="40" t="e">
        <f t="shared" si="9"/>
        <v>#REF!</v>
      </c>
      <c r="F729" s="34"/>
      <c r="G729" s="44" t="e">
        <f t="shared" si="10"/>
        <v>#REF!</v>
      </c>
      <c r="H729" s="36" t="s">
        <v>108</v>
      </c>
      <c r="I729" s="41" t="e">
        <f t="shared" si="11"/>
        <v>#REF!</v>
      </c>
      <c r="J729" s="34"/>
      <c r="K729" s="41" t="e">
        <f>#REF!</f>
        <v>#REF!</v>
      </c>
      <c r="L729" s="36"/>
      <c r="M729" s="42" t="e">
        <f>#REF!</f>
        <v>#REF!</v>
      </c>
      <c r="N729" s="514" t="s">
        <v>110</v>
      </c>
      <c r="O729" s="483"/>
      <c r="P729" s="483"/>
      <c r="Q729" s="483"/>
      <c r="R729" s="483"/>
      <c r="S729" s="484"/>
      <c r="T729" s="24" t="e">
        <f>#REF!</f>
        <v>#REF!</v>
      </c>
    </row>
    <row r="730" spans="1:20" ht="39.75" customHeight="1" x14ac:dyDescent="0.25">
      <c r="A730" s="37">
        <f t="shared" si="8"/>
        <v>717</v>
      </c>
      <c r="B730" s="50" t="e">
        <f>#REF!</f>
        <v>#REF!</v>
      </c>
      <c r="C730" s="38" t="e">
        <f>#REF!</f>
        <v>#REF!</v>
      </c>
      <c r="D730" s="39" t="e">
        <f>#REF!</f>
        <v>#REF!</v>
      </c>
      <c r="E730" s="40" t="e">
        <f t="shared" si="9"/>
        <v>#REF!</v>
      </c>
      <c r="F730" s="34"/>
      <c r="G730" s="41" t="e">
        <f t="shared" si="10"/>
        <v>#REF!</v>
      </c>
      <c r="H730" s="36" t="s">
        <v>109</v>
      </c>
      <c r="I730" s="41" t="e">
        <f t="shared" si="11"/>
        <v>#REF!</v>
      </c>
      <c r="J730" s="34"/>
      <c r="K730" s="41" t="e">
        <f>#REF!</f>
        <v>#REF!</v>
      </c>
      <c r="L730" s="36"/>
      <c r="M730" s="42" t="e">
        <f>#REF!</f>
        <v>#REF!</v>
      </c>
      <c r="N730" s="514" t="s">
        <v>110</v>
      </c>
      <c r="O730" s="483"/>
      <c r="P730" s="483"/>
      <c r="Q730" s="483"/>
      <c r="R730" s="483"/>
      <c r="S730" s="484"/>
      <c r="T730" s="24" t="e">
        <f>#REF!</f>
        <v>#REF!</v>
      </c>
    </row>
    <row r="731" spans="1:20" ht="39.75" customHeight="1" x14ac:dyDescent="0.25">
      <c r="A731" s="37">
        <f t="shared" si="8"/>
        <v>718</v>
      </c>
      <c r="B731" s="50" t="e">
        <f>#REF!</f>
        <v>#REF!</v>
      </c>
      <c r="C731" s="51" t="e">
        <f>#REF!</f>
        <v>#REF!</v>
      </c>
      <c r="D731" s="39" t="e">
        <f>#REF!</f>
        <v>#REF!</v>
      </c>
      <c r="E731" s="40" t="e">
        <f t="shared" si="9"/>
        <v>#REF!</v>
      </c>
      <c r="F731" s="34"/>
      <c r="G731" s="44" t="e">
        <f t="shared" si="10"/>
        <v>#REF!</v>
      </c>
      <c r="H731" s="36" t="s">
        <v>108</v>
      </c>
      <c r="I731" s="41" t="e">
        <f t="shared" si="11"/>
        <v>#REF!</v>
      </c>
      <c r="J731" s="34"/>
      <c r="K731" s="41" t="e">
        <f>#REF!</f>
        <v>#REF!</v>
      </c>
      <c r="L731" s="36"/>
      <c r="M731" s="42" t="e">
        <f>#REF!</f>
        <v>#REF!</v>
      </c>
      <c r="N731" s="514" t="s">
        <v>110</v>
      </c>
      <c r="O731" s="483"/>
      <c r="P731" s="483"/>
      <c r="Q731" s="483"/>
      <c r="R731" s="483"/>
      <c r="S731" s="484"/>
      <c r="T731" s="24" t="e">
        <f>#REF!</f>
        <v>#REF!</v>
      </c>
    </row>
    <row r="732" spans="1:20" ht="39.75" customHeight="1" x14ac:dyDescent="0.25">
      <c r="A732" s="37">
        <f t="shared" si="8"/>
        <v>719</v>
      </c>
      <c r="B732" s="50" t="e">
        <f>#REF!</f>
        <v>#REF!</v>
      </c>
      <c r="C732" s="38" t="e">
        <f>#REF!</f>
        <v>#REF!</v>
      </c>
      <c r="D732" s="39" t="e">
        <f>#REF!</f>
        <v>#REF!</v>
      </c>
      <c r="E732" s="40" t="e">
        <f t="shared" si="9"/>
        <v>#REF!</v>
      </c>
      <c r="F732" s="34"/>
      <c r="G732" s="41" t="e">
        <f t="shared" si="10"/>
        <v>#REF!</v>
      </c>
      <c r="H732" s="36" t="s">
        <v>109</v>
      </c>
      <c r="I732" s="41" t="e">
        <f t="shared" si="11"/>
        <v>#REF!</v>
      </c>
      <c r="J732" s="34"/>
      <c r="K732" s="41" t="e">
        <f>#REF!</f>
        <v>#REF!</v>
      </c>
      <c r="L732" s="36"/>
      <c r="M732" s="42" t="e">
        <f>#REF!</f>
        <v>#REF!</v>
      </c>
      <c r="N732" s="514" t="s">
        <v>110</v>
      </c>
      <c r="O732" s="483"/>
      <c r="P732" s="483"/>
      <c r="Q732" s="483"/>
      <c r="R732" s="483"/>
      <c r="S732" s="484"/>
      <c r="T732" s="24" t="e">
        <f>#REF!</f>
        <v>#REF!</v>
      </c>
    </row>
    <row r="733" spans="1:20" ht="39.75" customHeight="1" x14ac:dyDescent="0.25">
      <c r="A733" s="37">
        <f t="shared" si="8"/>
        <v>720</v>
      </c>
      <c r="B733" s="50" t="e">
        <f>#REF!</f>
        <v>#REF!</v>
      </c>
      <c r="C733" s="51" t="e">
        <f>#REF!</f>
        <v>#REF!</v>
      </c>
      <c r="D733" s="39" t="e">
        <f>#REF!</f>
        <v>#REF!</v>
      </c>
      <c r="E733" s="40" t="e">
        <f t="shared" si="9"/>
        <v>#REF!</v>
      </c>
      <c r="F733" s="34"/>
      <c r="G733" s="44" t="e">
        <f t="shared" si="10"/>
        <v>#REF!</v>
      </c>
      <c r="H733" s="36" t="s">
        <v>108</v>
      </c>
      <c r="I733" s="41" t="e">
        <f t="shared" si="11"/>
        <v>#REF!</v>
      </c>
      <c r="J733" s="34"/>
      <c r="K733" s="41" t="e">
        <f>#REF!</f>
        <v>#REF!</v>
      </c>
      <c r="L733" s="36"/>
      <c r="M733" s="42" t="e">
        <f>#REF!</f>
        <v>#REF!</v>
      </c>
      <c r="N733" s="514" t="s">
        <v>110</v>
      </c>
      <c r="O733" s="483"/>
      <c r="P733" s="483"/>
      <c r="Q733" s="483"/>
      <c r="R733" s="483"/>
      <c r="S733" s="484"/>
      <c r="T733" s="24" t="e">
        <f>#REF!</f>
        <v>#REF!</v>
      </c>
    </row>
    <row r="734" spans="1:20" ht="39.75" customHeight="1" x14ac:dyDescent="0.25">
      <c r="A734" s="37">
        <f t="shared" si="8"/>
        <v>721</v>
      </c>
      <c r="B734" s="50" t="e">
        <f>#REF!</f>
        <v>#REF!</v>
      </c>
      <c r="C734" s="38" t="e">
        <f>#REF!</f>
        <v>#REF!</v>
      </c>
      <c r="D734" s="39" t="e">
        <f>#REF!</f>
        <v>#REF!</v>
      </c>
      <c r="E734" s="40" t="e">
        <f t="shared" si="9"/>
        <v>#REF!</v>
      </c>
      <c r="F734" s="34"/>
      <c r="G734" s="41" t="e">
        <f t="shared" si="10"/>
        <v>#REF!</v>
      </c>
      <c r="H734" s="36" t="s">
        <v>109</v>
      </c>
      <c r="I734" s="41" t="e">
        <f t="shared" si="11"/>
        <v>#REF!</v>
      </c>
      <c r="J734" s="34"/>
      <c r="K734" s="41" t="e">
        <f>#REF!</f>
        <v>#REF!</v>
      </c>
      <c r="L734" s="36"/>
      <c r="M734" s="42" t="e">
        <f>#REF!</f>
        <v>#REF!</v>
      </c>
      <c r="N734" s="514" t="s">
        <v>110</v>
      </c>
      <c r="O734" s="483"/>
      <c r="P734" s="483"/>
      <c r="Q734" s="483"/>
      <c r="R734" s="483"/>
      <c r="S734" s="484"/>
      <c r="T734" s="24" t="e">
        <f>#REF!</f>
        <v>#REF!</v>
      </c>
    </row>
    <row r="735" spans="1:20" ht="39.75" customHeight="1" x14ac:dyDescent="0.25">
      <c r="A735" s="37">
        <f t="shared" si="8"/>
        <v>722</v>
      </c>
      <c r="B735" s="50" t="e">
        <f>#REF!</f>
        <v>#REF!</v>
      </c>
      <c r="C735" s="51" t="e">
        <f>#REF!</f>
        <v>#REF!</v>
      </c>
      <c r="D735" s="39" t="e">
        <f>#REF!</f>
        <v>#REF!</v>
      </c>
      <c r="E735" s="40" t="e">
        <f t="shared" si="9"/>
        <v>#REF!</v>
      </c>
      <c r="F735" s="34"/>
      <c r="G735" s="44" t="e">
        <f t="shared" si="10"/>
        <v>#REF!</v>
      </c>
      <c r="H735" s="36" t="s">
        <v>108</v>
      </c>
      <c r="I735" s="41" t="e">
        <f t="shared" si="11"/>
        <v>#REF!</v>
      </c>
      <c r="J735" s="34"/>
      <c r="K735" s="41" t="e">
        <f>#REF!</f>
        <v>#REF!</v>
      </c>
      <c r="L735" s="36"/>
      <c r="M735" s="42" t="e">
        <f>#REF!</f>
        <v>#REF!</v>
      </c>
      <c r="N735" s="514" t="s">
        <v>110</v>
      </c>
      <c r="O735" s="483"/>
      <c r="P735" s="483"/>
      <c r="Q735" s="483"/>
      <c r="R735" s="483"/>
      <c r="S735" s="484"/>
      <c r="T735" s="24" t="e">
        <f>#REF!</f>
        <v>#REF!</v>
      </c>
    </row>
    <row r="736" spans="1:20" ht="39.75" customHeight="1" x14ac:dyDescent="0.25">
      <c r="A736" s="37">
        <f t="shared" si="8"/>
        <v>723</v>
      </c>
      <c r="B736" s="50" t="e">
        <f>#REF!</f>
        <v>#REF!</v>
      </c>
      <c r="C736" s="38" t="e">
        <f>#REF!</f>
        <v>#REF!</v>
      </c>
      <c r="D736" s="39" t="e">
        <f>#REF!</f>
        <v>#REF!</v>
      </c>
      <c r="E736" s="40" t="e">
        <f t="shared" si="9"/>
        <v>#REF!</v>
      </c>
      <c r="F736" s="34"/>
      <c r="G736" s="41" t="e">
        <f t="shared" si="10"/>
        <v>#REF!</v>
      </c>
      <c r="H736" s="36" t="s">
        <v>109</v>
      </c>
      <c r="I736" s="41" t="e">
        <f t="shared" si="11"/>
        <v>#REF!</v>
      </c>
      <c r="J736" s="34"/>
      <c r="K736" s="41" t="e">
        <f>#REF!</f>
        <v>#REF!</v>
      </c>
      <c r="L736" s="36"/>
      <c r="M736" s="42" t="e">
        <f>#REF!</f>
        <v>#REF!</v>
      </c>
      <c r="N736" s="514" t="s">
        <v>110</v>
      </c>
      <c r="O736" s="483"/>
      <c r="P736" s="483"/>
      <c r="Q736" s="483"/>
      <c r="R736" s="483"/>
      <c r="S736" s="484"/>
      <c r="T736" s="24" t="e">
        <f>#REF!</f>
        <v>#REF!</v>
      </c>
    </row>
    <row r="737" spans="1:20" ht="39.75" customHeight="1" x14ac:dyDescent="0.25">
      <c r="A737" s="37">
        <f t="shared" si="8"/>
        <v>724</v>
      </c>
      <c r="B737" s="50" t="e">
        <f>#REF!</f>
        <v>#REF!</v>
      </c>
      <c r="C737" s="51" t="e">
        <f>#REF!</f>
        <v>#REF!</v>
      </c>
      <c r="D737" s="39" t="e">
        <f>#REF!</f>
        <v>#REF!</v>
      </c>
      <c r="E737" s="40" t="e">
        <f t="shared" si="9"/>
        <v>#REF!</v>
      </c>
      <c r="F737" s="34"/>
      <c r="G737" s="44" t="e">
        <f t="shared" si="10"/>
        <v>#REF!</v>
      </c>
      <c r="H737" s="36" t="s">
        <v>108</v>
      </c>
      <c r="I737" s="41" t="e">
        <f t="shared" si="11"/>
        <v>#REF!</v>
      </c>
      <c r="J737" s="34"/>
      <c r="K737" s="41" t="e">
        <f>#REF!</f>
        <v>#REF!</v>
      </c>
      <c r="L737" s="36"/>
      <c r="M737" s="42" t="e">
        <f>#REF!</f>
        <v>#REF!</v>
      </c>
      <c r="N737" s="514" t="s">
        <v>110</v>
      </c>
      <c r="O737" s="483"/>
      <c r="P737" s="483"/>
      <c r="Q737" s="483"/>
      <c r="R737" s="483"/>
      <c r="S737" s="484"/>
      <c r="T737" s="24" t="e">
        <f>#REF!</f>
        <v>#REF!</v>
      </c>
    </row>
    <row r="738" spans="1:20" ht="39.75" customHeight="1" x14ac:dyDescent="0.25">
      <c r="A738" s="37">
        <f t="shared" si="8"/>
        <v>725</v>
      </c>
      <c r="B738" s="50" t="e">
        <f>#REF!</f>
        <v>#REF!</v>
      </c>
      <c r="C738" s="38" t="e">
        <f>#REF!</f>
        <v>#REF!</v>
      </c>
      <c r="D738" s="39" t="e">
        <f>#REF!</f>
        <v>#REF!</v>
      </c>
      <c r="E738" s="40" t="e">
        <f t="shared" si="9"/>
        <v>#REF!</v>
      </c>
      <c r="F738" s="34"/>
      <c r="G738" s="41" t="e">
        <f t="shared" si="10"/>
        <v>#REF!</v>
      </c>
      <c r="H738" s="36" t="s">
        <v>109</v>
      </c>
      <c r="I738" s="41" t="e">
        <f t="shared" si="11"/>
        <v>#REF!</v>
      </c>
      <c r="J738" s="34"/>
      <c r="K738" s="41" t="e">
        <f>#REF!</f>
        <v>#REF!</v>
      </c>
      <c r="L738" s="36"/>
      <c r="M738" s="42" t="e">
        <f>#REF!</f>
        <v>#REF!</v>
      </c>
      <c r="N738" s="514" t="s">
        <v>110</v>
      </c>
      <c r="O738" s="483"/>
      <c r="P738" s="483"/>
      <c r="Q738" s="483"/>
      <c r="R738" s="483"/>
      <c r="S738" s="484"/>
      <c r="T738" s="24" t="e">
        <f>#REF!</f>
        <v>#REF!</v>
      </c>
    </row>
    <row r="739" spans="1:20" ht="39.75" customHeight="1" x14ac:dyDescent="0.25">
      <c r="A739" s="37">
        <f t="shared" si="8"/>
        <v>726</v>
      </c>
      <c r="B739" s="50" t="e">
        <f>#REF!</f>
        <v>#REF!</v>
      </c>
      <c r="C739" s="51" t="e">
        <f>#REF!</f>
        <v>#REF!</v>
      </c>
      <c r="D739" s="39" t="e">
        <f>#REF!</f>
        <v>#REF!</v>
      </c>
      <c r="E739" s="40" t="e">
        <f t="shared" si="9"/>
        <v>#REF!</v>
      </c>
      <c r="F739" s="34"/>
      <c r="G739" s="44" t="e">
        <f t="shared" si="10"/>
        <v>#REF!</v>
      </c>
      <c r="H739" s="36" t="s">
        <v>108</v>
      </c>
      <c r="I739" s="41" t="e">
        <f t="shared" si="11"/>
        <v>#REF!</v>
      </c>
      <c r="J739" s="34"/>
      <c r="K739" s="41" t="e">
        <f>#REF!</f>
        <v>#REF!</v>
      </c>
      <c r="L739" s="36"/>
      <c r="M739" s="42" t="e">
        <f>#REF!</f>
        <v>#REF!</v>
      </c>
      <c r="N739" s="514" t="s">
        <v>110</v>
      </c>
      <c r="O739" s="483"/>
      <c r="P739" s="483"/>
      <c r="Q739" s="483"/>
      <c r="R739" s="483"/>
      <c r="S739" s="484"/>
      <c r="T739" s="24" t="e">
        <f>#REF!</f>
        <v>#REF!</v>
      </c>
    </row>
    <row r="740" spans="1:20" ht="39.75" customHeight="1" x14ac:dyDescent="0.25">
      <c r="A740" s="37">
        <f t="shared" si="8"/>
        <v>727</v>
      </c>
      <c r="B740" s="50" t="e">
        <f>#REF!</f>
        <v>#REF!</v>
      </c>
      <c r="C740" s="38" t="e">
        <f>#REF!</f>
        <v>#REF!</v>
      </c>
      <c r="D740" s="39" t="e">
        <f>#REF!</f>
        <v>#REF!</v>
      </c>
      <c r="E740" s="40" t="e">
        <f t="shared" si="9"/>
        <v>#REF!</v>
      </c>
      <c r="F740" s="34"/>
      <c r="G740" s="41" t="e">
        <f t="shared" si="10"/>
        <v>#REF!</v>
      </c>
      <c r="H740" s="36" t="s">
        <v>109</v>
      </c>
      <c r="I740" s="41" t="e">
        <f t="shared" si="11"/>
        <v>#REF!</v>
      </c>
      <c r="J740" s="34"/>
      <c r="K740" s="41" t="e">
        <f>#REF!</f>
        <v>#REF!</v>
      </c>
      <c r="L740" s="36"/>
      <c r="M740" s="42" t="e">
        <f>#REF!</f>
        <v>#REF!</v>
      </c>
      <c r="N740" s="514" t="s">
        <v>110</v>
      </c>
      <c r="O740" s="483"/>
      <c r="P740" s="483"/>
      <c r="Q740" s="483"/>
      <c r="R740" s="483"/>
      <c r="S740" s="484"/>
      <c r="T740" s="24" t="e">
        <f>#REF!</f>
        <v>#REF!</v>
      </c>
    </row>
    <row r="741" spans="1:20" ht="39.75" customHeight="1" x14ac:dyDescent="0.25">
      <c r="A741" s="37">
        <f t="shared" si="8"/>
        <v>728</v>
      </c>
      <c r="B741" s="50" t="e">
        <f>#REF!</f>
        <v>#REF!</v>
      </c>
      <c r="C741" s="51" t="e">
        <f>#REF!</f>
        <v>#REF!</v>
      </c>
      <c r="D741" s="39" t="e">
        <f>#REF!</f>
        <v>#REF!</v>
      </c>
      <c r="E741" s="40" t="e">
        <f t="shared" si="9"/>
        <v>#REF!</v>
      </c>
      <c r="F741" s="34"/>
      <c r="G741" s="44" t="e">
        <f t="shared" si="10"/>
        <v>#REF!</v>
      </c>
      <c r="H741" s="36" t="s">
        <v>108</v>
      </c>
      <c r="I741" s="41" t="e">
        <f t="shared" si="11"/>
        <v>#REF!</v>
      </c>
      <c r="J741" s="34"/>
      <c r="K741" s="41" t="e">
        <f>#REF!</f>
        <v>#REF!</v>
      </c>
      <c r="L741" s="36"/>
      <c r="M741" s="42" t="e">
        <f>#REF!</f>
        <v>#REF!</v>
      </c>
      <c r="N741" s="514" t="s">
        <v>110</v>
      </c>
      <c r="O741" s="483"/>
      <c r="P741" s="483"/>
      <c r="Q741" s="483"/>
      <c r="R741" s="483"/>
      <c r="S741" s="484"/>
      <c r="T741" s="24" t="e">
        <f>#REF!</f>
        <v>#REF!</v>
      </c>
    </row>
    <row r="742" spans="1:20" ht="39.75" customHeight="1" x14ac:dyDescent="0.25">
      <c r="A742" s="37">
        <f t="shared" si="8"/>
        <v>729</v>
      </c>
      <c r="B742" s="50" t="e">
        <f>#REF!</f>
        <v>#REF!</v>
      </c>
      <c r="C742" s="38" t="e">
        <f>#REF!</f>
        <v>#REF!</v>
      </c>
      <c r="D742" s="39" t="e">
        <f>#REF!</f>
        <v>#REF!</v>
      </c>
      <c r="E742" s="40" t="e">
        <f t="shared" si="9"/>
        <v>#REF!</v>
      </c>
      <c r="F742" s="34"/>
      <c r="G742" s="41" t="e">
        <f t="shared" si="10"/>
        <v>#REF!</v>
      </c>
      <c r="H742" s="36" t="s">
        <v>109</v>
      </c>
      <c r="I742" s="41" t="e">
        <f t="shared" si="11"/>
        <v>#REF!</v>
      </c>
      <c r="J742" s="34"/>
      <c r="K742" s="41" t="e">
        <f>#REF!</f>
        <v>#REF!</v>
      </c>
      <c r="L742" s="36"/>
      <c r="M742" s="42" t="e">
        <f>#REF!</f>
        <v>#REF!</v>
      </c>
      <c r="N742" s="514" t="s">
        <v>110</v>
      </c>
      <c r="O742" s="483"/>
      <c r="P742" s="483"/>
      <c r="Q742" s="483"/>
      <c r="R742" s="483"/>
      <c r="S742" s="484"/>
      <c r="T742" s="24" t="e">
        <f>#REF!</f>
        <v>#REF!</v>
      </c>
    </row>
    <row r="743" spans="1:20" ht="39.75" customHeight="1" x14ac:dyDescent="0.25">
      <c r="A743" s="37">
        <f t="shared" si="8"/>
        <v>730</v>
      </c>
      <c r="B743" s="50" t="e">
        <f>#REF!</f>
        <v>#REF!</v>
      </c>
      <c r="C743" s="51" t="e">
        <f>#REF!</f>
        <v>#REF!</v>
      </c>
      <c r="D743" s="39" t="e">
        <f>#REF!</f>
        <v>#REF!</v>
      </c>
      <c r="E743" s="40" t="e">
        <f t="shared" si="9"/>
        <v>#REF!</v>
      </c>
      <c r="F743" s="34"/>
      <c r="G743" s="44" t="e">
        <f t="shared" si="10"/>
        <v>#REF!</v>
      </c>
      <c r="H743" s="36" t="s">
        <v>108</v>
      </c>
      <c r="I743" s="41" t="e">
        <f t="shared" si="11"/>
        <v>#REF!</v>
      </c>
      <c r="J743" s="34"/>
      <c r="K743" s="41" t="e">
        <f>#REF!</f>
        <v>#REF!</v>
      </c>
      <c r="L743" s="36"/>
      <c r="M743" s="42" t="e">
        <f>#REF!</f>
        <v>#REF!</v>
      </c>
      <c r="N743" s="514" t="s">
        <v>110</v>
      </c>
      <c r="O743" s="483"/>
      <c r="P743" s="483"/>
      <c r="Q743" s="483"/>
      <c r="R743" s="483"/>
      <c r="S743" s="484"/>
      <c r="T743" s="24" t="e">
        <f>#REF!</f>
        <v>#REF!</v>
      </c>
    </row>
    <row r="744" spans="1:20" ht="39.75" customHeight="1" x14ac:dyDescent="0.25">
      <c r="A744" s="37">
        <f t="shared" si="8"/>
        <v>731</v>
      </c>
      <c r="B744" s="50" t="e">
        <f>#REF!</f>
        <v>#REF!</v>
      </c>
      <c r="C744" s="38" t="e">
        <f>#REF!</f>
        <v>#REF!</v>
      </c>
      <c r="D744" s="39" t="e">
        <f>#REF!</f>
        <v>#REF!</v>
      </c>
      <c r="E744" s="40" t="e">
        <f t="shared" si="9"/>
        <v>#REF!</v>
      </c>
      <c r="F744" s="34"/>
      <c r="G744" s="41" t="e">
        <f t="shared" si="10"/>
        <v>#REF!</v>
      </c>
      <c r="H744" s="36" t="s">
        <v>109</v>
      </c>
      <c r="I744" s="41" t="e">
        <f t="shared" si="11"/>
        <v>#REF!</v>
      </c>
      <c r="J744" s="34"/>
      <c r="K744" s="41" t="e">
        <f>#REF!</f>
        <v>#REF!</v>
      </c>
      <c r="L744" s="36"/>
      <c r="M744" s="42" t="e">
        <f>#REF!</f>
        <v>#REF!</v>
      </c>
      <c r="N744" s="514" t="s">
        <v>110</v>
      </c>
      <c r="O744" s="483"/>
      <c r="P744" s="483"/>
      <c r="Q744" s="483"/>
      <c r="R744" s="483"/>
      <c r="S744" s="484"/>
      <c r="T744" s="24" t="e">
        <f>#REF!</f>
        <v>#REF!</v>
      </c>
    </row>
    <row r="745" spans="1:20" ht="39.75" customHeight="1" x14ac:dyDescent="0.25">
      <c r="A745" s="37">
        <f t="shared" si="8"/>
        <v>732</v>
      </c>
      <c r="B745" s="50" t="e">
        <f>#REF!</f>
        <v>#REF!</v>
      </c>
      <c r="C745" s="51" t="e">
        <f>#REF!</f>
        <v>#REF!</v>
      </c>
      <c r="D745" s="39" t="e">
        <f>#REF!</f>
        <v>#REF!</v>
      </c>
      <c r="E745" s="40" t="e">
        <f t="shared" si="9"/>
        <v>#REF!</v>
      </c>
      <c r="F745" s="34"/>
      <c r="G745" s="44" t="e">
        <f t="shared" si="10"/>
        <v>#REF!</v>
      </c>
      <c r="H745" s="36" t="s">
        <v>108</v>
      </c>
      <c r="I745" s="41" t="e">
        <f t="shared" si="11"/>
        <v>#REF!</v>
      </c>
      <c r="J745" s="34"/>
      <c r="K745" s="41" t="e">
        <f>#REF!</f>
        <v>#REF!</v>
      </c>
      <c r="L745" s="36"/>
      <c r="M745" s="42" t="e">
        <f>#REF!</f>
        <v>#REF!</v>
      </c>
      <c r="N745" s="514" t="s">
        <v>110</v>
      </c>
      <c r="O745" s="483"/>
      <c r="P745" s="483"/>
      <c r="Q745" s="483"/>
      <c r="R745" s="483"/>
      <c r="S745" s="484"/>
      <c r="T745" s="24" t="e">
        <f>#REF!</f>
        <v>#REF!</v>
      </c>
    </row>
    <row r="746" spans="1:20" ht="39.75" customHeight="1" x14ac:dyDescent="0.25">
      <c r="A746" s="37">
        <f t="shared" si="8"/>
        <v>733</v>
      </c>
      <c r="B746" s="50" t="e">
        <f>#REF!</f>
        <v>#REF!</v>
      </c>
      <c r="C746" s="38" t="e">
        <f>#REF!</f>
        <v>#REF!</v>
      </c>
      <c r="D746" s="39" t="e">
        <f>#REF!</f>
        <v>#REF!</v>
      </c>
      <c r="E746" s="40" t="e">
        <f t="shared" si="9"/>
        <v>#REF!</v>
      </c>
      <c r="F746" s="34"/>
      <c r="G746" s="41" t="e">
        <f t="shared" si="10"/>
        <v>#REF!</v>
      </c>
      <c r="H746" s="36" t="s">
        <v>109</v>
      </c>
      <c r="I746" s="41" t="e">
        <f t="shared" si="11"/>
        <v>#REF!</v>
      </c>
      <c r="J746" s="34"/>
      <c r="K746" s="41" t="e">
        <f>#REF!</f>
        <v>#REF!</v>
      </c>
      <c r="L746" s="36"/>
      <c r="M746" s="42" t="e">
        <f>#REF!</f>
        <v>#REF!</v>
      </c>
      <c r="N746" s="514" t="s">
        <v>110</v>
      </c>
      <c r="O746" s="483"/>
      <c r="P746" s="483"/>
      <c r="Q746" s="483"/>
      <c r="R746" s="483"/>
      <c r="S746" s="484"/>
      <c r="T746" s="24" t="e">
        <f>#REF!</f>
        <v>#REF!</v>
      </c>
    </row>
    <row r="747" spans="1:20" ht="39.75" customHeight="1" x14ac:dyDescent="0.25">
      <c r="A747" s="37">
        <f t="shared" si="8"/>
        <v>734</v>
      </c>
      <c r="B747" s="50" t="e">
        <f>#REF!</f>
        <v>#REF!</v>
      </c>
      <c r="C747" s="51" t="e">
        <f>#REF!</f>
        <v>#REF!</v>
      </c>
      <c r="D747" s="39" t="e">
        <f>#REF!</f>
        <v>#REF!</v>
      </c>
      <c r="E747" s="40" t="e">
        <f t="shared" si="9"/>
        <v>#REF!</v>
      </c>
      <c r="F747" s="34"/>
      <c r="G747" s="44" t="e">
        <f t="shared" si="10"/>
        <v>#REF!</v>
      </c>
      <c r="H747" s="36" t="s">
        <v>108</v>
      </c>
      <c r="I747" s="41" t="e">
        <f t="shared" si="11"/>
        <v>#REF!</v>
      </c>
      <c r="J747" s="34"/>
      <c r="K747" s="41" t="e">
        <f>#REF!</f>
        <v>#REF!</v>
      </c>
      <c r="L747" s="36"/>
      <c r="M747" s="42" t="e">
        <f>#REF!</f>
        <v>#REF!</v>
      </c>
      <c r="N747" s="514" t="s">
        <v>110</v>
      </c>
      <c r="O747" s="483"/>
      <c r="P747" s="483"/>
      <c r="Q747" s="483"/>
      <c r="R747" s="483"/>
      <c r="S747" s="484"/>
      <c r="T747" s="24" t="e">
        <f>#REF!</f>
        <v>#REF!</v>
      </c>
    </row>
    <row r="748" spans="1:20" ht="39.75" customHeight="1" x14ac:dyDescent="0.25">
      <c r="A748" s="37">
        <f t="shared" si="8"/>
        <v>735</v>
      </c>
      <c r="B748" s="50" t="e">
        <f>#REF!</f>
        <v>#REF!</v>
      </c>
      <c r="C748" s="38" t="e">
        <f>#REF!</f>
        <v>#REF!</v>
      </c>
      <c r="D748" s="39" t="e">
        <f>#REF!</f>
        <v>#REF!</v>
      </c>
      <c r="E748" s="40" t="e">
        <f t="shared" si="9"/>
        <v>#REF!</v>
      </c>
      <c r="F748" s="34"/>
      <c r="G748" s="41" t="e">
        <f t="shared" si="10"/>
        <v>#REF!</v>
      </c>
      <c r="H748" s="36" t="s">
        <v>109</v>
      </c>
      <c r="I748" s="41" t="e">
        <f t="shared" si="11"/>
        <v>#REF!</v>
      </c>
      <c r="J748" s="34"/>
      <c r="K748" s="41" t="e">
        <f>#REF!</f>
        <v>#REF!</v>
      </c>
      <c r="L748" s="36"/>
      <c r="M748" s="42" t="e">
        <f>#REF!</f>
        <v>#REF!</v>
      </c>
      <c r="N748" s="514" t="s">
        <v>110</v>
      </c>
      <c r="O748" s="483"/>
      <c r="P748" s="483"/>
      <c r="Q748" s="483"/>
      <c r="R748" s="483"/>
      <c r="S748" s="484"/>
      <c r="T748" s="24" t="e">
        <f>#REF!</f>
        <v>#REF!</v>
      </c>
    </row>
    <row r="749" spans="1:20" ht="39.75" customHeight="1" x14ac:dyDescent="0.25">
      <c r="A749" s="37">
        <f t="shared" si="8"/>
        <v>736</v>
      </c>
      <c r="B749" s="50" t="e">
        <f>#REF!</f>
        <v>#REF!</v>
      </c>
      <c r="C749" s="51" t="e">
        <f>#REF!</f>
        <v>#REF!</v>
      </c>
      <c r="D749" s="39" t="e">
        <f>#REF!</f>
        <v>#REF!</v>
      </c>
      <c r="E749" s="40" t="e">
        <f t="shared" si="9"/>
        <v>#REF!</v>
      </c>
      <c r="F749" s="34"/>
      <c r="G749" s="44" t="e">
        <f t="shared" si="10"/>
        <v>#REF!</v>
      </c>
      <c r="H749" s="36" t="s">
        <v>108</v>
      </c>
      <c r="I749" s="41" t="e">
        <f t="shared" si="11"/>
        <v>#REF!</v>
      </c>
      <c r="J749" s="34"/>
      <c r="K749" s="41" t="e">
        <f>#REF!</f>
        <v>#REF!</v>
      </c>
      <c r="L749" s="36"/>
      <c r="M749" s="42" t="e">
        <f>#REF!</f>
        <v>#REF!</v>
      </c>
      <c r="N749" s="514" t="s">
        <v>110</v>
      </c>
      <c r="O749" s="483"/>
      <c r="P749" s="483"/>
      <c r="Q749" s="483"/>
      <c r="R749" s="483"/>
      <c r="S749" s="484"/>
      <c r="T749" s="24" t="e">
        <f>#REF!</f>
        <v>#REF!</v>
      </c>
    </row>
    <row r="750" spans="1:20" ht="39.75" customHeight="1" x14ac:dyDescent="0.25">
      <c r="A750" s="37">
        <f t="shared" si="8"/>
        <v>737</v>
      </c>
      <c r="B750" s="50" t="e">
        <f>#REF!</f>
        <v>#REF!</v>
      </c>
      <c r="C750" s="38" t="e">
        <f>#REF!</f>
        <v>#REF!</v>
      </c>
      <c r="D750" s="39" t="e">
        <f>#REF!</f>
        <v>#REF!</v>
      </c>
      <c r="E750" s="40" t="e">
        <f t="shared" si="9"/>
        <v>#REF!</v>
      </c>
      <c r="F750" s="34"/>
      <c r="G750" s="41" t="e">
        <f t="shared" si="10"/>
        <v>#REF!</v>
      </c>
      <c r="H750" s="36" t="s">
        <v>109</v>
      </c>
      <c r="I750" s="41" t="e">
        <f t="shared" si="11"/>
        <v>#REF!</v>
      </c>
      <c r="J750" s="34"/>
      <c r="K750" s="41" t="e">
        <f>#REF!</f>
        <v>#REF!</v>
      </c>
      <c r="L750" s="36"/>
      <c r="M750" s="42" t="e">
        <f>#REF!</f>
        <v>#REF!</v>
      </c>
      <c r="N750" s="514" t="s">
        <v>110</v>
      </c>
      <c r="O750" s="483"/>
      <c r="P750" s="483"/>
      <c r="Q750" s="483"/>
      <c r="R750" s="483"/>
      <c r="S750" s="484"/>
      <c r="T750" s="24" t="e">
        <f>#REF!</f>
        <v>#REF!</v>
      </c>
    </row>
    <row r="751" spans="1:20" ht="39.75" customHeight="1" x14ac:dyDescent="0.25">
      <c r="A751" s="37">
        <f t="shared" si="8"/>
        <v>738</v>
      </c>
      <c r="B751" s="50" t="e">
        <f>#REF!</f>
        <v>#REF!</v>
      </c>
      <c r="C751" s="51" t="e">
        <f>#REF!</f>
        <v>#REF!</v>
      </c>
      <c r="D751" s="39" t="e">
        <f>#REF!</f>
        <v>#REF!</v>
      </c>
      <c r="E751" s="40" t="e">
        <f t="shared" si="9"/>
        <v>#REF!</v>
      </c>
      <c r="F751" s="34"/>
      <c r="G751" s="44" t="e">
        <f t="shared" si="10"/>
        <v>#REF!</v>
      </c>
      <c r="H751" s="36" t="s">
        <v>108</v>
      </c>
      <c r="I751" s="41" t="e">
        <f t="shared" si="11"/>
        <v>#REF!</v>
      </c>
      <c r="J751" s="34"/>
      <c r="K751" s="41" t="e">
        <f>#REF!</f>
        <v>#REF!</v>
      </c>
      <c r="L751" s="36"/>
      <c r="M751" s="42" t="e">
        <f>#REF!</f>
        <v>#REF!</v>
      </c>
      <c r="N751" s="514" t="s">
        <v>110</v>
      </c>
      <c r="O751" s="483"/>
      <c r="P751" s="483"/>
      <c r="Q751" s="483"/>
      <c r="R751" s="483"/>
      <c r="S751" s="484"/>
      <c r="T751" s="24" t="e">
        <f>#REF!</f>
        <v>#REF!</v>
      </c>
    </row>
    <row r="752" spans="1:20" ht="39.75" customHeight="1" x14ac:dyDescent="0.25">
      <c r="A752" s="37">
        <f t="shared" si="8"/>
        <v>739</v>
      </c>
      <c r="B752" s="50" t="e">
        <f>#REF!</f>
        <v>#REF!</v>
      </c>
      <c r="C752" s="38" t="e">
        <f>#REF!</f>
        <v>#REF!</v>
      </c>
      <c r="D752" s="39" t="e">
        <f>#REF!</f>
        <v>#REF!</v>
      </c>
      <c r="E752" s="40" t="e">
        <f t="shared" si="9"/>
        <v>#REF!</v>
      </c>
      <c r="F752" s="34"/>
      <c r="G752" s="41" t="e">
        <f t="shared" si="10"/>
        <v>#REF!</v>
      </c>
      <c r="H752" s="36" t="s">
        <v>109</v>
      </c>
      <c r="I752" s="41" t="e">
        <f t="shared" si="11"/>
        <v>#REF!</v>
      </c>
      <c r="J752" s="34"/>
      <c r="K752" s="41" t="e">
        <f>#REF!</f>
        <v>#REF!</v>
      </c>
      <c r="L752" s="36"/>
      <c r="M752" s="42" t="e">
        <f>#REF!</f>
        <v>#REF!</v>
      </c>
      <c r="N752" s="514" t="s">
        <v>110</v>
      </c>
      <c r="O752" s="483"/>
      <c r="P752" s="483"/>
      <c r="Q752" s="483"/>
      <c r="R752" s="483"/>
      <c r="S752" s="484"/>
      <c r="T752" s="24" t="e">
        <f>#REF!</f>
        <v>#REF!</v>
      </c>
    </row>
    <row r="753" spans="1:20" ht="39.75" customHeight="1" x14ac:dyDescent="0.25">
      <c r="A753" s="37">
        <f t="shared" si="8"/>
        <v>740</v>
      </c>
      <c r="B753" s="50" t="e">
        <f>#REF!</f>
        <v>#REF!</v>
      </c>
      <c r="C753" s="51" t="e">
        <f>#REF!</f>
        <v>#REF!</v>
      </c>
      <c r="D753" s="39" t="e">
        <f>#REF!</f>
        <v>#REF!</v>
      </c>
      <c r="E753" s="40" t="e">
        <f t="shared" si="9"/>
        <v>#REF!</v>
      </c>
      <c r="F753" s="34"/>
      <c r="G753" s="44" t="e">
        <f t="shared" si="10"/>
        <v>#REF!</v>
      </c>
      <c r="H753" s="36" t="s">
        <v>108</v>
      </c>
      <c r="I753" s="41" t="e">
        <f t="shared" si="11"/>
        <v>#REF!</v>
      </c>
      <c r="J753" s="34"/>
      <c r="K753" s="41" t="e">
        <f>#REF!</f>
        <v>#REF!</v>
      </c>
      <c r="L753" s="36"/>
      <c r="M753" s="42" t="e">
        <f>#REF!</f>
        <v>#REF!</v>
      </c>
      <c r="N753" s="514" t="s">
        <v>110</v>
      </c>
      <c r="O753" s="483"/>
      <c r="P753" s="483"/>
      <c r="Q753" s="483"/>
      <c r="R753" s="483"/>
      <c r="S753" s="484"/>
      <c r="T753" s="24" t="e">
        <f>#REF!</f>
        <v>#REF!</v>
      </c>
    </row>
    <row r="754" spans="1:20" ht="39.75" customHeight="1" x14ac:dyDescent="0.25">
      <c r="A754" s="37">
        <f t="shared" si="8"/>
        <v>741</v>
      </c>
      <c r="B754" s="50" t="e">
        <f>#REF!</f>
        <v>#REF!</v>
      </c>
      <c r="C754" s="38" t="e">
        <f>#REF!</f>
        <v>#REF!</v>
      </c>
      <c r="D754" s="39" t="e">
        <f>#REF!</f>
        <v>#REF!</v>
      </c>
      <c r="E754" s="40" t="e">
        <f t="shared" si="9"/>
        <v>#REF!</v>
      </c>
      <c r="F754" s="34"/>
      <c r="G754" s="41" t="e">
        <f t="shared" si="10"/>
        <v>#REF!</v>
      </c>
      <c r="H754" s="36" t="s">
        <v>109</v>
      </c>
      <c r="I754" s="41" t="e">
        <f t="shared" si="11"/>
        <v>#REF!</v>
      </c>
      <c r="J754" s="34"/>
      <c r="K754" s="41" t="e">
        <f>#REF!</f>
        <v>#REF!</v>
      </c>
      <c r="L754" s="36"/>
      <c r="M754" s="42" t="e">
        <f>#REF!</f>
        <v>#REF!</v>
      </c>
      <c r="N754" s="514" t="s">
        <v>110</v>
      </c>
      <c r="O754" s="483"/>
      <c r="P754" s="483"/>
      <c r="Q754" s="483"/>
      <c r="R754" s="483"/>
      <c r="S754" s="484"/>
      <c r="T754" s="24" t="e">
        <f>#REF!</f>
        <v>#REF!</v>
      </c>
    </row>
    <row r="755" spans="1:20" ht="39.75" customHeight="1" x14ac:dyDescent="0.25">
      <c r="A755" s="37">
        <f t="shared" si="8"/>
        <v>742</v>
      </c>
      <c r="B755" s="50" t="e">
        <f>#REF!</f>
        <v>#REF!</v>
      </c>
      <c r="C755" s="51" t="e">
        <f>#REF!</f>
        <v>#REF!</v>
      </c>
      <c r="D755" s="39" t="e">
        <f>#REF!</f>
        <v>#REF!</v>
      </c>
      <c r="E755" s="40" t="e">
        <f t="shared" si="9"/>
        <v>#REF!</v>
      </c>
      <c r="F755" s="34"/>
      <c r="G755" s="44" t="e">
        <f t="shared" si="10"/>
        <v>#REF!</v>
      </c>
      <c r="H755" s="36" t="s">
        <v>108</v>
      </c>
      <c r="I755" s="41" t="e">
        <f t="shared" si="11"/>
        <v>#REF!</v>
      </c>
      <c r="J755" s="34"/>
      <c r="K755" s="41" t="e">
        <f>#REF!</f>
        <v>#REF!</v>
      </c>
      <c r="L755" s="36"/>
      <c r="M755" s="42" t="e">
        <f>#REF!</f>
        <v>#REF!</v>
      </c>
      <c r="N755" s="514" t="s">
        <v>110</v>
      </c>
      <c r="O755" s="483"/>
      <c r="P755" s="483"/>
      <c r="Q755" s="483"/>
      <c r="R755" s="483"/>
      <c r="S755" s="484"/>
      <c r="T755" s="24" t="e">
        <f>#REF!</f>
        <v>#REF!</v>
      </c>
    </row>
    <row r="756" spans="1:20" ht="39.75" customHeight="1" x14ac:dyDescent="0.25">
      <c r="A756" s="37">
        <f t="shared" si="8"/>
        <v>743</v>
      </c>
      <c r="B756" s="50" t="e">
        <f>#REF!</f>
        <v>#REF!</v>
      </c>
      <c r="C756" s="38" t="e">
        <f>#REF!</f>
        <v>#REF!</v>
      </c>
      <c r="D756" s="39" t="e">
        <f>#REF!</f>
        <v>#REF!</v>
      </c>
      <c r="E756" s="40" t="e">
        <f t="shared" si="9"/>
        <v>#REF!</v>
      </c>
      <c r="F756" s="34"/>
      <c r="G756" s="41" t="e">
        <f t="shared" si="10"/>
        <v>#REF!</v>
      </c>
      <c r="H756" s="36" t="s">
        <v>109</v>
      </c>
      <c r="I756" s="41" t="e">
        <f t="shared" si="11"/>
        <v>#REF!</v>
      </c>
      <c r="J756" s="34"/>
      <c r="K756" s="41" t="e">
        <f>#REF!</f>
        <v>#REF!</v>
      </c>
      <c r="L756" s="36"/>
      <c r="M756" s="42" t="e">
        <f>#REF!</f>
        <v>#REF!</v>
      </c>
      <c r="N756" s="514" t="s">
        <v>110</v>
      </c>
      <c r="O756" s="483"/>
      <c r="P756" s="483"/>
      <c r="Q756" s="483"/>
      <c r="R756" s="483"/>
      <c r="S756" s="484"/>
      <c r="T756" s="24" t="e">
        <f>#REF!</f>
        <v>#REF!</v>
      </c>
    </row>
    <row r="757" spans="1:20" ht="39.75" customHeight="1" x14ac:dyDescent="0.25">
      <c r="A757" s="37">
        <f t="shared" si="8"/>
        <v>744</v>
      </c>
      <c r="B757" s="50" t="e">
        <f>#REF!</f>
        <v>#REF!</v>
      </c>
      <c r="C757" s="51" t="e">
        <f>#REF!</f>
        <v>#REF!</v>
      </c>
      <c r="D757" s="39" t="e">
        <f>#REF!</f>
        <v>#REF!</v>
      </c>
      <c r="E757" s="40" t="e">
        <f t="shared" si="9"/>
        <v>#REF!</v>
      </c>
      <c r="F757" s="34"/>
      <c r="G757" s="44" t="e">
        <f t="shared" si="10"/>
        <v>#REF!</v>
      </c>
      <c r="H757" s="36" t="s">
        <v>108</v>
      </c>
      <c r="I757" s="41" t="e">
        <f t="shared" si="11"/>
        <v>#REF!</v>
      </c>
      <c r="J757" s="34"/>
      <c r="K757" s="41" t="e">
        <f>#REF!</f>
        <v>#REF!</v>
      </c>
      <c r="L757" s="36"/>
      <c r="M757" s="42" t="e">
        <f>#REF!</f>
        <v>#REF!</v>
      </c>
      <c r="N757" s="514" t="s">
        <v>110</v>
      </c>
      <c r="O757" s="483"/>
      <c r="P757" s="483"/>
      <c r="Q757" s="483"/>
      <c r="R757" s="483"/>
      <c r="S757" s="484"/>
      <c r="T757" s="24" t="e">
        <f>#REF!</f>
        <v>#REF!</v>
      </c>
    </row>
    <row r="758" spans="1:20" ht="39.75" customHeight="1" x14ac:dyDescent="0.25">
      <c r="A758" s="37">
        <f t="shared" si="8"/>
        <v>745</v>
      </c>
      <c r="B758" s="50" t="e">
        <f>#REF!</f>
        <v>#REF!</v>
      </c>
      <c r="C758" s="38" t="e">
        <f>#REF!</f>
        <v>#REF!</v>
      </c>
      <c r="D758" s="39" t="e">
        <f>#REF!</f>
        <v>#REF!</v>
      </c>
      <c r="E758" s="40" t="e">
        <f t="shared" si="9"/>
        <v>#REF!</v>
      </c>
      <c r="F758" s="34"/>
      <c r="G758" s="41" t="e">
        <f t="shared" si="10"/>
        <v>#REF!</v>
      </c>
      <c r="H758" s="36" t="s">
        <v>109</v>
      </c>
      <c r="I758" s="41" t="e">
        <f t="shared" si="11"/>
        <v>#REF!</v>
      </c>
      <c r="J758" s="34"/>
      <c r="K758" s="41" t="e">
        <f>#REF!</f>
        <v>#REF!</v>
      </c>
      <c r="L758" s="36"/>
      <c r="M758" s="42" t="e">
        <f>#REF!</f>
        <v>#REF!</v>
      </c>
      <c r="N758" s="514" t="s">
        <v>110</v>
      </c>
      <c r="O758" s="483"/>
      <c r="P758" s="483"/>
      <c r="Q758" s="483"/>
      <c r="R758" s="483"/>
      <c r="S758" s="484"/>
      <c r="T758" s="24" t="e">
        <f>#REF!</f>
        <v>#REF!</v>
      </c>
    </row>
    <row r="759" spans="1:20" ht="39.75" customHeight="1" x14ac:dyDescent="0.25">
      <c r="A759" s="37">
        <f t="shared" si="8"/>
        <v>746</v>
      </c>
      <c r="B759" s="50" t="e">
        <f>#REF!</f>
        <v>#REF!</v>
      </c>
      <c r="C759" s="51" t="e">
        <f>#REF!</f>
        <v>#REF!</v>
      </c>
      <c r="D759" s="39" t="e">
        <f>#REF!</f>
        <v>#REF!</v>
      </c>
      <c r="E759" s="40" t="e">
        <f t="shared" si="9"/>
        <v>#REF!</v>
      </c>
      <c r="F759" s="34"/>
      <c r="G759" s="44" t="e">
        <f t="shared" si="10"/>
        <v>#REF!</v>
      </c>
      <c r="H759" s="36" t="s">
        <v>108</v>
      </c>
      <c r="I759" s="41" t="e">
        <f t="shared" si="11"/>
        <v>#REF!</v>
      </c>
      <c r="J759" s="34"/>
      <c r="K759" s="41" t="e">
        <f>#REF!</f>
        <v>#REF!</v>
      </c>
      <c r="L759" s="36"/>
      <c r="M759" s="42" t="e">
        <f>#REF!</f>
        <v>#REF!</v>
      </c>
      <c r="N759" s="514" t="s">
        <v>110</v>
      </c>
      <c r="O759" s="483"/>
      <c r="P759" s="483"/>
      <c r="Q759" s="483"/>
      <c r="R759" s="483"/>
      <c r="S759" s="484"/>
      <c r="T759" s="24" t="e">
        <f>#REF!</f>
        <v>#REF!</v>
      </c>
    </row>
    <row r="760" spans="1:20" ht="39.75" customHeight="1" x14ac:dyDescent="0.25">
      <c r="A760" s="37">
        <f t="shared" si="8"/>
        <v>747</v>
      </c>
      <c r="B760" s="50" t="e">
        <f>#REF!</f>
        <v>#REF!</v>
      </c>
      <c r="C760" s="38" t="e">
        <f>#REF!</f>
        <v>#REF!</v>
      </c>
      <c r="D760" s="39" t="e">
        <f>#REF!</f>
        <v>#REF!</v>
      </c>
      <c r="E760" s="40" t="e">
        <f t="shared" si="9"/>
        <v>#REF!</v>
      </c>
      <c r="F760" s="34"/>
      <c r="G760" s="41" t="e">
        <f t="shared" si="10"/>
        <v>#REF!</v>
      </c>
      <c r="H760" s="36" t="s">
        <v>109</v>
      </c>
      <c r="I760" s="41" t="e">
        <f t="shared" si="11"/>
        <v>#REF!</v>
      </c>
      <c r="J760" s="34"/>
      <c r="K760" s="41" t="e">
        <f>#REF!</f>
        <v>#REF!</v>
      </c>
      <c r="L760" s="36"/>
      <c r="M760" s="42" t="e">
        <f>#REF!</f>
        <v>#REF!</v>
      </c>
      <c r="N760" s="514" t="s">
        <v>110</v>
      </c>
      <c r="O760" s="483"/>
      <c r="P760" s="483"/>
      <c r="Q760" s="483"/>
      <c r="R760" s="483"/>
      <c r="S760" s="484"/>
      <c r="T760" s="24" t="e">
        <f>#REF!</f>
        <v>#REF!</v>
      </c>
    </row>
    <row r="761" spans="1:20" ht="39.75" customHeight="1" x14ac:dyDescent="0.25">
      <c r="A761" s="37">
        <f t="shared" si="8"/>
        <v>748</v>
      </c>
      <c r="B761" s="50" t="e">
        <f>#REF!</f>
        <v>#REF!</v>
      </c>
      <c r="C761" s="51" t="e">
        <f>#REF!</f>
        <v>#REF!</v>
      </c>
      <c r="D761" s="39" t="e">
        <f>#REF!</f>
        <v>#REF!</v>
      </c>
      <c r="E761" s="40" t="e">
        <f t="shared" si="9"/>
        <v>#REF!</v>
      </c>
      <c r="F761" s="34"/>
      <c r="G761" s="44" t="e">
        <f t="shared" si="10"/>
        <v>#REF!</v>
      </c>
      <c r="H761" s="36" t="s">
        <v>108</v>
      </c>
      <c r="I761" s="41" t="e">
        <f t="shared" si="11"/>
        <v>#REF!</v>
      </c>
      <c r="J761" s="34"/>
      <c r="K761" s="41" t="e">
        <f>#REF!</f>
        <v>#REF!</v>
      </c>
      <c r="L761" s="36"/>
      <c r="M761" s="42" t="e">
        <f>#REF!</f>
        <v>#REF!</v>
      </c>
      <c r="N761" s="514" t="s">
        <v>110</v>
      </c>
      <c r="O761" s="483"/>
      <c r="P761" s="483"/>
      <c r="Q761" s="483"/>
      <c r="R761" s="483"/>
      <c r="S761" s="484"/>
      <c r="T761" s="24" t="e">
        <f>#REF!</f>
        <v>#REF!</v>
      </c>
    </row>
    <row r="762" spans="1:20" ht="39.75" customHeight="1" x14ac:dyDescent="0.25">
      <c r="A762" s="37">
        <f t="shared" si="8"/>
        <v>749</v>
      </c>
      <c r="B762" s="50" t="e">
        <f>#REF!</f>
        <v>#REF!</v>
      </c>
      <c r="C762" s="38" t="e">
        <f>#REF!</f>
        <v>#REF!</v>
      </c>
      <c r="D762" s="39" t="e">
        <f>#REF!</f>
        <v>#REF!</v>
      </c>
      <c r="E762" s="40" t="e">
        <f t="shared" si="9"/>
        <v>#REF!</v>
      </c>
      <c r="F762" s="34"/>
      <c r="G762" s="41" t="e">
        <f t="shared" si="10"/>
        <v>#REF!</v>
      </c>
      <c r="H762" s="36" t="s">
        <v>109</v>
      </c>
      <c r="I762" s="41" t="e">
        <f t="shared" si="11"/>
        <v>#REF!</v>
      </c>
      <c r="J762" s="34"/>
      <c r="K762" s="41" t="e">
        <f>#REF!</f>
        <v>#REF!</v>
      </c>
      <c r="L762" s="36"/>
      <c r="M762" s="42" t="e">
        <f>#REF!</f>
        <v>#REF!</v>
      </c>
      <c r="N762" s="514" t="s">
        <v>110</v>
      </c>
      <c r="O762" s="483"/>
      <c r="P762" s="483"/>
      <c r="Q762" s="483"/>
      <c r="R762" s="483"/>
      <c r="S762" s="484"/>
      <c r="T762" s="24" t="e">
        <f>#REF!</f>
        <v>#REF!</v>
      </c>
    </row>
    <row r="763" spans="1:20" ht="39.75" customHeight="1" x14ac:dyDescent="0.25">
      <c r="A763" s="37">
        <f t="shared" si="8"/>
        <v>750</v>
      </c>
      <c r="B763" s="50" t="e">
        <f>#REF!</f>
        <v>#REF!</v>
      </c>
      <c r="C763" s="51" t="e">
        <f>#REF!</f>
        <v>#REF!</v>
      </c>
      <c r="D763" s="39" t="e">
        <f>#REF!</f>
        <v>#REF!</v>
      </c>
      <c r="E763" s="40" t="e">
        <f t="shared" si="9"/>
        <v>#REF!</v>
      </c>
      <c r="F763" s="34"/>
      <c r="G763" s="44" t="e">
        <f t="shared" si="10"/>
        <v>#REF!</v>
      </c>
      <c r="H763" s="36" t="s">
        <v>108</v>
      </c>
      <c r="I763" s="41" t="e">
        <f t="shared" si="11"/>
        <v>#REF!</v>
      </c>
      <c r="J763" s="34"/>
      <c r="K763" s="41" t="e">
        <f>#REF!</f>
        <v>#REF!</v>
      </c>
      <c r="L763" s="36"/>
      <c r="M763" s="42" t="e">
        <f>#REF!</f>
        <v>#REF!</v>
      </c>
      <c r="N763" s="514" t="s">
        <v>110</v>
      </c>
      <c r="O763" s="483"/>
      <c r="P763" s="483"/>
      <c r="Q763" s="483"/>
      <c r="R763" s="483"/>
      <c r="S763" s="484"/>
      <c r="T763" s="24" t="e">
        <f>#REF!</f>
        <v>#REF!</v>
      </c>
    </row>
    <row r="764" spans="1:20" ht="39.75" customHeight="1" x14ac:dyDescent="0.25">
      <c r="A764" s="37">
        <f t="shared" si="8"/>
        <v>751</v>
      </c>
      <c r="B764" s="50" t="e">
        <f>#REF!</f>
        <v>#REF!</v>
      </c>
      <c r="C764" s="38" t="e">
        <f>#REF!</f>
        <v>#REF!</v>
      </c>
      <c r="D764" s="39" t="e">
        <f>#REF!</f>
        <v>#REF!</v>
      </c>
      <c r="E764" s="40" t="e">
        <f t="shared" si="9"/>
        <v>#REF!</v>
      </c>
      <c r="F764" s="34"/>
      <c r="G764" s="41" t="e">
        <f t="shared" si="10"/>
        <v>#REF!</v>
      </c>
      <c r="H764" s="36" t="s">
        <v>109</v>
      </c>
      <c r="I764" s="41" t="e">
        <f t="shared" si="11"/>
        <v>#REF!</v>
      </c>
      <c r="J764" s="34"/>
      <c r="K764" s="41" t="e">
        <f>#REF!</f>
        <v>#REF!</v>
      </c>
      <c r="L764" s="36"/>
      <c r="M764" s="42" t="e">
        <f>#REF!</f>
        <v>#REF!</v>
      </c>
      <c r="N764" s="514" t="s">
        <v>110</v>
      </c>
      <c r="O764" s="483"/>
      <c r="P764" s="483"/>
      <c r="Q764" s="483"/>
      <c r="R764" s="483"/>
      <c r="S764" s="484"/>
      <c r="T764" s="24" t="e">
        <f>#REF!</f>
        <v>#REF!</v>
      </c>
    </row>
    <row r="765" spans="1:20" ht="39.75" customHeight="1" x14ac:dyDescent="0.25">
      <c r="A765" s="37">
        <f t="shared" si="8"/>
        <v>752</v>
      </c>
      <c r="B765" s="50" t="e">
        <f>#REF!</f>
        <v>#REF!</v>
      </c>
      <c r="C765" s="51" t="e">
        <f>#REF!</f>
        <v>#REF!</v>
      </c>
      <c r="D765" s="39" t="e">
        <f>#REF!</f>
        <v>#REF!</v>
      </c>
      <c r="E765" s="40" t="e">
        <f t="shared" si="9"/>
        <v>#REF!</v>
      </c>
      <c r="F765" s="34"/>
      <c r="G765" s="44" t="e">
        <f t="shared" si="10"/>
        <v>#REF!</v>
      </c>
      <c r="H765" s="36" t="s">
        <v>108</v>
      </c>
      <c r="I765" s="41" t="e">
        <f t="shared" si="11"/>
        <v>#REF!</v>
      </c>
      <c r="J765" s="34"/>
      <c r="K765" s="41" t="e">
        <f>#REF!</f>
        <v>#REF!</v>
      </c>
      <c r="L765" s="36"/>
      <c r="M765" s="42" t="e">
        <f>#REF!</f>
        <v>#REF!</v>
      </c>
      <c r="N765" s="514" t="s">
        <v>110</v>
      </c>
      <c r="O765" s="483"/>
      <c r="P765" s="483"/>
      <c r="Q765" s="483"/>
      <c r="R765" s="483"/>
      <c r="S765" s="484"/>
      <c r="T765" s="24" t="e">
        <f>#REF!</f>
        <v>#REF!</v>
      </c>
    </row>
    <row r="766" spans="1:20" ht="39.75" customHeight="1" x14ac:dyDescent="0.25">
      <c r="A766" s="37">
        <f t="shared" si="8"/>
        <v>753</v>
      </c>
      <c r="B766" s="50" t="e">
        <f>#REF!</f>
        <v>#REF!</v>
      </c>
      <c r="C766" s="38" t="e">
        <f>#REF!</f>
        <v>#REF!</v>
      </c>
      <c r="D766" s="39" t="e">
        <f>#REF!</f>
        <v>#REF!</v>
      </c>
      <c r="E766" s="40" t="e">
        <f t="shared" si="9"/>
        <v>#REF!</v>
      </c>
      <c r="F766" s="34"/>
      <c r="G766" s="41" t="e">
        <f t="shared" si="10"/>
        <v>#REF!</v>
      </c>
      <c r="H766" s="36" t="s">
        <v>109</v>
      </c>
      <c r="I766" s="41" t="e">
        <f t="shared" si="11"/>
        <v>#REF!</v>
      </c>
      <c r="J766" s="34"/>
      <c r="K766" s="41" t="e">
        <f>#REF!</f>
        <v>#REF!</v>
      </c>
      <c r="L766" s="36"/>
      <c r="M766" s="42" t="e">
        <f>#REF!</f>
        <v>#REF!</v>
      </c>
      <c r="N766" s="514" t="s">
        <v>110</v>
      </c>
      <c r="O766" s="483"/>
      <c r="P766" s="483"/>
      <c r="Q766" s="483"/>
      <c r="R766" s="483"/>
      <c r="S766" s="484"/>
      <c r="T766" s="24" t="e">
        <f>#REF!</f>
        <v>#REF!</v>
      </c>
    </row>
    <row r="767" spans="1:20" ht="39.75" customHeight="1" x14ac:dyDescent="0.25">
      <c r="A767" s="37">
        <f t="shared" si="8"/>
        <v>754</v>
      </c>
      <c r="B767" s="50" t="e">
        <f>#REF!</f>
        <v>#REF!</v>
      </c>
      <c r="C767" s="51" t="e">
        <f>#REF!</f>
        <v>#REF!</v>
      </c>
      <c r="D767" s="39" t="e">
        <f>#REF!</f>
        <v>#REF!</v>
      </c>
      <c r="E767" s="40" t="e">
        <f t="shared" si="9"/>
        <v>#REF!</v>
      </c>
      <c r="F767" s="34"/>
      <c r="G767" s="44" t="e">
        <f t="shared" si="10"/>
        <v>#REF!</v>
      </c>
      <c r="H767" s="36" t="s">
        <v>108</v>
      </c>
      <c r="I767" s="41" t="e">
        <f t="shared" si="11"/>
        <v>#REF!</v>
      </c>
      <c r="J767" s="34"/>
      <c r="K767" s="41" t="e">
        <f>#REF!</f>
        <v>#REF!</v>
      </c>
      <c r="L767" s="36"/>
      <c r="M767" s="42" t="e">
        <f>#REF!</f>
        <v>#REF!</v>
      </c>
      <c r="N767" s="514" t="s">
        <v>110</v>
      </c>
      <c r="O767" s="483"/>
      <c r="P767" s="483"/>
      <c r="Q767" s="483"/>
      <c r="R767" s="483"/>
      <c r="S767" s="484"/>
      <c r="T767" s="24" t="e">
        <f>#REF!</f>
        <v>#REF!</v>
      </c>
    </row>
    <row r="768" spans="1:20" ht="39.75" customHeight="1" x14ac:dyDescent="0.25">
      <c r="A768" s="37">
        <f t="shared" si="8"/>
        <v>755</v>
      </c>
      <c r="B768" s="50" t="e">
        <f>#REF!</f>
        <v>#REF!</v>
      </c>
      <c r="C768" s="38" t="e">
        <f>#REF!</f>
        <v>#REF!</v>
      </c>
      <c r="D768" s="39" t="e">
        <f>#REF!</f>
        <v>#REF!</v>
      </c>
      <c r="E768" s="40" t="e">
        <f t="shared" si="9"/>
        <v>#REF!</v>
      </c>
      <c r="F768" s="34"/>
      <c r="G768" s="41" t="e">
        <f t="shared" si="10"/>
        <v>#REF!</v>
      </c>
      <c r="H768" s="36" t="s">
        <v>109</v>
      </c>
      <c r="I768" s="41" t="e">
        <f t="shared" si="11"/>
        <v>#REF!</v>
      </c>
      <c r="J768" s="34"/>
      <c r="K768" s="41" t="e">
        <f>#REF!</f>
        <v>#REF!</v>
      </c>
      <c r="L768" s="36"/>
      <c r="M768" s="42" t="e">
        <f>#REF!</f>
        <v>#REF!</v>
      </c>
      <c r="N768" s="514" t="s">
        <v>110</v>
      </c>
      <c r="O768" s="483"/>
      <c r="P768" s="483"/>
      <c r="Q768" s="483"/>
      <c r="R768" s="483"/>
      <c r="S768" s="484"/>
      <c r="T768" s="24" t="e">
        <f>#REF!</f>
        <v>#REF!</v>
      </c>
    </row>
    <row r="769" spans="1:20" ht="39.75" customHeight="1" x14ac:dyDescent="0.25">
      <c r="A769" s="37">
        <f t="shared" si="8"/>
        <v>756</v>
      </c>
      <c r="B769" s="50" t="e">
        <f>#REF!</f>
        <v>#REF!</v>
      </c>
      <c r="C769" s="51" t="e">
        <f>#REF!</f>
        <v>#REF!</v>
      </c>
      <c r="D769" s="39" t="e">
        <f>#REF!</f>
        <v>#REF!</v>
      </c>
      <c r="E769" s="40" t="e">
        <f t="shared" si="9"/>
        <v>#REF!</v>
      </c>
      <c r="F769" s="34"/>
      <c r="G769" s="44" t="e">
        <f t="shared" si="10"/>
        <v>#REF!</v>
      </c>
      <c r="H769" s="36" t="s">
        <v>108</v>
      </c>
      <c r="I769" s="41" t="e">
        <f t="shared" si="11"/>
        <v>#REF!</v>
      </c>
      <c r="J769" s="34"/>
      <c r="K769" s="41" t="e">
        <f>#REF!</f>
        <v>#REF!</v>
      </c>
      <c r="L769" s="36"/>
      <c r="M769" s="42" t="e">
        <f>#REF!</f>
        <v>#REF!</v>
      </c>
      <c r="N769" s="514" t="s">
        <v>110</v>
      </c>
      <c r="O769" s="483"/>
      <c r="P769" s="483"/>
      <c r="Q769" s="483"/>
      <c r="R769" s="483"/>
      <c r="S769" s="484"/>
      <c r="T769" s="24" t="e">
        <f>#REF!</f>
        <v>#REF!</v>
      </c>
    </row>
    <row r="770" spans="1:20" ht="39.75" customHeight="1" x14ac:dyDescent="0.25">
      <c r="A770" s="37">
        <f t="shared" si="8"/>
        <v>757</v>
      </c>
      <c r="B770" s="50" t="e">
        <f>#REF!</f>
        <v>#REF!</v>
      </c>
      <c r="C770" s="38" t="e">
        <f>#REF!</f>
        <v>#REF!</v>
      </c>
      <c r="D770" s="39" t="e">
        <f>#REF!</f>
        <v>#REF!</v>
      </c>
      <c r="E770" s="40" t="e">
        <f t="shared" si="9"/>
        <v>#REF!</v>
      </c>
      <c r="F770" s="34"/>
      <c r="G770" s="41" t="e">
        <f t="shared" si="10"/>
        <v>#REF!</v>
      </c>
      <c r="H770" s="36" t="s">
        <v>109</v>
      </c>
      <c r="I770" s="41" t="e">
        <f t="shared" si="11"/>
        <v>#REF!</v>
      </c>
      <c r="J770" s="34"/>
      <c r="K770" s="41" t="e">
        <f>#REF!</f>
        <v>#REF!</v>
      </c>
      <c r="L770" s="36"/>
      <c r="M770" s="42" t="e">
        <f>#REF!</f>
        <v>#REF!</v>
      </c>
      <c r="N770" s="514" t="s">
        <v>110</v>
      </c>
      <c r="O770" s="483"/>
      <c r="P770" s="483"/>
      <c r="Q770" s="483"/>
      <c r="R770" s="483"/>
      <c r="S770" s="484"/>
      <c r="T770" s="24" t="e">
        <f>#REF!</f>
        <v>#REF!</v>
      </c>
    </row>
    <row r="771" spans="1:20" ht="39.75" customHeight="1" x14ac:dyDescent="0.25">
      <c r="A771" s="37">
        <f t="shared" si="8"/>
        <v>758</v>
      </c>
      <c r="B771" s="50" t="e">
        <f>#REF!</f>
        <v>#REF!</v>
      </c>
      <c r="C771" s="51" t="e">
        <f>#REF!</f>
        <v>#REF!</v>
      </c>
      <c r="D771" s="39" t="e">
        <f>#REF!</f>
        <v>#REF!</v>
      </c>
      <c r="E771" s="40" t="e">
        <f t="shared" si="9"/>
        <v>#REF!</v>
      </c>
      <c r="F771" s="34"/>
      <c r="G771" s="44" t="e">
        <f t="shared" si="10"/>
        <v>#REF!</v>
      </c>
      <c r="H771" s="36" t="s">
        <v>108</v>
      </c>
      <c r="I771" s="41" t="e">
        <f t="shared" si="11"/>
        <v>#REF!</v>
      </c>
      <c r="J771" s="34"/>
      <c r="K771" s="41" t="e">
        <f>#REF!</f>
        <v>#REF!</v>
      </c>
      <c r="L771" s="36"/>
      <c r="M771" s="42" t="e">
        <f>#REF!</f>
        <v>#REF!</v>
      </c>
      <c r="N771" s="514" t="s">
        <v>110</v>
      </c>
      <c r="O771" s="483"/>
      <c r="P771" s="483"/>
      <c r="Q771" s="483"/>
      <c r="R771" s="483"/>
      <c r="S771" s="484"/>
      <c r="T771" s="24" t="e">
        <f>#REF!</f>
        <v>#REF!</v>
      </c>
    </row>
    <row r="772" spans="1:20" ht="39.75" customHeight="1" x14ac:dyDescent="0.25">
      <c r="A772" s="37">
        <f t="shared" si="8"/>
        <v>759</v>
      </c>
      <c r="B772" s="50" t="e">
        <f>#REF!</f>
        <v>#REF!</v>
      </c>
      <c r="C772" s="38" t="e">
        <f>#REF!</f>
        <v>#REF!</v>
      </c>
      <c r="D772" s="39" t="e">
        <f>#REF!</f>
        <v>#REF!</v>
      </c>
      <c r="E772" s="40" t="e">
        <f t="shared" si="9"/>
        <v>#REF!</v>
      </c>
      <c r="F772" s="34"/>
      <c r="G772" s="41" t="e">
        <f t="shared" si="10"/>
        <v>#REF!</v>
      </c>
      <c r="H772" s="36" t="s">
        <v>109</v>
      </c>
      <c r="I772" s="41" t="e">
        <f t="shared" si="11"/>
        <v>#REF!</v>
      </c>
      <c r="J772" s="34"/>
      <c r="K772" s="41" t="e">
        <f>#REF!</f>
        <v>#REF!</v>
      </c>
      <c r="L772" s="36"/>
      <c r="M772" s="42" t="e">
        <f>#REF!</f>
        <v>#REF!</v>
      </c>
      <c r="N772" s="514" t="s">
        <v>110</v>
      </c>
      <c r="O772" s="483"/>
      <c r="P772" s="483"/>
      <c r="Q772" s="483"/>
      <c r="R772" s="483"/>
      <c r="S772" s="484"/>
      <c r="T772" s="24" t="e">
        <f>#REF!</f>
        <v>#REF!</v>
      </c>
    </row>
    <row r="773" spans="1:20" ht="39.75" customHeight="1" x14ac:dyDescent="0.25">
      <c r="A773" s="37">
        <f t="shared" si="8"/>
        <v>760</v>
      </c>
      <c r="B773" s="50" t="e">
        <f>#REF!</f>
        <v>#REF!</v>
      </c>
      <c r="C773" s="51" t="e">
        <f>#REF!</f>
        <v>#REF!</v>
      </c>
      <c r="D773" s="39" t="e">
        <f>#REF!</f>
        <v>#REF!</v>
      </c>
      <c r="E773" s="40" t="e">
        <f t="shared" si="9"/>
        <v>#REF!</v>
      </c>
      <c r="F773" s="34"/>
      <c r="G773" s="44" t="e">
        <f t="shared" si="10"/>
        <v>#REF!</v>
      </c>
      <c r="H773" s="36" t="s">
        <v>108</v>
      </c>
      <c r="I773" s="41" t="e">
        <f t="shared" si="11"/>
        <v>#REF!</v>
      </c>
      <c r="J773" s="34"/>
      <c r="K773" s="41" t="e">
        <f>#REF!</f>
        <v>#REF!</v>
      </c>
      <c r="L773" s="36"/>
      <c r="M773" s="42" t="e">
        <f>#REF!</f>
        <v>#REF!</v>
      </c>
      <c r="N773" s="514" t="s">
        <v>110</v>
      </c>
      <c r="O773" s="483"/>
      <c r="P773" s="483"/>
      <c r="Q773" s="483"/>
      <c r="R773" s="483"/>
      <c r="S773" s="484"/>
      <c r="T773" s="24" t="e">
        <f>#REF!</f>
        <v>#REF!</v>
      </c>
    </row>
    <row r="774" spans="1:20" ht="39.75" customHeight="1" x14ac:dyDescent="0.25">
      <c r="A774" s="37">
        <f t="shared" si="8"/>
        <v>761</v>
      </c>
      <c r="B774" s="50" t="e">
        <f>#REF!</f>
        <v>#REF!</v>
      </c>
      <c r="C774" s="38" t="e">
        <f>#REF!</f>
        <v>#REF!</v>
      </c>
      <c r="D774" s="39" t="e">
        <f>#REF!</f>
        <v>#REF!</v>
      </c>
      <c r="E774" s="40" t="e">
        <f t="shared" si="9"/>
        <v>#REF!</v>
      </c>
      <c r="F774" s="34"/>
      <c r="G774" s="41" t="e">
        <f t="shared" si="10"/>
        <v>#REF!</v>
      </c>
      <c r="H774" s="36" t="s">
        <v>109</v>
      </c>
      <c r="I774" s="41" t="e">
        <f t="shared" si="11"/>
        <v>#REF!</v>
      </c>
      <c r="J774" s="34"/>
      <c r="K774" s="41" t="e">
        <f>#REF!</f>
        <v>#REF!</v>
      </c>
      <c r="L774" s="36"/>
      <c r="M774" s="42" t="e">
        <f>#REF!</f>
        <v>#REF!</v>
      </c>
      <c r="N774" s="514" t="s">
        <v>110</v>
      </c>
      <c r="O774" s="483"/>
      <c r="P774" s="483"/>
      <c r="Q774" s="483"/>
      <c r="R774" s="483"/>
      <c r="S774" s="484"/>
      <c r="T774" s="24" t="e">
        <f>#REF!</f>
        <v>#REF!</v>
      </c>
    </row>
    <row r="775" spans="1:20" ht="39.75" customHeight="1" x14ac:dyDescent="0.25">
      <c r="A775" s="37">
        <f t="shared" si="8"/>
        <v>762</v>
      </c>
      <c r="B775" s="50" t="e">
        <f>#REF!</f>
        <v>#REF!</v>
      </c>
      <c r="C775" s="51" t="e">
        <f>#REF!</f>
        <v>#REF!</v>
      </c>
      <c r="D775" s="39" t="e">
        <f>#REF!</f>
        <v>#REF!</v>
      </c>
      <c r="E775" s="40" t="e">
        <f t="shared" si="9"/>
        <v>#REF!</v>
      </c>
      <c r="F775" s="34"/>
      <c r="G775" s="44" t="e">
        <f t="shared" si="10"/>
        <v>#REF!</v>
      </c>
      <c r="H775" s="36" t="s">
        <v>108</v>
      </c>
      <c r="I775" s="41" t="e">
        <f t="shared" si="11"/>
        <v>#REF!</v>
      </c>
      <c r="J775" s="34"/>
      <c r="K775" s="41" t="e">
        <f>#REF!</f>
        <v>#REF!</v>
      </c>
      <c r="L775" s="36"/>
      <c r="M775" s="42" t="e">
        <f>#REF!</f>
        <v>#REF!</v>
      </c>
      <c r="N775" s="514" t="s">
        <v>110</v>
      </c>
      <c r="O775" s="483"/>
      <c r="P775" s="483"/>
      <c r="Q775" s="483"/>
      <c r="R775" s="483"/>
      <c r="S775" s="484"/>
      <c r="T775" s="24" t="e">
        <f>#REF!</f>
        <v>#REF!</v>
      </c>
    </row>
    <row r="776" spans="1:20" ht="39.75" customHeight="1" x14ac:dyDescent="0.25">
      <c r="A776" s="37">
        <f t="shared" si="8"/>
        <v>763</v>
      </c>
      <c r="B776" s="50" t="e">
        <f>#REF!</f>
        <v>#REF!</v>
      </c>
      <c r="C776" s="38" t="e">
        <f>#REF!</f>
        <v>#REF!</v>
      </c>
      <c r="D776" s="39" t="e">
        <f>#REF!</f>
        <v>#REF!</v>
      </c>
      <c r="E776" s="40" t="e">
        <f t="shared" si="9"/>
        <v>#REF!</v>
      </c>
      <c r="F776" s="34"/>
      <c r="G776" s="41" t="e">
        <f t="shared" si="10"/>
        <v>#REF!</v>
      </c>
      <c r="H776" s="36" t="s">
        <v>109</v>
      </c>
      <c r="I776" s="41" t="e">
        <f t="shared" si="11"/>
        <v>#REF!</v>
      </c>
      <c r="J776" s="34"/>
      <c r="K776" s="41" t="e">
        <f>#REF!</f>
        <v>#REF!</v>
      </c>
      <c r="L776" s="36"/>
      <c r="M776" s="42" t="e">
        <f>#REF!</f>
        <v>#REF!</v>
      </c>
      <c r="N776" s="514" t="s">
        <v>110</v>
      </c>
      <c r="O776" s="483"/>
      <c r="P776" s="483"/>
      <c r="Q776" s="483"/>
      <c r="R776" s="483"/>
      <c r="S776" s="484"/>
      <c r="T776" s="24" t="e">
        <f>#REF!</f>
        <v>#REF!</v>
      </c>
    </row>
    <row r="777" spans="1:20" ht="39.75" customHeight="1" x14ac:dyDescent="0.25">
      <c r="A777" s="37">
        <f t="shared" si="8"/>
        <v>764</v>
      </c>
      <c r="B777" s="50" t="e">
        <f>#REF!</f>
        <v>#REF!</v>
      </c>
      <c r="C777" s="51" t="e">
        <f>#REF!</f>
        <v>#REF!</v>
      </c>
      <c r="D777" s="39" t="e">
        <f>#REF!</f>
        <v>#REF!</v>
      </c>
      <c r="E777" s="40" t="e">
        <f t="shared" si="9"/>
        <v>#REF!</v>
      </c>
      <c r="F777" s="34"/>
      <c r="G777" s="44" t="e">
        <f t="shared" si="10"/>
        <v>#REF!</v>
      </c>
      <c r="H777" s="36" t="s">
        <v>108</v>
      </c>
      <c r="I777" s="41" t="e">
        <f t="shared" si="11"/>
        <v>#REF!</v>
      </c>
      <c r="J777" s="34"/>
      <c r="K777" s="41" t="e">
        <f>#REF!</f>
        <v>#REF!</v>
      </c>
      <c r="L777" s="36"/>
      <c r="M777" s="42" t="e">
        <f>#REF!</f>
        <v>#REF!</v>
      </c>
      <c r="N777" s="514" t="s">
        <v>110</v>
      </c>
      <c r="O777" s="483"/>
      <c r="P777" s="483"/>
      <c r="Q777" s="483"/>
      <c r="R777" s="483"/>
      <c r="S777" s="484"/>
      <c r="T777" s="24" t="e">
        <f>#REF!</f>
        <v>#REF!</v>
      </c>
    </row>
    <row r="778" spans="1:20" ht="39.75" customHeight="1" x14ac:dyDescent="0.25">
      <c r="A778" s="37">
        <f t="shared" si="8"/>
        <v>765</v>
      </c>
      <c r="B778" s="50" t="e">
        <f>#REF!</f>
        <v>#REF!</v>
      </c>
      <c r="C778" s="38" t="e">
        <f>#REF!</f>
        <v>#REF!</v>
      </c>
      <c r="D778" s="39" t="e">
        <f>#REF!</f>
        <v>#REF!</v>
      </c>
      <c r="E778" s="40" t="e">
        <f t="shared" si="9"/>
        <v>#REF!</v>
      </c>
      <c r="F778" s="34"/>
      <c r="G778" s="41" t="e">
        <f t="shared" si="10"/>
        <v>#REF!</v>
      </c>
      <c r="H778" s="36" t="s">
        <v>109</v>
      </c>
      <c r="I778" s="41" t="e">
        <f t="shared" si="11"/>
        <v>#REF!</v>
      </c>
      <c r="J778" s="34"/>
      <c r="K778" s="41" t="e">
        <f>#REF!</f>
        <v>#REF!</v>
      </c>
      <c r="L778" s="36"/>
      <c r="M778" s="42" t="e">
        <f>#REF!</f>
        <v>#REF!</v>
      </c>
      <c r="N778" s="514" t="s">
        <v>110</v>
      </c>
      <c r="O778" s="483"/>
      <c r="P778" s="483"/>
      <c r="Q778" s="483"/>
      <c r="R778" s="483"/>
      <c r="S778" s="484"/>
      <c r="T778" s="24" t="e">
        <f>#REF!</f>
        <v>#REF!</v>
      </c>
    </row>
    <row r="779" spans="1:20" ht="39.75" customHeight="1" x14ac:dyDescent="0.25">
      <c r="A779" s="37">
        <f t="shared" ref="A779:A1013" si="12">ROW(A766)</f>
        <v>766</v>
      </c>
      <c r="B779" s="50" t="e">
        <f>#REF!</f>
        <v>#REF!</v>
      </c>
      <c r="C779" s="51" t="e">
        <f>#REF!</f>
        <v>#REF!</v>
      </c>
      <c r="D779" s="39" t="e">
        <f>#REF!</f>
        <v>#REF!</v>
      </c>
      <c r="E779" s="40" t="e">
        <f t="shared" ref="E779:E1013" si="13">D779</f>
        <v>#REF!</v>
      </c>
      <c r="F779" s="34"/>
      <c r="G779" s="44" t="e">
        <f t="shared" ref="G779:G1013" si="14">D779+30</f>
        <v>#REF!</v>
      </c>
      <c r="H779" s="36" t="s">
        <v>108</v>
      </c>
      <c r="I779" s="41" t="e">
        <f t="shared" ref="I779:I1013" si="15">E779+180</f>
        <v>#REF!</v>
      </c>
      <c r="J779" s="34"/>
      <c r="K779" s="41" t="e">
        <f>#REF!</f>
        <v>#REF!</v>
      </c>
      <c r="L779" s="36"/>
      <c r="M779" s="42" t="e">
        <f>#REF!</f>
        <v>#REF!</v>
      </c>
      <c r="N779" s="514" t="s">
        <v>110</v>
      </c>
      <c r="O779" s="483"/>
      <c r="P779" s="483"/>
      <c r="Q779" s="483"/>
      <c r="R779" s="483"/>
      <c r="S779" s="484"/>
      <c r="T779" s="24" t="e">
        <f>#REF!</f>
        <v>#REF!</v>
      </c>
    </row>
    <row r="780" spans="1:20" ht="39.75" customHeight="1" x14ac:dyDescent="0.25">
      <c r="A780" s="37">
        <f t="shared" si="12"/>
        <v>767</v>
      </c>
      <c r="B780" s="50" t="e">
        <f>#REF!</f>
        <v>#REF!</v>
      </c>
      <c r="C780" s="38" t="e">
        <f>#REF!</f>
        <v>#REF!</v>
      </c>
      <c r="D780" s="39" t="e">
        <f>#REF!</f>
        <v>#REF!</v>
      </c>
      <c r="E780" s="40" t="e">
        <f t="shared" si="13"/>
        <v>#REF!</v>
      </c>
      <c r="F780" s="34"/>
      <c r="G780" s="41" t="e">
        <f t="shared" si="14"/>
        <v>#REF!</v>
      </c>
      <c r="H780" s="36" t="s">
        <v>109</v>
      </c>
      <c r="I780" s="41" t="e">
        <f t="shared" si="15"/>
        <v>#REF!</v>
      </c>
      <c r="J780" s="34"/>
      <c r="K780" s="41" t="e">
        <f>#REF!</f>
        <v>#REF!</v>
      </c>
      <c r="L780" s="36"/>
      <c r="M780" s="42" t="e">
        <f>#REF!</f>
        <v>#REF!</v>
      </c>
      <c r="N780" s="514" t="s">
        <v>110</v>
      </c>
      <c r="O780" s="483"/>
      <c r="P780" s="483"/>
      <c r="Q780" s="483"/>
      <c r="R780" s="483"/>
      <c r="S780" s="484"/>
      <c r="T780" s="24" t="e">
        <f>#REF!</f>
        <v>#REF!</v>
      </c>
    </row>
    <row r="781" spans="1:20" ht="39.75" customHeight="1" x14ac:dyDescent="0.25">
      <c r="A781" s="37">
        <f t="shared" si="12"/>
        <v>768</v>
      </c>
      <c r="B781" s="50" t="e">
        <f>#REF!</f>
        <v>#REF!</v>
      </c>
      <c r="C781" s="51" t="e">
        <f>#REF!</f>
        <v>#REF!</v>
      </c>
      <c r="D781" s="39" t="e">
        <f>#REF!</f>
        <v>#REF!</v>
      </c>
      <c r="E781" s="40" t="e">
        <f t="shared" si="13"/>
        <v>#REF!</v>
      </c>
      <c r="F781" s="34"/>
      <c r="G781" s="44" t="e">
        <f t="shared" si="14"/>
        <v>#REF!</v>
      </c>
      <c r="H781" s="36" t="s">
        <v>108</v>
      </c>
      <c r="I781" s="41" t="e">
        <f t="shared" si="15"/>
        <v>#REF!</v>
      </c>
      <c r="J781" s="34"/>
      <c r="K781" s="41" t="e">
        <f>#REF!</f>
        <v>#REF!</v>
      </c>
      <c r="L781" s="36"/>
      <c r="M781" s="42" t="e">
        <f>#REF!</f>
        <v>#REF!</v>
      </c>
      <c r="N781" s="514" t="s">
        <v>110</v>
      </c>
      <c r="O781" s="483"/>
      <c r="P781" s="483"/>
      <c r="Q781" s="483"/>
      <c r="R781" s="483"/>
      <c r="S781" s="484"/>
      <c r="T781" s="24" t="e">
        <f>#REF!</f>
        <v>#REF!</v>
      </c>
    </row>
    <row r="782" spans="1:20" ht="39.75" customHeight="1" x14ac:dyDescent="0.25">
      <c r="A782" s="37">
        <f t="shared" si="12"/>
        <v>769</v>
      </c>
      <c r="B782" s="50" t="e">
        <f>#REF!</f>
        <v>#REF!</v>
      </c>
      <c r="C782" s="38" t="e">
        <f>#REF!</f>
        <v>#REF!</v>
      </c>
      <c r="D782" s="39" t="e">
        <f>#REF!</f>
        <v>#REF!</v>
      </c>
      <c r="E782" s="40" t="e">
        <f t="shared" si="13"/>
        <v>#REF!</v>
      </c>
      <c r="F782" s="34"/>
      <c r="G782" s="41" t="e">
        <f t="shared" si="14"/>
        <v>#REF!</v>
      </c>
      <c r="H782" s="36" t="s">
        <v>109</v>
      </c>
      <c r="I782" s="41" t="e">
        <f t="shared" si="15"/>
        <v>#REF!</v>
      </c>
      <c r="J782" s="34"/>
      <c r="K782" s="41" t="e">
        <f>#REF!</f>
        <v>#REF!</v>
      </c>
      <c r="L782" s="36"/>
      <c r="M782" s="42" t="e">
        <f>#REF!</f>
        <v>#REF!</v>
      </c>
      <c r="N782" s="514" t="s">
        <v>110</v>
      </c>
      <c r="O782" s="483"/>
      <c r="P782" s="483"/>
      <c r="Q782" s="483"/>
      <c r="R782" s="483"/>
      <c r="S782" s="484"/>
      <c r="T782" s="24" t="e">
        <f>#REF!</f>
        <v>#REF!</v>
      </c>
    </row>
    <row r="783" spans="1:20" ht="39.75" customHeight="1" x14ac:dyDescent="0.25">
      <c r="A783" s="37">
        <f t="shared" si="12"/>
        <v>770</v>
      </c>
      <c r="B783" s="50" t="e">
        <f>#REF!</f>
        <v>#REF!</v>
      </c>
      <c r="C783" s="51" t="e">
        <f>#REF!</f>
        <v>#REF!</v>
      </c>
      <c r="D783" s="39" t="e">
        <f>#REF!</f>
        <v>#REF!</v>
      </c>
      <c r="E783" s="40" t="e">
        <f t="shared" si="13"/>
        <v>#REF!</v>
      </c>
      <c r="F783" s="34"/>
      <c r="G783" s="44" t="e">
        <f t="shared" si="14"/>
        <v>#REF!</v>
      </c>
      <c r="H783" s="36" t="s">
        <v>108</v>
      </c>
      <c r="I783" s="41" t="e">
        <f t="shared" si="15"/>
        <v>#REF!</v>
      </c>
      <c r="J783" s="34"/>
      <c r="K783" s="41" t="e">
        <f>#REF!</f>
        <v>#REF!</v>
      </c>
      <c r="L783" s="36"/>
      <c r="M783" s="42" t="e">
        <f>#REF!</f>
        <v>#REF!</v>
      </c>
      <c r="N783" s="514" t="s">
        <v>110</v>
      </c>
      <c r="O783" s="483"/>
      <c r="P783" s="483"/>
      <c r="Q783" s="483"/>
      <c r="R783" s="483"/>
      <c r="S783" s="484"/>
      <c r="T783" s="24" t="e">
        <f>#REF!</f>
        <v>#REF!</v>
      </c>
    </row>
    <row r="784" spans="1:20" ht="39.75" customHeight="1" x14ac:dyDescent="0.25">
      <c r="A784" s="37">
        <f t="shared" si="12"/>
        <v>771</v>
      </c>
      <c r="B784" s="50" t="e">
        <f>#REF!</f>
        <v>#REF!</v>
      </c>
      <c r="C784" s="38" t="e">
        <f>#REF!</f>
        <v>#REF!</v>
      </c>
      <c r="D784" s="39" t="e">
        <f>#REF!</f>
        <v>#REF!</v>
      </c>
      <c r="E784" s="40" t="e">
        <f t="shared" si="13"/>
        <v>#REF!</v>
      </c>
      <c r="F784" s="34"/>
      <c r="G784" s="41" t="e">
        <f t="shared" si="14"/>
        <v>#REF!</v>
      </c>
      <c r="H784" s="36" t="s">
        <v>109</v>
      </c>
      <c r="I784" s="41" t="e">
        <f t="shared" si="15"/>
        <v>#REF!</v>
      </c>
      <c r="J784" s="34"/>
      <c r="K784" s="41" t="e">
        <f>#REF!</f>
        <v>#REF!</v>
      </c>
      <c r="L784" s="36"/>
      <c r="M784" s="42" t="e">
        <f>#REF!</f>
        <v>#REF!</v>
      </c>
      <c r="N784" s="514" t="s">
        <v>110</v>
      </c>
      <c r="O784" s="483"/>
      <c r="P784" s="483"/>
      <c r="Q784" s="483"/>
      <c r="R784" s="483"/>
      <c r="S784" s="484"/>
      <c r="T784" s="24" t="e">
        <f>#REF!</f>
        <v>#REF!</v>
      </c>
    </row>
    <row r="785" spans="1:20" ht="39.75" customHeight="1" x14ac:dyDescent="0.25">
      <c r="A785" s="37">
        <f t="shared" si="12"/>
        <v>772</v>
      </c>
      <c r="B785" s="50" t="e">
        <f>#REF!</f>
        <v>#REF!</v>
      </c>
      <c r="C785" s="51" t="e">
        <f>#REF!</f>
        <v>#REF!</v>
      </c>
      <c r="D785" s="39" t="e">
        <f>#REF!</f>
        <v>#REF!</v>
      </c>
      <c r="E785" s="40" t="e">
        <f t="shared" si="13"/>
        <v>#REF!</v>
      </c>
      <c r="F785" s="34"/>
      <c r="G785" s="44" t="e">
        <f t="shared" si="14"/>
        <v>#REF!</v>
      </c>
      <c r="H785" s="36" t="s">
        <v>108</v>
      </c>
      <c r="I785" s="41" t="e">
        <f t="shared" si="15"/>
        <v>#REF!</v>
      </c>
      <c r="J785" s="34"/>
      <c r="K785" s="41" t="e">
        <f>#REF!</f>
        <v>#REF!</v>
      </c>
      <c r="L785" s="36"/>
      <c r="M785" s="42" t="e">
        <f>#REF!</f>
        <v>#REF!</v>
      </c>
      <c r="N785" s="514" t="s">
        <v>110</v>
      </c>
      <c r="O785" s="483"/>
      <c r="P785" s="483"/>
      <c r="Q785" s="483"/>
      <c r="R785" s="483"/>
      <c r="S785" s="484"/>
      <c r="T785" s="24" t="e">
        <f>#REF!</f>
        <v>#REF!</v>
      </c>
    </row>
    <row r="786" spans="1:20" ht="39.75" customHeight="1" x14ac:dyDescent="0.25">
      <c r="A786" s="37">
        <f t="shared" si="12"/>
        <v>773</v>
      </c>
      <c r="B786" s="50" t="e">
        <f>#REF!</f>
        <v>#REF!</v>
      </c>
      <c r="C786" s="38" t="e">
        <f>#REF!</f>
        <v>#REF!</v>
      </c>
      <c r="D786" s="39" t="e">
        <f>#REF!</f>
        <v>#REF!</v>
      </c>
      <c r="E786" s="40" t="e">
        <f t="shared" si="13"/>
        <v>#REF!</v>
      </c>
      <c r="F786" s="34"/>
      <c r="G786" s="41" t="e">
        <f t="shared" si="14"/>
        <v>#REF!</v>
      </c>
      <c r="H786" s="36" t="s">
        <v>109</v>
      </c>
      <c r="I786" s="41" t="e">
        <f t="shared" si="15"/>
        <v>#REF!</v>
      </c>
      <c r="J786" s="34"/>
      <c r="K786" s="41" t="e">
        <f>#REF!</f>
        <v>#REF!</v>
      </c>
      <c r="L786" s="36"/>
      <c r="M786" s="42" t="e">
        <f>#REF!</f>
        <v>#REF!</v>
      </c>
      <c r="N786" s="514" t="s">
        <v>110</v>
      </c>
      <c r="O786" s="483"/>
      <c r="P786" s="483"/>
      <c r="Q786" s="483"/>
      <c r="R786" s="483"/>
      <c r="S786" s="484"/>
      <c r="T786" s="24" t="e">
        <f>#REF!</f>
        <v>#REF!</v>
      </c>
    </row>
    <row r="787" spans="1:20" ht="39.75" customHeight="1" x14ac:dyDescent="0.25">
      <c r="A787" s="37">
        <f t="shared" si="12"/>
        <v>774</v>
      </c>
      <c r="B787" s="50" t="e">
        <f>#REF!</f>
        <v>#REF!</v>
      </c>
      <c r="C787" s="51" t="e">
        <f>#REF!</f>
        <v>#REF!</v>
      </c>
      <c r="D787" s="39" t="e">
        <f>#REF!</f>
        <v>#REF!</v>
      </c>
      <c r="E787" s="40" t="e">
        <f t="shared" si="13"/>
        <v>#REF!</v>
      </c>
      <c r="F787" s="34"/>
      <c r="G787" s="44" t="e">
        <f t="shared" si="14"/>
        <v>#REF!</v>
      </c>
      <c r="H787" s="36" t="s">
        <v>108</v>
      </c>
      <c r="I787" s="41" t="e">
        <f t="shared" si="15"/>
        <v>#REF!</v>
      </c>
      <c r="J787" s="34"/>
      <c r="K787" s="41" t="e">
        <f>#REF!</f>
        <v>#REF!</v>
      </c>
      <c r="L787" s="36"/>
      <c r="M787" s="42" t="e">
        <f>#REF!</f>
        <v>#REF!</v>
      </c>
      <c r="N787" s="514" t="s">
        <v>110</v>
      </c>
      <c r="O787" s="483"/>
      <c r="P787" s="483"/>
      <c r="Q787" s="483"/>
      <c r="R787" s="483"/>
      <c r="S787" s="484"/>
      <c r="T787" s="24" t="e">
        <f>#REF!</f>
        <v>#REF!</v>
      </c>
    </row>
    <row r="788" spans="1:20" ht="39.75" customHeight="1" x14ac:dyDescent="0.25">
      <c r="A788" s="37">
        <f t="shared" si="12"/>
        <v>775</v>
      </c>
      <c r="B788" s="50" t="e">
        <f>#REF!</f>
        <v>#REF!</v>
      </c>
      <c r="C788" s="38" t="e">
        <f>#REF!</f>
        <v>#REF!</v>
      </c>
      <c r="D788" s="39" t="e">
        <f>#REF!</f>
        <v>#REF!</v>
      </c>
      <c r="E788" s="40" t="e">
        <f t="shared" si="13"/>
        <v>#REF!</v>
      </c>
      <c r="F788" s="34"/>
      <c r="G788" s="41" t="e">
        <f t="shared" si="14"/>
        <v>#REF!</v>
      </c>
      <c r="H788" s="36" t="s">
        <v>109</v>
      </c>
      <c r="I788" s="41" t="e">
        <f t="shared" si="15"/>
        <v>#REF!</v>
      </c>
      <c r="J788" s="34"/>
      <c r="K788" s="41" t="e">
        <f>#REF!</f>
        <v>#REF!</v>
      </c>
      <c r="L788" s="36"/>
      <c r="M788" s="42" t="e">
        <f>#REF!</f>
        <v>#REF!</v>
      </c>
      <c r="N788" s="514" t="s">
        <v>110</v>
      </c>
      <c r="O788" s="483"/>
      <c r="P788" s="483"/>
      <c r="Q788" s="483"/>
      <c r="R788" s="483"/>
      <c r="S788" s="484"/>
      <c r="T788" s="24" t="e">
        <f>#REF!</f>
        <v>#REF!</v>
      </c>
    </row>
    <row r="789" spans="1:20" ht="39.75" customHeight="1" x14ac:dyDescent="0.25">
      <c r="A789" s="37">
        <f t="shared" si="12"/>
        <v>776</v>
      </c>
      <c r="B789" s="50" t="e">
        <f>#REF!</f>
        <v>#REF!</v>
      </c>
      <c r="C789" s="51" t="e">
        <f>#REF!</f>
        <v>#REF!</v>
      </c>
      <c r="D789" s="39" t="e">
        <f>#REF!</f>
        <v>#REF!</v>
      </c>
      <c r="E789" s="40" t="e">
        <f t="shared" si="13"/>
        <v>#REF!</v>
      </c>
      <c r="F789" s="34"/>
      <c r="G789" s="44" t="e">
        <f t="shared" si="14"/>
        <v>#REF!</v>
      </c>
      <c r="H789" s="36" t="s">
        <v>108</v>
      </c>
      <c r="I789" s="41" t="e">
        <f t="shared" si="15"/>
        <v>#REF!</v>
      </c>
      <c r="J789" s="34"/>
      <c r="K789" s="41" t="e">
        <f>#REF!</f>
        <v>#REF!</v>
      </c>
      <c r="L789" s="36"/>
      <c r="M789" s="42" t="e">
        <f>#REF!</f>
        <v>#REF!</v>
      </c>
      <c r="N789" s="514" t="s">
        <v>110</v>
      </c>
      <c r="O789" s="483"/>
      <c r="P789" s="483"/>
      <c r="Q789" s="483"/>
      <c r="R789" s="483"/>
      <c r="S789" s="484"/>
      <c r="T789" s="24" t="e">
        <f>#REF!</f>
        <v>#REF!</v>
      </c>
    </row>
    <row r="790" spans="1:20" ht="39.75" customHeight="1" x14ac:dyDescent="0.25">
      <c r="A790" s="37">
        <f t="shared" si="12"/>
        <v>777</v>
      </c>
      <c r="B790" s="50" t="e">
        <f>#REF!</f>
        <v>#REF!</v>
      </c>
      <c r="C790" s="38" t="e">
        <f>#REF!</f>
        <v>#REF!</v>
      </c>
      <c r="D790" s="39" t="e">
        <f>#REF!</f>
        <v>#REF!</v>
      </c>
      <c r="E790" s="40" t="e">
        <f t="shared" si="13"/>
        <v>#REF!</v>
      </c>
      <c r="F790" s="34"/>
      <c r="G790" s="41" t="e">
        <f t="shared" si="14"/>
        <v>#REF!</v>
      </c>
      <c r="H790" s="36" t="s">
        <v>109</v>
      </c>
      <c r="I790" s="41" t="e">
        <f t="shared" si="15"/>
        <v>#REF!</v>
      </c>
      <c r="J790" s="34"/>
      <c r="K790" s="41" t="e">
        <f>#REF!</f>
        <v>#REF!</v>
      </c>
      <c r="L790" s="36"/>
      <c r="M790" s="42" t="e">
        <f>#REF!</f>
        <v>#REF!</v>
      </c>
      <c r="N790" s="514" t="s">
        <v>110</v>
      </c>
      <c r="O790" s="483"/>
      <c r="P790" s="483"/>
      <c r="Q790" s="483"/>
      <c r="R790" s="483"/>
      <c r="S790" s="484"/>
      <c r="T790" s="24" t="e">
        <f>#REF!</f>
        <v>#REF!</v>
      </c>
    </row>
    <row r="791" spans="1:20" ht="39.75" customHeight="1" x14ac:dyDescent="0.25">
      <c r="A791" s="37">
        <f t="shared" si="12"/>
        <v>778</v>
      </c>
      <c r="B791" s="50" t="e">
        <f>#REF!</f>
        <v>#REF!</v>
      </c>
      <c r="C791" s="51" t="e">
        <f>#REF!</f>
        <v>#REF!</v>
      </c>
      <c r="D791" s="39" t="e">
        <f>#REF!</f>
        <v>#REF!</v>
      </c>
      <c r="E791" s="40" t="e">
        <f t="shared" si="13"/>
        <v>#REF!</v>
      </c>
      <c r="F791" s="34"/>
      <c r="G791" s="44" t="e">
        <f t="shared" si="14"/>
        <v>#REF!</v>
      </c>
      <c r="H791" s="36" t="s">
        <v>108</v>
      </c>
      <c r="I791" s="41" t="e">
        <f t="shared" si="15"/>
        <v>#REF!</v>
      </c>
      <c r="J791" s="34"/>
      <c r="K791" s="41" t="e">
        <f>#REF!</f>
        <v>#REF!</v>
      </c>
      <c r="L791" s="36"/>
      <c r="M791" s="42" t="e">
        <f>#REF!</f>
        <v>#REF!</v>
      </c>
      <c r="N791" s="514" t="s">
        <v>110</v>
      </c>
      <c r="O791" s="483"/>
      <c r="P791" s="483"/>
      <c r="Q791" s="483"/>
      <c r="R791" s="483"/>
      <c r="S791" s="484"/>
      <c r="T791" s="24" t="e">
        <f>#REF!</f>
        <v>#REF!</v>
      </c>
    </row>
    <row r="792" spans="1:20" ht="39.75" customHeight="1" x14ac:dyDescent="0.25">
      <c r="A792" s="37">
        <f t="shared" si="12"/>
        <v>779</v>
      </c>
      <c r="B792" s="50" t="e">
        <f>#REF!</f>
        <v>#REF!</v>
      </c>
      <c r="C792" s="38" t="e">
        <f>#REF!</f>
        <v>#REF!</v>
      </c>
      <c r="D792" s="39" t="e">
        <f>#REF!</f>
        <v>#REF!</v>
      </c>
      <c r="E792" s="40" t="e">
        <f t="shared" si="13"/>
        <v>#REF!</v>
      </c>
      <c r="F792" s="34"/>
      <c r="G792" s="41" t="e">
        <f t="shared" si="14"/>
        <v>#REF!</v>
      </c>
      <c r="H792" s="36" t="s">
        <v>109</v>
      </c>
      <c r="I792" s="41" t="e">
        <f t="shared" si="15"/>
        <v>#REF!</v>
      </c>
      <c r="J792" s="34"/>
      <c r="K792" s="41" t="e">
        <f>#REF!</f>
        <v>#REF!</v>
      </c>
      <c r="L792" s="36"/>
      <c r="M792" s="42" t="e">
        <f>#REF!</f>
        <v>#REF!</v>
      </c>
      <c r="N792" s="514" t="s">
        <v>110</v>
      </c>
      <c r="O792" s="483"/>
      <c r="P792" s="483"/>
      <c r="Q792" s="483"/>
      <c r="R792" s="483"/>
      <c r="S792" s="484"/>
      <c r="T792" s="24" t="e">
        <f>#REF!</f>
        <v>#REF!</v>
      </c>
    </row>
    <row r="793" spans="1:20" ht="39.75" customHeight="1" x14ac:dyDescent="0.25">
      <c r="A793" s="37">
        <f t="shared" si="12"/>
        <v>780</v>
      </c>
      <c r="B793" s="50" t="e">
        <f>#REF!</f>
        <v>#REF!</v>
      </c>
      <c r="C793" s="51" t="e">
        <f>#REF!</f>
        <v>#REF!</v>
      </c>
      <c r="D793" s="39" t="e">
        <f>#REF!</f>
        <v>#REF!</v>
      </c>
      <c r="E793" s="40" t="e">
        <f t="shared" si="13"/>
        <v>#REF!</v>
      </c>
      <c r="F793" s="34"/>
      <c r="G793" s="44" t="e">
        <f t="shared" si="14"/>
        <v>#REF!</v>
      </c>
      <c r="H793" s="36" t="s">
        <v>108</v>
      </c>
      <c r="I793" s="41" t="e">
        <f t="shared" si="15"/>
        <v>#REF!</v>
      </c>
      <c r="J793" s="34"/>
      <c r="K793" s="41" t="e">
        <f>#REF!</f>
        <v>#REF!</v>
      </c>
      <c r="L793" s="36"/>
      <c r="M793" s="42" t="e">
        <f>#REF!</f>
        <v>#REF!</v>
      </c>
      <c r="N793" s="514" t="s">
        <v>110</v>
      </c>
      <c r="O793" s="483"/>
      <c r="P793" s="483"/>
      <c r="Q793" s="483"/>
      <c r="R793" s="483"/>
      <c r="S793" s="484"/>
      <c r="T793" s="24" t="e">
        <f>#REF!</f>
        <v>#REF!</v>
      </c>
    </row>
    <row r="794" spans="1:20" ht="39.75" customHeight="1" x14ac:dyDescent="0.25">
      <c r="A794" s="37">
        <f t="shared" si="12"/>
        <v>781</v>
      </c>
      <c r="B794" s="50" t="e">
        <f>#REF!</f>
        <v>#REF!</v>
      </c>
      <c r="C794" s="38" t="e">
        <f>#REF!</f>
        <v>#REF!</v>
      </c>
      <c r="D794" s="39" t="e">
        <f>#REF!</f>
        <v>#REF!</v>
      </c>
      <c r="E794" s="40" t="e">
        <f t="shared" si="13"/>
        <v>#REF!</v>
      </c>
      <c r="F794" s="34"/>
      <c r="G794" s="41" t="e">
        <f t="shared" si="14"/>
        <v>#REF!</v>
      </c>
      <c r="H794" s="36" t="s">
        <v>109</v>
      </c>
      <c r="I794" s="41" t="e">
        <f t="shared" si="15"/>
        <v>#REF!</v>
      </c>
      <c r="J794" s="34"/>
      <c r="K794" s="41" t="e">
        <f>#REF!</f>
        <v>#REF!</v>
      </c>
      <c r="L794" s="36"/>
      <c r="M794" s="42" t="e">
        <f>#REF!</f>
        <v>#REF!</v>
      </c>
      <c r="N794" s="514" t="s">
        <v>110</v>
      </c>
      <c r="O794" s="483"/>
      <c r="P794" s="483"/>
      <c r="Q794" s="483"/>
      <c r="R794" s="483"/>
      <c r="S794" s="484"/>
      <c r="T794" s="24" t="e">
        <f>#REF!</f>
        <v>#REF!</v>
      </c>
    </row>
    <row r="795" spans="1:20" ht="39.75" customHeight="1" x14ac:dyDescent="0.25">
      <c r="A795" s="37">
        <f t="shared" si="12"/>
        <v>782</v>
      </c>
      <c r="B795" s="50" t="e">
        <f>#REF!</f>
        <v>#REF!</v>
      </c>
      <c r="C795" s="51" t="e">
        <f>#REF!</f>
        <v>#REF!</v>
      </c>
      <c r="D795" s="39" t="e">
        <f>#REF!</f>
        <v>#REF!</v>
      </c>
      <c r="E795" s="40" t="e">
        <f t="shared" si="13"/>
        <v>#REF!</v>
      </c>
      <c r="F795" s="34"/>
      <c r="G795" s="44" t="e">
        <f t="shared" si="14"/>
        <v>#REF!</v>
      </c>
      <c r="H795" s="36" t="s">
        <v>108</v>
      </c>
      <c r="I795" s="41" t="e">
        <f t="shared" si="15"/>
        <v>#REF!</v>
      </c>
      <c r="J795" s="34"/>
      <c r="K795" s="41" t="e">
        <f>#REF!</f>
        <v>#REF!</v>
      </c>
      <c r="L795" s="36"/>
      <c r="M795" s="42" t="e">
        <f>#REF!</f>
        <v>#REF!</v>
      </c>
      <c r="N795" s="514" t="s">
        <v>110</v>
      </c>
      <c r="O795" s="483"/>
      <c r="P795" s="483"/>
      <c r="Q795" s="483"/>
      <c r="R795" s="483"/>
      <c r="S795" s="484"/>
      <c r="T795" s="24" t="e">
        <f>#REF!</f>
        <v>#REF!</v>
      </c>
    </row>
    <row r="796" spans="1:20" ht="39.75" customHeight="1" x14ac:dyDescent="0.25">
      <c r="A796" s="37">
        <f t="shared" si="12"/>
        <v>783</v>
      </c>
      <c r="B796" s="50" t="e">
        <f>#REF!</f>
        <v>#REF!</v>
      </c>
      <c r="C796" s="38" t="e">
        <f>#REF!</f>
        <v>#REF!</v>
      </c>
      <c r="D796" s="39" t="e">
        <f>#REF!</f>
        <v>#REF!</v>
      </c>
      <c r="E796" s="40" t="e">
        <f t="shared" si="13"/>
        <v>#REF!</v>
      </c>
      <c r="F796" s="34"/>
      <c r="G796" s="41" t="e">
        <f t="shared" si="14"/>
        <v>#REF!</v>
      </c>
      <c r="H796" s="36" t="s">
        <v>109</v>
      </c>
      <c r="I796" s="41" t="e">
        <f t="shared" si="15"/>
        <v>#REF!</v>
      </c>
      <c r="J796" s="34"/>
      <c r="K796" s="41" t="e">
        <f>#REF!</f>
        <v>#REF!</v>
      </c>
      <c r="L796" s="36"/>
      <c r="M796" s="42" t="e">
        <f>#REF!</f>
        <v>#REF!</v>
      </c>
      <c r="N796" s="514" t="s">
        <v>110</v>
      </c>
      <c r="O796" s="483"/>
      <c r="P796" s="483"/>
      <c r="Q796" s="483"/>
      <c r="R796" s="483"/>
      <c r="S796" s="484"/>
      <c r="T796" s="24" t="e">
        <f>#REF!</f>
        <v>#REF!</v>
      </c>
    </row>
    <row r="797" spans="1:20" ht="39.75" customHeight="1" x14ac:dyDescent="0.25">
      <c r="A797" s="37">
        <f t="shared" si="12"/>
        <v>784</v>
      </c>
      <c r="B797" s="50" t="e">
        <f>#REF!</f>
        <v>#REF!</v>
      </c>
      <c r="C797" s="51" t="e">
        <f>#REF!</f>
        <v>#REF!</v>
      </c>
      <c r="D797" s="39" t="e">
        <f>#REF!</f>
        <v>#REF!</v>
      </c>
      <c r="E797" s="40" t="e">
        <f t="shared" si="13"/>
        <v>#REF!</v>
      </c>
      <c r="F797" s="34"/>
      <c r="G797" s="44" t="e">
        <f t="shared" si="14"/>
        <v>#REF!</v>
      </c>
      <c r="H797" s="36" t="s">
        <v>108</v>
      </c>
      <c r="I797" s="41" t="e">
        <f t="shared" si="15"/>
        <v>#REF!</v>
      </c>
      <c r="J797" s="34"/>
      <c r="K797" s="41" t="e">
        <f>#REF!</f>
        <v>#REF!</v>
      </c>
      <c r="L797" s="36"/>
      <c r="M797" s="42" t="e">
        <f>#REF!</f>
        <v>#REF!</v>
      </c>
      <c r="N797" s="514" t="s">
        <v>110</v>
      </c>
      <c r="O797" s="483"/>
      <c r="P797" s="483"/>
      <c r="Q797" s="483"/>
      <c r="R797" s="483"/>
      <c r="S797" s="484"/>
      <c r="T797" s="24" t="e">
        <f>#REF!</f>
        <v>#REF!</v>
      </c>
    </row>
    <row r="798" spans="1:20" ht="39.75" customHeight="1" x14ac:dyDescent="0.25">
      <c r="A798" s="37">
        <f t="shared" si="12"/>
        <v>785</v>
      </c>
      <c r="B798" s="50" t="e">
        <f>#REF!</f>
        <v>#REF!</v>
      </c>
      <c r="C798" s="38" t="e">
        <f>#REF!</f>
        <v>#REF!</v>
      </c>
      <c r="D798" s="39" t="e">
        <f>#REF!</f>
        <v>#REF!</v>
      </c>
      <c r="E798" s="40" t="e">
        <f t="shared" si="13"/>
        <v>#REF!</v>
      </c>
      <c r="F798" s="34"/>
      <c r="G798" s="41" t="e">
        <f t="shared" si="14"/>
        <v>#REF!</v>
      </c>
      <c r="H798" s="36" t="s">
        <v>109</v>
      </c>
      <c r="I798" s="41" t="e">
        <f t="shared" si="15"/>
        <v>#REF!</v>
      </c>
      <c r="J798" s="34"/>
      <c r="K798" s="41" t="e">
        <f>#REF!</f>
        <v>#REF!</v>
      </c>
      <c r="L798" s="36"/>
      <c r="M798" s="42" t="e">
        <f>#REF!</f>
        <v>#REF!</v>
      </c>
      <c r="N798" s="514" t="s">
        <v>110</v>
      </c>
      <c r="O798" s="483"/>
      <c r="P798" s="483"/>
      <c r="Q798" s="483"/>
      <c r="R798" s="483"/>
      <c r="S798" s="484"/>
      <c r="T798" s="24" t="e">
        <f>#REF!</f>
        <v>#REF!</v>
      </c>
    </row>
    <row r="799" spans="1:20" ht="39.75" customHeight="1" x14ac:dyDescent="0.25">
      <c r="A799" s="37">
        <f t="shared" si="12"/>
        <v>786</v>
      </c>
      <c r="B799" s="50" t="e">
        <f>#REF!</f>
        <v>#REF!</v>
      </c>
      <c r="C799" s="51" t="e">
        <f>#REF!</f>
        <v>#REF!</v>
      </c>
      <c r="D799" s="39" t="e">
        <f>#REF!</f>
        <v>#REF!</v>
      </c>
      <c r="E799" s="40" t="e">
        <f t="shared" si="13"/>
        <v>#REF!</v>
      </c>
      <c r="F799" s="34"/>
      <c r="G799" s="44" t="e">
        <f t="shared" si="14"/>
        <v>#REF!</v>
      </c>
      <c r="H799" s="36" t="s">
        <v>108</v>
      </c>
      <c r="I799" s="41" t="e">
        <f t="shared" si="15"/>
        <v>#REF!</v>
      </c>
      <c r="J799" s="34"/>
      <c r="K799" s="41" t="e">
        <f>#REF!</f>
        <v>#REF!</v>
      </c>
      <c r="L799" s="36"/>
      <c r="M799" s="42" t="e">
        <f>#REF!</f>
        <v>#REF!</v>
      </c>
      <c r="N799" s="514" t="s">
        <v>110</v>
      </c>
      <c r="O799" s="483"/>
      <c r="P799" s="483"/>
      <c r="Q799" s="483"/>
      <c r="R799" s="483"/>
      <c r="S799" s="484"/>
      <c r="T799" s="24" t="e">
        <f>#REF!</f>
        <v>#REF!</v>
      </c>
    </row>
    <row r="800" spans="1:20" ht="39.75" customHeight="1" x14ac:dyDescent="0.25">
      <c r="A800" s="37">
        <f t="shared" si="12"/>
        <v>787</v>
      </c>
      <c r="B800" s="50" t="e">
        <f>#REF!</f>
        <v>#REF!</v>
      </c>
      <c r="C800" s="38" t="e">
        <f>#REF!</f>
        <v>#REF!</v>
      </c>
      <c r="D800" s="39" t="e">
        <f>#REF!</f>
        <v>#REF!</v>
      </c>
      <c r="E800" s="40" t="e">
        <f t="shared" si="13"/>
        <v>#REF!</v>
      </c>
      <c r="F800" s="34"/>
      <c r="G800" s="41" t="e">
        <f t="shared" si="14"/>
        <v>#REF!</v>
      </c>
      <c r="H800" s="36" t="s">
        <v>109</v>
      </c>
      <c r="I800" s="41" t="e">
        <f t="shared" si="15"/>
        <v>#REF!</v>
      </c>
      <c r="J800" s="34"/>
      <c r="K800" s="41" t="e">
        <f>#REF!</f>
        <v>#REF!</v>
      </c>
      <c r="L800" s="36"/>
      <c r="M800" s="42" t="e">
        <f>#REF!</f>
        <v>#REF!</v>
      </c>
      <c r="N800" s="514" t="s">
        <v>110</v>
      </c>
      <c r="O800" s="483"/>
      <c r="P800" s="483"/>
      <c r="Q800" s="483"/>
      <c r="R800" s="483"/>
      <c r="S800" s="484"/>
      <c r="T800" s="24" t="e">
        <f>#REF!</f>
        <v>#REF!</v>
      </c>
    </row>
    <row r="801" spans="1:20" ht="39.75" customHeight="1" x14ac:dyDescent="0.25">
      <c r="A801" s="37">
        <f t="shared" si="12"/>
        <v>788</v>
      </c>
      <c r="B801" s="50" t="e">
        <f>#REF!</f>
        <v>#REF!</v>
      </c>
      <c r="C801" s="51" t="e">
        <f>#REF!</f>
        <v>#REF!</v>
      </c>
      <c r="D801" s="39" t="e">
        <f>#REF!</f>
        <v>#REF!</v>
      </c>
      <c r="E801" s="40" t="e">
        <f t="shared" si="13"/>
        <v>#REF!</v>
      </c>
      <c r="F801" s="34"/>
      <c r="G801" s="44" t="e">
        <f t="shared" si="14"/>
        <v>#REF!</v>
      </c>
      <c r="H801" s="36" t="s">
        <v>108</v>
      </c>
      <c r="I801" s="41" t="e">
        <f t="shared" si="15"/>
        <v>#REF!</v>
      </c>
      <c r="J801" s="34"/>
      <c r="K801" s="41" t="e">
        <f>#REF!</f>
        <v>#REF!</v>
      </c>
      <c r="L801" s="36"/>
      <c r="M801" s="42" t="e">
        <f>#REF!</f>
        <v>#REF!</v>
      </c>
      <c r="N801" s="514" t="s">
        <v>110</v>
      </c>
      <c r="O801" s="483"/>
      <c r="P801" s="483"/>
      <c r="Q801" s="483"/>
      <c r="R801" s="483"/>
      <c r="S801" s="484"/>
      <c r="T801" s="24" t="e">
        <f>#REF!</f>
        <v>#REF!</v>
      </c>
    </row>
    <row r="802" spans="1:20" ht="39.75" customHeight="1" x14ac:dyDescent="0.25">
      <c r="A802" s="37">
        <f t="shared" si="12"/>
        <v>789</v>
      </c>
      <c r="B802" s="50" t="e">
        <f>#REF!</f>
        <v>#REF!</v>
      </c>
      <c r="C802" s="38" t="e">
        <f>#REF!</f>
        <v>#REF!</v>
      </c>
      <c r="D802" s="39" t="e">
        <f>#REF!</f>
        <v>#REF!</v>
      </c>
      <c r="E802" s="40" t="e">
        <f t="shared" si="13"/>
        <v>#REF!</v>
      </c>
      <c r="F802" s="34"/>
      <c r="G802" s="41" t="e">
        <f t="shared" si="14"/>
        <v>#REF!</v>
      </c>
      <c r="H802" s="36" t="s">
        <v>109</v>
      </c>
      <c r="I802" s="41" t="e">
        <f t="shared" si="15"/>
        <v>#REF!</v>
      </c>
      <c r="J802" s="34"/>
      <c r="K802" s="41" t="e">
        <f>#REF!</f>
        <v>#REF!</v>
      </c>
      <c r="L802" s="36"/>
      <c r="M802" s="42" t="e">
        <f>#REF!</f>
        <v>#REF!</v>
      </c>
      <c r="N802" s="514" t="s">
        <v>110</v>
      </c>
      <c r="O802" s="483"/>
      <c r="P802" s="483"/>
      <c r="Q802" s="483"/>
      <c r="R802" s="483"/>
      <c r="S802" s="484"/>
      <c r="T802" s="24" t="e">
        <f>#REF!</f>
        <v>#REF!</v>
      </c>
    </row>
    <row r="803" spans="1:20" ht="39.75" customHeight="1" x14ac:dyDescent="0.25">
      <c r="A803" s="37">
        <f t="shared" si="12"/>
        <v>790</v>
      </c>
      <c r="B803" s="50" t="e">
        <f>#REF!</f>
        <v>#REF!</v>
      </c>
      <c r="C803" s="51" t="e">
        <f>#REF!</f>
        <v>#REF!</v>
      </c>
      <c r="D803" s="39" t="e">
        <f>#REF!</f>
        <v>#REF!</v>
      </c>
      <c r="E803" s="40" t="e">
        <f t="shared" si="13"/>
        <v>#REF!</v>
      </c>
      <c r="F803" s="34"/>
      <c r="G803" s="44" t="e">
        <f t="shared" si="14"/>
        <v>#REF!</v>
      </c>
      <c r="H803" s="36" t="s">
        <v>108</v>
      </c>
      <c r="I803" s="41" t="e">
        <f t="shared" si="15"/>
        <v>#REF!</v>
      </c>
      <c r="J803" s="34"/>
      <c r="K803" s="41" t="e">
        <f>#REF!</f>
        <v>#REF!</v>
      </c>
      <c r="L803" s="36"/>
      <c r="M803" s="42" t="e">
        <f>#REF!</f>
        <v>#REF!</v>
      </c>
      <c r="N803" s="514" t="s">
        <v>110</v>
      </c>
      <c r="O803" s="483"/>
      <c r="P803" s="483"/>
      <c r="Q803" s="483"/>
      <c r="R803" s="483"/>
      <c r="S803" s="484"/>
      <c r="T803" s="24" t="e">
        <f>#REF!</f>
        <v>#REF!</v>
      </c>
    </row>
    <row r="804" spans="1:20" ht="39.75" customHeight="1" x14ac:dyDescent="0.25">
      <c r="A804" s="37">
        <f t="shared" si="12"/>
        <v>791</v>
      </c>
      <c r="B804" s="50" t="e">
        <f>#REF!</f>
        <v>#REF!</v>
      </c>
      <c r="C804" s="38" t="e">
        <f>#REF!</f>
        <v>#REF!</v>
      </c>
      <c r="D804" s="39" t="e">
        <f>#REF!</f>
        <v>#REF!</v>
      </c>
      <c r="E804" s="40" t="e">
        <f t="shared" si="13"/>
        <v>#REF!</v>
      </c>
      <c r="F804" s="34"/>
      <c r="G804" s="41" t="e">
        <f t="shared" si="14"/>
        <v>#REF!</v>
      </c>
      <c r="H804" s="36" t="s">
        <v>109</v>
      </c>
      <c r="I804" s="41" t="e">
        <f t="shared" si="15"/>
        <v>#REF!</v>
      </c>
      <c r="J804" s="34"/>
      <c r="K804" s="41" t="e">
        <f>#REF!</f>
        <v>#REF!</v>
      </c>
      <c r="L804" s="36"/>
      <c r="M804" s="42" t="e">
        <f>#REF!</f>
        <v>#REF!</v>
      </c>
      <c r="N804" s="514" t="s">
        <v>110</v>
      </c>
      <c r="O804" s="483"/>
      <c r="P804" s="483"/>
      <c r="Q804" s="483"/>
      <c r="R804" s="483"/>
      <c r="S804" s="484"/>
      <c r="T804" s="24" t="e">
        <f>#REF!</f>
        <v>#REF!</v>
      </c>
    </row>
    <row r="805" spans="1:20" ht="39.75" customHeight="1" x14ac:dyDescent="0.25">
      <c r="A805" s="37">
        <f t="shared" si="12"/>
        <v>792</v>
      </c>
      <c r="B805" s="50" t="e">
        <f>#REF!</f>
        <v>#REF!</v>
      </c>
      <c r="C805" s="51" t="e">
        <f>#REF!</f>
        <v>#REF!</v>
      </c>
      <c r="D805" s="39" t="e">
        <f>#REF!</f>
        <v>#REF!</v>
      </c>
      <c r="E805" s="40" t="e">
        <f t="shared" si="13"/>
        <v>#REF!</v>
      </c>
      <c r="F805" s="34"/>
      <c r="G805" s="44" t="e">
        <f t="shared" si="14"/>
        <v>#REF!</v>
      </c>
      <c r="H805" s="36" t="s">
        <v>108</v>
      </c>
      <c r="I805" s="41" t="e">
        <f t="shared" si="15"/>
        <v>#REF!</v>
      </c>
      <c r="J805" s="34"/>
      <c r="K805" s="41" t="e">
        <f>#REF!</f>
        <v>#REF!</v>
      </c>
      <c r="L805" s="36"/>
      <c r="M805" s="42" t="e">
        <f>#REF!</f>
        <v>#REF!</v>
      </c>
      <c r="N805" s="514" t="s">
        <v>110</v>
      </c>
      <c r="O805" s="483"/>
      <c r="P805" s="483"/>
      <c r="Q805" s="483"/>
      <c r="R805" s="483"/>
      <c r="S805" s="484"/>
      <c r="T805" s="24" t="e">
        <f>#REF!</f>
        <v>#REF!</v>
      </c>
    </row>
    <row r="806" spans="1:20" ht="39.75" customHeight="1" x14ac:dyDescent="0.25">
      <c r="A806" s="37">
        <f t="shared" si="12"/>
        <v>793</v>
      </c>
      <c r="B806" s="50" t="e">
        <f>#REF!</f>
        <v>#REF!</v>
      </c>
      <c r="C806" s="38" t="e">
        <f>#REF!</f>
        <v>#REF!</v>
      </c>
      <c r="D806" s="39" t="e">
        <f>#REF!</f>
        <v>#REF!</v>
      </c>
      <c r="E806" s="40" t="e">
        <f t="shared" si="13"/>
        <v>#REF!</v>
      </c>
      <c r="F806" s="34"/>
      <c r="G806" s="41" t="e">
        <f t="shared" si="14"/>
        <v>#REF!</v>
      </c>
      <c r="H806" s="36" t="s">
        <v>109</v>
      </c>
      <c r="I806" s="41" t="e">
        <f t="shared" si="15"/>
        <v>#REF!</v>
      </c>
      <c r="J806" s="34"/>
      <c r="K806" s="41" t="e">
        <f>#REF!</f>
        <v>#REF!</v>
      </c>
      <c r="L806" s="36"/>
      <c r="M806" s="42" t="e">
        <f>#REF!</f>
        <v>#REF!</v>
      </c>
      <c r="N806" s="514" t="s">
        <v>110</v>
      </c>
      <c r="O806" s="483"/>
      <c r="P806" s="483"/>
      <c r="Q806" s="483"/>
      <c r="R806" s="483"/>
      <c r="S806" s="484"/>
      <c r="T806" s="24" t="e">
        <f>#REF!</f>
        <v>#REF!</v>
      </c>
    </row>
    <row r="807" spans="1:20" ht="39.75" customHeight="1" x14ac:dyDescent="0.25">
      <c r="A807" s="37">
        <f t="shared" si="12"/>
        <v>794</v>
      </c>
      <c r="B807" s="50" t="e">
        <f>#REF!</f>
        <v>#REF!</v>
      </c>
      <c r="C807" s="51" t="e">
        <f>#REF!</f>
        <v>#REF!</v>
      </c>
      <c r="D807" s="39" t="e">
        <f>#REF!</f>
        <v>#REF!</v>
      </c>
      <c r="E807" s="40" t="e">
        <f t="shared" si="13"/>
        <v>#REF!</v>
      </c>
      <c r="F807" s="34"/>
      <c r="G807" s="44" t="e">
        <f t="shared" si="14"/>
        <v>#REF!</v>
      </c>
      <c r="H807" s="36" t="s">
        <v>108</v>
      </c>
      <c r="I807" s="41" t="e">
        <f t="shared" si="15"/>
        <v>#REF!</v>
      </c>
      <c r="J807" s="34"/>
      <c r="K807" s="41" t="e">
        <f>#REF!</f>
        <v>#REF!</v>
      </c>
      <c r="L807" s="36"/>
      <c r="M807" s="42" t="e">
        <f>#REF!</f>
        <v>#REF!</v>
      </c>
      <c r="N807" s="514" t="s">
        <v>110</v>
      </c>
      <c r="O807" s="483"/>
      <c r="P807" s="483"/>
      <c r="Q807" s="483"/>
      <c r="R807" s="483"/>
      <c r="S807" s="484"/>
      <c r="T807" s="24" t="e">
        <f>#REF!</f>
        <v>#REF!</v>
      </c>
    </row>
    <row r="808" spans="1:20" ht="39.75" customHeight="1" x14ac:dyDescent="0.25">
      <c r="A808" s="37">
        <f t="shared" si="12"/>
        <v>795</v>
      </c>
      <c r="B808" s="50" t="e">
        <f>#REF!</f>
        <v>#REF!</v>
      </c>
      <c r="C808" s="38" t="e">
        <f>#REF!</f>
        <v>#REF!</v>
      </c>
      <c r="D808" s="39" t="e">
        <f>#REF!</f>
        <v>#REF!</v>
      </c>
      <c r="E808" s="40" t="e">
        <f t="shared" si="13"/>
        <v>#REF!</v>
      </c>
      <c r="F808" s="34"/>
      <c r="G808" s="41" t="e">
        <f t="shared" si="14"/>
        <v>#REF!</v>
      </c>
      <c r="H808" s="36" t="s">
        <v>109</v>
      </c>
      <c r="I808" s="41" t="e">
        <f t="shared" si="15"/>
        <v>#REF!</v>
      </c>
      <c r="J808" s="34"/>
      <c r="K808" s="41" t="e">
        <f>#REF!</f>
        <v>#REF!</v>
      </c>
      <c r="L808" s="36"/>
      <c r="M808" s="42" t="e">
        <f>#REF!</f>
        <v>#REF!</v>
      </c>
      <c r="N808" s="514" t="s">
        <v>110</v>
      </c>
      <c r="O808" s="483"/>
      <c r="P808" s="483"/>
      <c r="Q808" s="483"/>
      <c r="R808" s="483"/>
      <c r="S808" s="484"/>
      <c r="T808" s="24" t="e">
        <f>#REF!</f>
        <v>#REF!</v>
      </c>
    </row>
    <row r="809" spans="1:20" ht="39.75" customHeight="1" x14ac:dyDescent="0.25">
      <c r="A809" s="37">
        <f t="shared" si="12"/>
        <v>796</v>
      </c>
      <c r="B809" s="50" t="e">
        <f>#REF!</f>
        <v>#REF!</v>
      </c>
      <c r="C809" s="51" t="e">
        <f>#REF!</f>
        <v>#REF!</v>
      </c>
      <c r="D809" s="39" t="e">
        <f>#REF!</f>
        <v>#REF!</v>
      </c>
      <c r="E809" s="40" t="e">
        <f t="shared" si="13"/>
        <v>#REF!</v>
      </c>
      <c r="F809" s="34"/>
      <c r="G809" s="44" t="e">
        <f t="shared" si="14"/>
        <v>#REF!</v>
      </c>
      <c r="H809" s="36" t="s">
        <v>108</v>
      </c>
      <c r="I809" s="41" t="e">
        <f t="shared" si="15"/>
        <v>#REF!</v>
      </c>
      <c r="J809" s="34"/>
      <c r="K809" s="41" t="e">
        <f>#REF!</f>
        <v>#REF!</v>
      </c>
      <c r="L809" s="36"/>
      <c r="M809" s="42" t="e">
        <f>#REF!</f>
        <v>#REF!</v>
      </c>
      <c r="N809" s="514" t="s">
        <v>110</v>
      </c>
      <c r="O809" s="483"/>
      <c r="P809" s="483"/>
      <c r="Q809" s="483"/>
      <c r="R809" s="483"/>
      <c r="S809" s="484"/>
      <c r="T809" s="24" t="e">
        <f>#REF!</f>
        <v>#REF!</v>
      </c>
    </row>
    <row r="810" spans="1:20" ht="39.75" customHeight="1" x14ac:dyDescent="0.25">
      <c r="A810" s="37">
        <f t="shared" si="12"/>
        <v>797</v>
      </c>
      <c r="B810" s="50" t="e">
        <f>#REF!</f>
        <v>#REF!</v>
      </c>
      <c r="C810" s="38" t="e">
        <f>#REF!</f>
        <v>#REF!</v>
      </c>
      <c r="D810" s="39" t="e">
        <f>#REF!</f>
        <v>#REF!</v>
      </c>
      <c r="E810" s="40" t="e">
        <f t="shared" si="13"/>
        <v>#REF!</v>
      </c>
      <c r="F810" s="34"/>
      <c r="G810" s="41" t="e">
        <f t="shared" si="14"/>
        <v>#REF!</v>
      </c>
      <c r="H810" s="36" t="s">
        <v>109</v>
      </c>
      <c r="I810" s="41" t="e">
        <f t="shared" si="15"/>
        <v>#REF!</v>
      </c>
      <c r="J810" s="34"/>
      <c r="K810" s="41" t="e">
        <f>#REF!</f>
        <v>#REF!</v>
      </c>
      <c r="L810" s="36"/>
      <c r="M810" s="42" t="e">
        <f>#REF!</f>
        <v>#REF!</v>
      </c>
      <c r="N810" s="514" t="s">
        <v>110</v>
      </c>
      <c r="O810" s="483"/>
      <c r="P810" s="483"/>
      <c r="Q810" s="483"/>
      <c r="R810" s="483"/>
      <c r="S810" s="484"/>
      <c r="T810" s="24" t="e">
        <f>#REF!</f>
        <v>#REF!</v>
      </c>
    </row>
    <row r="811" spans="1:20" ht="39.75" customHeight="1" x14ac:dyDescent="0.25">
      <c r="A811" s="37">
        <f t="shared" si="12"/>
        <v>798</v>
      </c>
      <c r="B811" s="50" t="e">
        <f>#REF!</f>
        <v>#REF!</v>
      </c>
      <c r="C811" s="51" t="e">
        <f>#REF!</f>
        <v>#REF!</v>
      </c>
      <c r="D811" s="39" t="e">
        <f>#REF!</f>
        <v>#REF!</v>
      </c>
      <c r="E811" s="40" t="e">
        <f t="shared" si="13"/>
        <v>#REF!</v>
      </c>
      <c r="F811" s="34"/>
      <c r="G811" s="44" t="e">
        <f t="shared" si="14"/>
        <v>#REF!</v>
      </c>
      <c r="H811" s="36" t="s">
        <v>108</v>
      </c>
      <c r="I811" s="41" t="e">
        <f t="shared" si="15"/>
        <v>#REF!</v>
      </c>
      <c r="J811" s="34"/>
      <c r="K811" s="41" t="e">
        <f>#REF!</f>
        <v>#REF!</v>
      </c>
      <c r="L811" s="36"/>
      <c r="M811" s="42" t="e">
        <f>#REF!</f>
        <v>#REF!</v>
      </c>
      <c r="N811" s="514" t="s">
        <v>110</v>
      </c>
      <c r="O811" s="483"/>
      <c r="P811" s="483"/>
      <c r="Q811" s="483"/>
      <c r="R811" s="483"/>
      <c r="S811" s="484"/>
      <c r="T811" s="24" t="e">
        <f>#REF!</f>
        <v>#REF!</v>
      </c>
    </row>
    <row r="812" spans="1:20" ht="39.75" customHeight="1" x14ac:dyDescent="0.25">
      <c r="A812" s="37">
        <f t="shared" si="12"/>
        <v>799</v>
      </c>
      <c r="B812" s="50" t="e">
        <f>#REF!</f>
        <v>#REF!</v>
      </c>
      <c r="C812" s="38" t="e">
        <f>#REF!</f>
        <v>#REF!</v>
      </c>
      <c r="D812" s="39" t="e">
        <f>#REF!</f>
        <v>#REF!</v>
      </c>
      <c r="E812" s="40" t="e">
        <f t="shared" si="13"/>
        <v>#REF!</v>
      </c>
      <c r="F812" s="34"/>
      <c r="G812" s="41" t="e">
        <f t="shared" si="14"/>
        <v>#REF!</v>
      </c>
      <c r="H812" s="36" t="s">
        <v>109</v>
      </c>
      <c r="I812" s="41" t="e">
        <f t="shared" si="15"/>
        <v>#REF!</v>
      </c>
      <c r="J812" s="34"/>
      <c r="K812" s="41" t="e">
        <f>#REF!</f>
        <v>#REF!</v>
      </c>
      <c r="L812" s="36"/>
      <c r="M812" s="42" t="e">
        <f>#REF!</f>
        <v>#REF!</v>
      </c>
      <c r="N812" s="514" t="s">
        <v>110</v>
      </c>
      <c r="O812" s="483"/>
      <c r="P812" s="483"/>
      <c r="Q812" s="483"/>
      <c r="R812" s="483"/>
      <c r="S812" s="484"/>
      <c r="T812" s="24" t="e">
        <f>#REF!</f>
        <v>#REF!</v>
      </c>
    </row>
    <row r="813" spans="1:20" ht="39.75" customHeight="1" x14ac:dyDescent="0.25">
      <c r="A813" s="37">
        <f t="shared" si="12"/>
        <v>800</v>
      </c>
      <c r="B813" s="50" t="e">
        <f>#REF!</f>
        <v>#REF!</v>
      </c>
      <c r="C813" s="51" t="e">
        <f>#REF!</f>
        <v>#REF!</v>
      </c>
      <c r="D813" s="39" t="e">
        <f>#REF!</f>
        <v>#REF!</v>
      </c>
      <c r="E813" s="40" t="e">
        <f t="shared" si="13"/>
        <v>#REF!</v>
      </c>
      <c r="F813" s="34"/>
      <c r="G813" s="44" t="e">
        <f t="shared" si="14"/>
        <v>#REF!</v>
      </c>
      <c r="H813" s="36" t="s">
        <v>108</v>
      </c>
      <c r="I813" s="41" t="e">
        <f t="shared" si="15"/>
        <v>#REF!</v>
      </c>
      <c r="J813" s="34"/>
      <c r="K813" s="41" t="e">
        <f>#REF!</f>
        <v>#REF!</v>
      </c>
      <c r="L813" s="36"/>
      <c r="M813" s="42" t="e">
        <f>#REF!</f>
        <v>#REF!</v>
      </c>
      <c r="N813" s="514" t="s">
        <v>110</v>
      </c>
      <c r="O813" s="483"/>
      <c r="P813" s="483"/>
      <c r="Q813" s="483"/>
      <c r="R813" s="483"/>
      <c r="S813" s="484"/>
      <c r="T813" s="24" t="e">
        <f>#REF!</f>
        <v>#REF!</v>
      </c>
    </row>
    <row r="814" spans="1:20" ht="39.75" customHeight="1" x14ac:dyDescent="0.25">
      <c r="A814" s="37">
        <f t="shared" si="12"/>
        <v>801</v>
      </c>
      <c r="B814" s="50" t="e">
        <f>#REF!</f>
        <v>#REF!</v>
      </c>
      <c r="C814" s="38" t="e">
        <f>#REF!</f>
        <v>#REF!</v>
      </c>
      <c r="D814" s="39" t="e">
        <f>#REF!</f>
        <v>#REF!</v>
      </c>
      <c r="E814" s="40" t="e">
        <f t="shared" si="13"/>
        <v>#REF!</v>
      </c>
      <c r="F814" s="34"/>
      <c r="G814" s="41" t="e">
        <f t="shared" si="14"/>
        <v>#REF!</v>
      </c>
      <c r="H814" s="36" t="s">
        <v>109</v>
      </c>
      <c r="I814" s="41" t="e">
        <f t="shared" si="15"/>
        <v>#REF!</v>
      </c>
      <c r="J814" s="34"/>
      <c r="K814" s="41" t="e">
        <f>#REF!</f>
        <v>#REF!</v>
      </c>
      <c r="L814" s="36"/>
      <c r="M814" s="42" t="e">
        <f>#REF!</f>
        <v>#REF!</v>
      </c>
      <c r="N814" s="514" t="s">
        <v>110</v>
      </c>
      <c r="O814" s="483"/>
      <c r="P814" s="483"/>
      <c r="Q814" s="483"/>
      <c r="R814" s="483"/>
      <c r="S814" s="484"/>
      <c r="T814" s="24" t="e">
        <f>#REF!</f>
        <v>#REF!</v>
      </c>
    </row>
    <row r="815" spans="1:20" ht="39.75" customHeight="1" x14ac:dyDescent="0.25">
      <c r="A815" s="37">
        <f t="shared" si="12"/>
        <v>802</v>
      </c>
      <c r="B815" s="50" t="e">
        <f>#REF!</f>
        <v>#REF!</v>
      </c>
      <c r="C815" s="51" t="e">
        <f>#REF!</f>
        <v>#REF!</v>
      </c>
      <c r="D815" s="39" t="e">
        <f>#REF!</f>
        <v>#REF!</v>
      </c>
      <c r="E815" s="40" t="e">
        <f t="shared" si="13"/>
        <v>#REF!</v>
      </c>
      <c r="F815" s="34"/>
      <c r="G815" s="44" t="e">
        <f t="shared" si="14"/>
        <v>#REF!</v>
      </c>
      <c r="H815" s="36" t="s">
        <v>108</v>
      </c>
      <c r="I815" s="41" t="e">
        <f t="shared" si="15"/>
        <v>#REF!</v>
      </c>
      <c r="J815" s="34"/>
      <c r="K815" s="41" t="e">
        <f>#REF!</f>
        <v>#REF!</v>
      </c>
      <c r="L815" s="36"/>
      <c r="M815" s="42" t="e">
        <f>#REF!</f>
        <v>#REF!</v>
      </c>
      <c r="N815" s="514" t="s">
        <v>110</v>
      </c>
      <c r="O815" s="483"/>
      <c r="P815" s="483"/>
      <c r="Q815" s="483"/>
      <c r="R815" s="483"/>
      <c r="S815" s="484"/>
      <c r="T815" s="24" t="e">
        <f>#REF!</f>
        <v>#REF!</v>
      </c>
    </row>
    <row r="816" spans="1:20" ht="39.75" customHeight="1" x14ac:dyDescent="0.25">
      <c r="A816" s="37">
        <f t="shared" si="12"/>
        <v>803</v>
      </c>
      <c r="B816" s="50" t="e">
        <f>#REF!</f>
        <v>#REF!</v>
      </c>
      <c r="C816" s="38" t="e">
        <f>#REF!</f>
        <v>#REF!</v>
      </c>
      <c r="D816" s="39" t="e">
        <f>#REF!</f>
        <v>#REF!</v>
      </c>
      <c r="E816" s="40" t="e">
        <f t="shared" si="13"/>
        <v>#REF!</v>
      </c>
      <c r="F816" s="34"/>
      <c r="G816" s="41" t="e">
        <f t="shared" si="14"/>
        <v>#REF!</v>
      </c>
      <c r="H816" s="36" t="s">
        <v>109</v>
      </c>
      <c r="I816" s="41" t="e">
        <f t="shared" si="15"/>
        <v>#REF!</v>
      </c>
      <c r="J816" s="34"/>
      <c r="K816" s="41" t="e">
        <f>#REF!</f>
        <v>#REF!</v>
      </c>
      <c r="L816" s="36"/>
      <c r="M816" s="42" t="e">
        <f>#REF!</f>
        <v>#REF!</v>
      </c>
      <c r="N816" s="514" t="s">
        <v>110</v>
      </c>
      <c r="O816" s="483"/>
      <c r="P816" s="483"/>
      <c r="Q816" s="483"/>
      <c r="R816" s="483"/>
      <c r="S816" s="484"/>
      <c r="T816" s="24" t="e">
        <f>#REF!</f>
        <v>#REF!</v>
      </c>
    </row>
    <row r="817" spans="1:20" ht="39.75" customHeight="1" x14ac:dyDescent="0.25">
      <c r="A817" s="37">
        <f t="shared" si="12"/>
        <v>804</v>
      </c>
      <c r="B817" s="50" t="e">
        <f>#REF!</f>
        <v>#REF!</v>
      </c>
      <c r="C817" s="51" t="e">
        <f>#REF!</f>
        <v>#REF!</v>
      </c>
      <c r="D817" s="39" t="e">
        <f>#REF!</f>
        <v>#REF!</v>
      </c>
      <c r="E817" s="40" t="e">
        <f t="shared" si="13"/>
        <v>#REF!</v>
      </c>
      <c r="F817" s="34"/>
      <c r="G817" s="44" t="e">
        <f t="shared" si="14"/>
        <v>#REF!</v>
      </c>
      <c r="H817" s="36" t="s">
        <v>108</v>
      </c>
      <c r="I817" s="41" t="e">
        <f t="shared" si="15"/>
        <v>#REF!</v>
      </c>
      <c r="J817" s="34"/>
      <c r="K817" s="41" t="e">
        <f>#REF!</f>
        <v>#REF!</v>
      </c>
      <c r="L817" s="36"/>
      <c r="M817" s="42" t="e">
        <f>#REF!</f>
        <v>#REF!</v>
      </c>
      <c r="N817" s="514" t="s">
        <v>110</v>
      </c>
      <c r="O817" s="483"/>
      <c r="P817" s="483"/>
      <c r="Q817" s="483"/>
      <c r="R817" s="483"/>
      <c r="S817" s="484"/>
      <c r="T817" s="24" t="e">
        <f>#REF!</f>
        <v>#REF!</v>
      </c>
    </row>
    <row r="818" spans="1:20" ht="39.75" customHeight="1" x14ac:dyDescent="0.25">
      <c r="A818" s="37">
        <f t="shared" si="12"/>
        <v>805</v>
      </c>
      <c r="B818" s="50" t="e">
        <f>#REF!</f>
        <v>#REF!</v>
      </c>
      <c r="C818" s="38" t="e">
        <f>#REF!</f>
        <v>#REF!</v>
      </c>
      <c r="D818" s="39" t="e">
        <f>#REF!</f>
        <v>#REF!</v>
      </c>
      <c r="E818" s="40" t="e">
        <f t="shared" si="13"/>
        <v>#REF!</v>
      </c>
      <c r="F818" s="34"/>
      <c r="G818" s="41" t="e">
        <f t="shared" si="14"/>
        <v>#REF!</v>
      </c>
      <c r="H818" s="36" t="s">
        <v>109</v>
      </c>
      <c r="I818" s="41" t="e">
        <f t="shared" si="15"/>
        <v>#REF!</v>
      </c>
      <c r="J818" s="34"/>
      <c r="K818" s="41" t="e">
        <f>#REF!</f>
        <v>#REF!</v>
      </c>
      <c r="L818" s="36"/>
      <c r="M818" s="42" t="e">
        <f>#REF!</f>
        <v>#REF!</v>
      </c>
      <c r="N818" s="514" t="s">
        <v>110</v>
      </c>
      <c r="O818" s="483"/>
      <c r="P818" s="483"/>
      <c r="Q818" s="483"/>
      <c r="R818" s="483"/>
      <c r="S818" s="484"/>
      <c r="T818" s="24" t="e">
        <f>#REF!</f>
        <v>#REF!</v>
      </c>
    </row>
    <row r="819" spans="1:20" ht="39.75" customHeight="1" x14ac:dyDescent="0.25">
      <c r="A819" s="37">
        <f t="shared" si="12"/>
        <v>806</v>
      </c>
      <c r="B819" s="50" t="e">
        <f>#REF!</f>
        <v>#REF!</v>
      </c>
      <c r="C819" s="51" t="e">
        <f>#REF!</f>
        <v>#REF!</v>
      </c>
      <c r="D819" s="39" t="e">
        <f>#REF!</f>
        <v>#REF!</v>
      </c>
      <c r="E819" s="40" t="e">
        <f t="shared" si="13"/>
        <v>#REF!</v>
      </c>
      <c r="F819" s="34"/>
      <c r="G819" s="44" t="e">
        <f t="shared" si="14"/>
        <v>#REF!</v>
      </c>
      <c r="H819" s="36" t="s">
        <v>108</v>
      </c>
      <c r="I819" s="41" t="e">
        <f t="shared" si="15"/>
        <v>#REF!</v>
      </c>
      <c r="J819" s="34"/>
      <c r="K819" s="41" t="e">
        <f>#REF!</f>
        <v>#REF!</v>
      </c>
      <c r="L819" s="36"/>
      <c r="M819" s="42" t="e">
        <f>#REF!</f>
        <v>#REF!</v>
      </c>
      <c r="N819" s="514" t="s">
        <v>110</v>
      </c>
      <c r="O819" s="483"/>
      <c r="P819" s="483"/>
      <c r="Q819" s="483"/>
      <c r="R819" s="483"/>
      <c r="S819" s="484"/>
      <c r="T819" s="24" t="e">
        <f>#REF!</f>
        <v>#REF!</v>
      </c>
    </row>
    <row r="820" spans="1:20" ht="39.75" customHeight="1" x14ac:dyDescent="0.25">
      <c r="A820" s="37">
        <f t="shared" si="12"/>
        <v>807</v>
      </c>
      <c r="B820" s="50" t="e">
        <f>#REF!</f>
        <v>#REF!</v>
      </c>
      <c r="C820" s="38" t="e">
        <f>#REF!</f>
        <v>#REF!</v>
      </c>
      <c r="D820" s="39" t="e">
        <f>#REF!</f>
        <v>#REF!</v>
      </c>
      <c r="E820" s="40" t="e">
        <f t="shared" si="13"/>
        <v>#REF!</v>
      </c>
      <c r="F820" s="34"/>
      <c r="G820" s="41" t="e">
        <f t="shared" si="14"/>
        <v>#REF!</v>
      </c>
      <c r="H820" s="36" t="s">
        <v>109</v>
      </c>
      <c r="I820" s="41" t="e">
        <f t="shared" si="15"/>
        <v>#REF!</v>
      </c>
      <c r="J820" s="34"/>
      <c r="K820" s="41" t="e">
        <f>#REF!</f>
        <v>#REF!</v>
      </c>
      <c r="L820" s="36"/>
      <c r="M820" s="42" t="e">
        <f>#REF!</f>
        <v>#REF!</v>
      </c>
      <c r="N820" s="514" t="s">
        <v>110</v>
      </c>
      <c r="O820" s="483"/>
      <c r="P820" s="483"/>
      <c r="Q820" s="483"/>
      <c r="R820" s="483"/>
      <c r="S820" s="484"/>
      <c r="T820" s="24" t="e">
        <f>#REF!</f>
        <v>#REF!</v>
      </c>
    </row>
    <row r="821" spans="1:20" ht="39.75" customHeight="1" x14ac:dyDescent="0.25">
      <c r="A821" s="37">
        <f t="shared" si="12"/>
        <v>808</v>
      </c>
      <c r="B821" s="50" t="e">
        <f>#REF!</f>
        <v>#REF!</v>
      </c>
      <c r="C821" s="51" t="e">
        <f>#REF!</f>
        <v>#REF!</v>
      </c>
      <c r="D821" s="39" t="e">
        <f>#REF!</f>
        <v>#REF!</v>
      </c>
      <c r="E821" s="40" t="e">
        <f t="shared" si="13"/>
        <v>#REF!</v>
      </c>
      <c r="F821" s="34"/>
      <c r="G821" s="44" t="e">
        <f t="shared" si="14"/>
        <v>#REF!</v>
      </c>
      <c r="H821" s="36" t="s">
        <v>108</v>
      </c>
      <c r="I821" s="41" t="e">
        <f t="shared" si="15"/>
        <v>#REF!</v>
      </c>
      <c r="J821" s="34"/>
      <c r="K821" s="41" t="e">
        <f>#REF!</f>
        <v>#REF!</v>
      </c>
      <c r="L821" s="36"/>
      <c r="M821" s="42" t="e">
        <f>#REF!</f>
        <v>#REF!</v>
      </c>
      <c r="N821" s="514" t="s">
        <v>110</v>
      </c>
      <c r="O821" s="483"/>
      <c r="P821" s="483"/>
      <c r="Q821" s="483"/>
      <c r="R821" s="483"/>
      <c r="S821" s="484"/>
      <c r="T821" s="24" t="e">
        <f>#REF!</f>
        <v>#REF!</v>
      </c>
    </row>
    <row r="822" spans="1:20" ht="39.75" customHeight="1" x14ac:dyDescent="0.25">
      <c r="A822" s="37">
        <f t="shared" si="12"/>
        <v>809</v>
      </c>
      <c r="B822" s="50" t="e">
        <f>#REF!</f>
        <v>#REF!</v>
      </c>
      <c r="C822" s="38" t="e">
        <f>#REF!</f>
        <v>#REF!</v>
      </c>
      <c r="D822" s="39" t="e">
        <f>#REF!</f>
        <v>#REF!</v>
      </c>
      <c r="E822" s="40" t="e">
        <f t="shared" si="13"/>
        <v>#REF!</v>
      </c>
      <c r="F822" s="34"/>
      <c r="G822" s="41" t="e">
        <f t="shared" si="14"/>
        <v>#REF!</v>
      </c>
      <c r="H822" s="36" t="s">
        <v>109</v>
      </c>
      <c r="I822" s="41" t="e">
        <f t="shared" si="15"/>
        <v>#REF!</v>
      </c>
      <c r="J822" s="34"/>
      <c r="K822" s="41" t="e">
        <f>#REF!</f>
        <v>#REF!</v>
      </c>
      <c r="L822" s="36"/>
      <c r="M822" s="42" t="e">
        <f>#REF!</f>
        <v>#REF!</v>
      </c>
      <c r="N822" s="514" t="s">
        <v>110</v>
      </c>
      <c r="O822" s="483"/>
      <c r="P822" s="483"/>
      <c r="Q822" s="483"/>
      <c r="R822" s="483"/>
      <c r="S822" s="484"/>
      <c r="T822" s="24" t="e">
        <f>#REF!</f>
        <v>#REF!</v>
      </c>
    </row>
    <row r="823" spans="1:20" ht="39.75" customHeight="1" x14ac:dyDescent="0.25">
      <c r="A823" s="37">
        <f t="shared" si="12"/>
        <v>810</v>
      </c>
      <c r="B823" s="50" t="e">
        <f>#REF!</f>
        <v>#REF!</v>
      </c>
      <c r="C823" s="51" t="e">
        <f>#REF!</f>
        <v>#REF!</v>
      </c>
      <c r="D823" s="39" t="e">
        <f>#REF!</f>
        <v>#REF!</v>
      </c>
      <c r="E823" s="40" t="e">
        <f t="shared" si="13"/>
        <v>#REF!</v>
      </c>
      <c r="F823" s="34"/>
      <c r="G823" s="44" t="e">
        <f t="shared" si="14"/>
        <v>#REF!</v>
      </c>
      <c r="H823" s="36" t="s">
        <v>108</v>
      </c>
      <c r="I823" s="41" t="e">
        <f t="shared" si="15"/>
        <v>#REF!</v>
      </c>
      <c r="J823" s="34"/>
      <c r="K823" s="41" t="e">
        <f>#REF!</f>
        <v>#REF!</v>
      </c>
      <c r="L823" s="36"/>
      <c r="M823" s="42" t="e">
        <f>#REF!</f>
        <v>#REF!</v>
      </c>
      <c r="N823" s="514" t="s">
        <v>110</v>
      </c>
      <c r="O823" s="483"/>
      <c r="P823" s="483"/>
      <c r="Q823" s="483"/>
      <c r="R823" s="483"/>
      <c r="S823" s="484"/>
      <c r="T823" s="24" t="e">
        <f>#REF!</f>
        <v>#REF!</v>
      </c>
    </row>
    <row r="824" spans="1:20" ht="39.75" customHeight="1" x14ac:dyDescent="0.25">
      <c r="A824" s="37">
        <f t="shared" si="12"/>
        <v>811</v>
      </c>
      <c r="B824" s="50" t="e">
        <f>#REF!</f>
        <v>#REF!</v>
      </c>
      <c r="C824" s="38" t="e">
        <f>#REF!</f>
        <v>#REF!</v>
      </c>
      <c r="D824" s="39" t="e">
        <f>#REF!</f>
        <v>#REF!</v>
      </c>
      <c r="E824" s="40" t="e">
        <f t="shared" si="13"/>
        <v>#REF!</v>
      </c>
      <c r="F824" s="34"/>
      <c r="G824" s="41" t="e">
        <f t="shared" si="14"/>
        <v>#REF!</v>
      </c>
      <c r="H824" s="36" t="s">
        <v>109</v>
      </c>
      <c r="I824" s="41" t="e">
        <f t="shared" si="15"/>
        <v>#REF!</v>
      </c>
      <c r="J824" s="34"/>
      <c r="K824" s="41" t="e">
        <f>#REF!</f>
        <v>#REF!</v>
      </c>
      <c r="L824" s="36"/>
      <c r="M824" s="42" t="e">
        <f>#REF!</f>
        <v>#REF!</v>
      </c>
      <c r="N824" s="514" t="s">
        <v>110</v>
      </c>
      <c r="O824" s="483"/>
      <c r="P824" s="483"/>
      <c r="Q824" s="483"/>
      <c r="R824" s="483"/>
      <c r="S824" s="484"/>
      <c r="T824" s="24" t="e">
        <f>#REF!</f>
        <v>#REF!</v>
      </c>
    </row>
    <row r="825" spans="1:20" ht="39.75" customHeight="1" x14ac:dyDescent="0.25">
      <c r="A825" s="37">
        <f t="shared" si="12"/>
        <v>812</v>
      </c>
      <c r="B825" s="50" t="e">
        <f>#REF!</f>
        <v>#REF!</v>
      </c>
      <c r="C825" s="51" t="e">
        <f>#REF!</f>
        <v>#REF!</v>
      </c>
      <c r="D825" s="39" t="e">
        <f>#REF!</f>
        <v>#REF!</v>
      </c>
      <c r="E825" s="40" t="e">
        <f t="shared" si="13"/>
        <v>#REF!</v>
      </c>
      <c r="F825" s="34"/>
      <c r="G825" s="44" t="e">
        <f t="shared" si="14"/>
        <v>#REF!</v>
      </c>
      <c r="H825" s="36" t="s">
        <v>108</v>
      </c>
      <c r="I825" s="41" t="e">
        <f t="shared" si="15"/>
        <v>#REF!</v>
      </c>
      <c r="J825" s="34"/>
      <c r="K825" s="41" t="e">
        <f>#REF!</f>
        <v>#REF!</v>
      </c>
      <c r="L825" s="36"/>
      <c r="M825" s="42" t="e">
        <f>#REF!</f>
        <v>#REF!</v>
      </c>
      <c r="N825" s="514" t="s">
        <v>110</v>
      </c>
      <c r="O825" s="483"/>
      <c r="P825" s="483"/>
      <c r="Q825" s="483"/>
      <c r="R825" s="483"/>
      <c r="S825" s="484"/>
      <c r="T825" s="24" t="e">
        <f>#REF!</f>
        <v>#REF!</v>
      </c>
    </row>
    <row r="826" spans="1:20" ht="39.75" customHeight="1" x14ac:dyDescent="0.25">
      <c r="A826" s="37">
        <f t="shared" si="12"/>
        <v>813</v>
      </c>
      <c r="B826" s="50" t="e">
        <f>#REF!</f>
        <v>#REF!</v>
      </c>
      <c r="C826" s="38" t="e">
        <f>#REF!</f>
        <v>#REF!</v>
      </c>
      <c r="D826" s="39" t="e">
        <f>#REF!</f>
        <v>#REF!</v>
      </c>
      <c r="E826" s="40" t="e">
        <f t="shared" si="13"/>
        <v>#REF!</v>
      </c>
      <c r="F826" s="34"/>
      <c r="G826" s="41" t="e">
        <f t="shared" si="14"/>
        <v>#REF!</v>
      </c>
      <c r="H826" s="36" t="s">
        <v>109</v>
      </c>
      <c r="I826" s="41" t="e">
        <f t="shared" si="15"/>
        <v>#REF!</v>
      </c>
      <c r="J826" s="34"/>
      <c r="K826" s="41" t="e">
        <f>#REF!</f>
        <v>#REF!</v>
      </c>
      <c r="L826" s="36"/>
      <c r="M826" s="42" t="e">
        <f>#REF!</f>
        <v>#REF!</v>
      </c>
      <c r="N826" s="514" t="s">
        <v>110</v>
      </c>
      <c r="O826" s="483"/>
      <c r="P826" s="483"/>
      <c r="Q826" s="483"/>
      <c r="R826" s="483"/>
      <c r="S826" s="484"/>
      <c r="T826" s="24" t="e">
        <f>#REF!</f>
        <v>#REF!</v>
      </c>
    </row>
    <row r="827" spans="1:20" ht="39.75" customHeight="1" x14ac:dyDescent="0.25">
      <c r="A827" s="37">
        <f t="shared" si="12"/>
        <v>814</v>
      </c>
      <c r="B827" s="50" t="e">
        <f>#REF!</f>
        <v>#REF!</v>
      </c>
      <c r="C827" s="51" t="e">
        <f>#REF!</f>
        <v>#REF!</v>
      </c>
      <c r="D827" s="39" t="e">
        <f>#REF!</f>
        <v>#REF!</v>
      </c>
      <c r="E827" s="40" t="e">
        <f t="shared" si="13"/>
        <v>#REF!</v>
      </c>
      <c r="F827" s="34"/>
      <c r="G827" s="44" t="e">
        <f t="shared" si="14"/>
        <v>#REF!</v>
      </c>
      <c r="H827" s="36" t="s">
        <v>108</v>
      </c>
      <c r="I827" s="41" t="e">
        <f t="shared" si="15"/>
        <v>#REF!</v>
      </c>
      <c r="J827" s="34"/>
      <c r="K827" s="41" t="e">
        <f>#REF!</f>
        <v>#REF!</v>
      </c>
      <c r="L827" s="36"/>
      <c r="M827" s="42" t="e">
        <f>#REF!</f>
        <v>#REF!</v>
      </c>
      <c r="N827" s="514" t="s">
        <v>110</v>
      </c>
      <c r="O827" s="483"/>
      <c r="P827" s="483"/>
      <c r="Q827" s="483"/>
      <c r="R827" s="483"/>
      <c r="S827" s="484"/>
      <c r="T827" s="24" t="e">
        <f>#REF!</f>
        <v>#REF!</v>
      </c>
    </row>
    <row r="828" spans="1:20" ht="39.75" customHeight="1" x14ac:dyDescent="0.25">
      <c r="A828" s="37">
        <f t="shared" si="12"/>
        <v>815</v>
      </c>
      <c r="B828" s="50" t="e">
        <f>#REF!</f>
        <v>#REF!</v>
      </c>
      <c r="C828" s="38" t="e">
        <f>#REF!</f>
        <v>#REF!</v>
      </c>
      <c r="D828" s="39" t="e">
        <f>#REF!</f>
        <v>#REF!</v>
      </c>
      <c r="E828" s="40" t="e">
        <f t="shared" si="13"/>
        <v>#REF!</v>
      </c>
      <c r="F828" s="34"/>
      <c r="G828" s="41" t="e">
        <f t="shared" si="14"/>
        <v>#REF!</v>
      </c>
      <c r="H828" s="36" t="s">
        <v>109</v>
      </c>
      <c r="I828" s="41" t="e">
        <f t="shared" si="15"/>
        <v>#REF!</v>
      </c>
      <c r="J828" s="34"/>
      <c r="K828" s="41" t="e">
        <f>#REF!</f>
        <v>#REF!</v>
      </c>
      <c r="L828" s="36"/>
      <c r="M828" s="42" t="e">
        <f>#REF!</f>
        <v>#REF!</v>
      </c>
      <c r="N828" s="514" t="s">
        <v>110</v>
      </c>
      <c r="O828" s="483"/>
      <c r="P828" s="483"/>
      <c r="Q828" s="483"/>
      <c r="R828" s="483"/>
      <c r="S828" s="484"/>
      <c r="T828" s="24" t="e">
        <f>#REF!</f>
        <v>#REF!</v>
      </c>
    </row>
    <row r="829" spans="1:20" ht="39.75" customHeight="1" x14ac:dyDescent="0.25">
      <c r="A829" s="37">
        <f t="shared" si="12"/>
        <v>816</v>
      </c>
      <c r="B829" s="50" t="e">
        <f>#REF!</f>
        <v>#REF!</v>
      </c>
      <c r="C829" s="51" t="e">
        <f>#REF!</f>
        <v>#REF!</v>
      </c>
      <c r="D829" s="39" t="e">
        <f>#REF!</f>
        <v>#REF!</v>
      </c>
      <c r="E829" s="40" t="e">
        <f t="shared" si="13"/>
        <v>#REF!</v>
      </c>
      <c r="F829" s="34"/>
      <c r="G829" s="44" t="e">
        <f t="shared" si="14"/>
        <v>#REF!</v>
      </c>
      <c r="H829" s="36" t="s">
        <v>108</v>
      </c>
      <c r="I829" s="41" t="e">
        <f t="shared" si="15"/>
        <v>#REF!</v>
      </c>
      <c r="J829" s="34"/>
      <c r="K829" s="41" t="e">
        <f>#REF!</f>
        <v>#REF!</v>
      </c>
      <c r="L829" s="36"/>
      <c r="M829" s="42" t="e">
        <f>#REF!</f>
        <v>#REF!</v>
      </c>
      <c r="N829" s="514" t="s">
        <v>110</v>
      </c>
      <c r="O829" s="483"/>
      <c r="P829" s="483"/>
      <c r="Q829" s="483"/>
      <c r="R829" s="483"/>
      <c r="S829" s="484"/>
      <c r="T829" s="24" t="e">
        <f>#REF!</f>
        <v>#REF!</v>
      </c>
    </row>
    <row r="830" spans="1:20" ht="39.75" customHeight="1" x14ac:dyDescent="0.25">
      <c r="A830" s="37">
        <f t="shared" si="12"/>
        <v>817</v>
      </c>
      <c r="B830" s="50" t="e">
        <f>#REF!</f>
        <v>#REF!</v>
      </c>
      <c r="C830" s="38" t="e">
        <f>#REF!</f>
        <v>#REF!</v>
      </c>
      <c r="D830" s="39" t="e">
        <f>#REF!</f>
        <v>#REF!</v>
      </c>
      <c r="E830" s="40" t="e">
        <f t="shared" si="13"/>
        <v>#REF!</v>
      </c>
      <c r="F830" s="34"/>
      <c r="G830" s="41" t="e">
        <f t="shared" si="14"/>
        <v>#REF!</v>
      </c>
      <c r="H830" s="36" t="s">
        <v>109</v>
      </c>
      <c r="I830" s="41" t="e">
        <f t="shared" si="15"/>
        <v>#REF!</v>
      </c>
      <c r="J830" s="34"/>
      <c r="K830" s="41" t="e">
        <f>#REF!</f>
        <v>#REF!</v>
      </c>
      <c r="L830" s="36"/>
      <c r="M830" s="42" t="e">
        <f>#REF!</f>
        <v>#REF!</v>
      </c>
      <c r="N830" s="514" t="s">
        <v>110</v>
      </c>
      <c r="O830" s="483"/>
      <c r="P830" s="483"/>
      <c r="Q830" s="483"/>
      <c r="R830" s="483"/>
      <c r="S830" s="484"/>
      <c r="T830" s="24" t="e">
        <f>#REF!</f>
        <v>#REF!</v>
      </c>
    </row>
    <row r="831" spans="1:20" ht="39.75" customHeight="1" x14ac:dyDescent="0.25">
      <c r="A831" s="37">
        <f t="shared" si="12"/>
        <v>818</v>
      </c>
      <c r="B831" s="50" t="e">
        <f>#REF!</f>
        <v>#REF!</v>
      </c>
      <c r="C831" s="51" t="e">
        <f>#REF!</f>
        <v>#REF!</v>
      </c>
      <c r="D831" s="39" t="e">
        <f>#REF!</f>
        <v>#REF!</v>
      </c>
      <c r="E831" s="40" t="e">
        <f t="shared" si="13"/>
        <v>#REF!</v>
      </c>
      <c r="F831" s="34"/>
      <c r="G831" s="44" t="e">
        <f t="shared" si="14"/>
        <v>#REF!</v>
      </c>
      <c r="H831" s="36" t="s">
        <v>108</v>
      </c>
      <c r="I831" s="41" t="e">
        <f t="shared" si="15"/>
        <v>#REF!</v>
      </c>
      <c r="J831" s="34"/>
      <c r="K831" s="41" t="e">
        <f>#REF!</f>
        <v>#REF!</v>
      </c>
      <c r="L831" s="36"/>
      <c r="M831" s="42" t="e">
        <f>#REF!</f>
        <v>#REF!</v>
      </c>
      <c r="N831" s="514" t="s">
        <v>110</v>
      </c>
      <c r="O831" s="483"/>
      <c r="P831" s="483"/>
      <c r="Q831" s="483"/>
      <c r="R831" s="483"/>
      <c r="S831" s="484"/>
      <c r="T831" s="24" t="e">
        <f>#REF!</f>
        <v>#REF!</v>
      </c>
    </row>
    <row r="832" spans="1:20" ht="39.75" customHeight="1" x14ac:dyDescent="0.25">
      <c r="A832" s="37">
        <f t="shared" si="12"/>
        <v>819</v>
      </c>
      <c r="B832" s="50" t="e">
        <f>#REF!</f>
        <v>#REF!</v>
      </c>
      <c r="C832" s="38" t="e">
        <f>#REF!</f>
        <v>#REF!</v>
      </c>
      <c r="D832" s="39" t="e">
        <f>#REF!</f>
        <v>#REF!</v>
      </c>
      <c r="E832" s="40" t="e">
        <f t="shared" si="13"/>
        <v>#REF!</v>
      </c>
      <c r="F832" s="34"/>
      <c r="G832" s="41" t="e">
        <f t="shared" si="14"/>
        <v>#REF!</v>
      </c>
      <c r="H832" s="36" t="s">
        <v>109</v>
      </c>
      <c r="I832" s="41" t="e">
        <f t="shared" si="15"/>
        <v>#REF!</v>
      </c>
      <c r="J832" s="34"/>
      <c r="K832" s="41" t="e">
        <f>#REF!</f>
        <v>#REF!</v>
      </c>
      <c r="L832" s="36"/>
      <c r="M832" s="42" t="e">
        <f>#REF!</f>
        <v>#REF!</v>
      </c>
      <c r="N832" s="514" t="s">
        <v>110</v>
      </c>
      <c r="O832" s="483"/>
      <c r="P832" s="483"/>
      <c r="Q832" s="483"/>
      <c r="R832" s="483"/>
      <c r="S832" s="484"/>
      <c r="T832" s="24" t="e">
        <f>#REF!</f>
        <v>#REF!</v>
      </c>
    </row>
    <row r="833" spans="1:20" ht="39.75" customHeight="1" x14ac:dyDescent="0.25">
      <c r="A833" s="37">
        <f t="shared" si="12"/>
        <v>820</v>
      </c>
      <c r="B833" s="50" t="e">
        <f>#REF!</f>
        <v>#REF!</v>
      </c>
      <c r="C833" s="51" t="e">
        <f>#REF!</f>
        <v>#REF!</v>
      </c>
      <c r="D833" s="39" t="e">
        <f>#REF!</f>
        <v>#REF!</v>
      </c>
      <c r="E833" s="40" t="e">
        <f t="shared" si="13"/>
        <v>#REF!</v>
      </c>
      <c r="F833" s="34"/>
      <c r="G833" s="44" t="e">
        <f t="shared" si="14"/>
        <v>#REF!</v>
      </c>
      <c r="H833" s="36" t="s">
        <v>108</v>
      </c>
      <c r="I833" s="41" t="e">
        <f t="shared" si="15"/>
        <v>#REF!</v>
      </c>
      <c r="J833" s="34"/>
      <c r="K833" s="41" t="e">
        <f>#REF!</f>
        <v>#REF!</v>
      </c>
      <c r="L833" s="36"/>
      <c r="M833" s="42" t="e">
        <f>#REF!</f>
        <v>#REF!</v>
      </c>
      <c r="N833" s="514" t="s">
        <v>110</v>
      </c>
      <c r="O833" s="483"/>
      <c r="P833" s="483"/>
      <c r="Q833" s="483"/>
      <c r="R833" s="483"/>
      <c r="S833" s="484"/>
      <c r="T833" s="24" t="e">
        <f>#REF!</f>
        <v>#REF!</v>
      </c>
    </row>
    <row r="834" spans="1:20" ht="39.75" customHeight="1" x14ac:dyDescent="0.25">
      <c r="A834" s="37">
        <f t="shared" si="12"/>
        <v>821</v>
      </c>
      <c r="B834" s="50" t="e">
        <f>#REF!</f>
        <v>#REF!</v>
      </c>
      <c r="C834" s="38" t="e">
        <f>#REF!</f>
        <v>#REF!</v>
      </c>
      <c r="D834" s="39" t="e">
        <f>#REF!</f>
        <v>#REF!</v>
      </c>
      <c r="E834" s="40" t="e">
        <f t="shared" si="13"/>
        <v>#REF!</v>
      </c>
      <c r="F834" s="34"/>
      <c r="G834" s="41" t="e">
        <f t="shared" si="14"/>
        <v>#REF!</v>
      </c>
      <c r="H834" s="36" t="s">
        <v>109</v>
      </c>
      <c r="I834" s="41" t="e">
        <f t="shared" si="15"/>
        <v>#REF!</v>
      </c>
      <c r="J834" s="34"/>
      <c r="K834" s="41" t="e">
        <f>#REF!</f>
        <v>#REF!</v>
      </c>
      <c r="L834" s="36"/>
      <c r="M834" s="42" t="e">
        <f>#REF!</f>
        <v>#REF!</v>
      </c>
      <c r="N834" s="514" t="s">
        <v>110</v>
      </c>
      <c r="O834" s="483"/>
      <c r="P834" s="483"/>
      <c r="Q834" s="483"/>
      <c r="R834" s="483"/>
      <c r="S834" s="484"/>
      <c r="T834" s="24" t="e">
        <f>#REF!</f>
        <v>#REF!</v>
      </c>
    </row>
    <row r="835" spans="1:20" ht="39.75" customHeight="1" x14ac:dyDescent="0.25">
      <c r="A835" s="37">
        <f t="shared" si="12"/>
        <v>822</v>
      </c>
      <c r="B835" s="50" t="e">
        <f>#REF!</f>
        <v>#REF!</v>
      </c>
      <c r="C835" s="51" t="e">
        <f>#REF!</f>
        <v>#REF!</v>
      </c>
      <c r="D835" s="39" t="e">
        <f>#REF!</f>
        <v>#REF!</v>
      </c>
      <c r="E835" s="40" t="e">
        <f t="shared" si="13"/>
        <v>#REF!</v>
      </c>
      <c r="F835" s="34"/>
      <c r="G835" s="44" t="e">
        <f t="shared" si="14"/>
        <v>#REF!</v>
      </c>
      <c r="H835" s="36" t="s">
        <v>108</v>
      </c>
      <c r="I835" s="41" t="e">
        <f t="shared" si="15"/>
        <v>#REF!</v>
      </c>
      <c r="J835" s="34"/>
      <c r="K835" s="41" t="e">
        <f>#REF!</f>
        <v>#REF!</v>
      </c>
      <c r="L835" s="36"/>
      <c r="M835" s="42" t="e">
        <f>#REF!</f>
        <v>#REF!</v>
      </c>
      <c r="N835" s="514" t="s">
        <v>110</v>
      </c>
      <c r="O835" s="483"/>
      <c r="P835" s="483"/>
      <c r="Q835" s="483"/>
      <c r="R835" s="483"/>
      <c r="S835" s="484"/>
      <c r="T835" s="24" t="e">
        <f>#REF!</f>
        <v>#REF!</v>
      </c>
    </row>
    <row r="836" spans="1:20" ht="39.75" customHeight="1" x14ac:dyDescent="0.25">
      <c r="A836" s="37">
        <f t="shared" si="12"/>
        <v>823</v>
      </c>
      <c r="B836" s="50" t="e">
        <f>#REF!</f>
        <v>#REF!</v>
      </c>
      <c r="C836" s="38" t="e">
        <f>#REF!</f>
        <v>#REF!</v>
      </c>
      <c r="D836" s="39" t="e">
        <f>#REF!</f>
        <v>#REF!</v>
      </c>
      <c r="E836" s="40" t="e">
        <f t="shared" si="13"/>
        <v>#REF!</v>
      </c>
      <c r="F836" s="34"/>
      <c r="G836" s="41" t="e">
        <f t="shared" si="14"/>
        <v>#REF!</v>
      </c>
      <c r="H836" s="36" t="s">
        <v>109</v>
      </c>
      <c r="I836" s="41" t="e">
        <f t="shared" si="15"/>
        <v>#REF!</v>
      </c>
      <c r="J836" s="34"/>
      <c r="K836" s="41" t="e">
        <f>#REF!</f>
        <v>#REF!</v>
      </c>
      <c r="L836" s="36"/>
      <c r="M836" s="42" t="e">
        <f>#REF!</f>
        <v>#REF!</v>
      </c>
      <c r="N836" s="514" t="s">
        <v>110</v>
      </c>
      <c r="O836" s="483"/>
      <c r="P836" s="483"/>
      <c r="Q836" s="483"/>
      <c r="R836" s="483"/>
      <c r="S836" s="484"/>
      <c r="T836" s="24" t="e">
        <f>#REF!</f>
        <v>#REF!</v>
      </c>
    </row>
    <row r="837" spans="1:20" ht="39.75" customHeight="1" x14ac:dyDescent="0.25">
      <c r="A837" s="37">
        <f t="shared" si="12"/>
        <v>824</v>
      </c>
      <c r="B837" s="50" t="e">
        <f>#REF!</f>
        <v>#REF!</v>
      </c>
      <c r="C837" s="51" t="e">
        <f>#REF!</f>
        <v>#REF!</v>
      </c>
      <c r="D837" s="39" t="e">
        <f>#REF!</f>
        <v>#REF!</v>
      </c>
      <c r="E837" s="40" t="e">
        <f t="shared" si="13"/>
        <v>#REF!</v>
      </c>
      <c r="F837" s="34"/>
      <c r="G837" s="44" t="e">
        <f t="shared" si="14"/>
        <v>#REF!</v>
      </c>
      <c r="H837" s="36" t="s">
        <v>108</v>
      </c>
      <c r="I837" s="41" t="e">
        <f t="shared" si="15"/>
        <v>#REF!</v>
      </c>
      <c r="J837" s="34"/>
      <c r="K837" s="41" t="e">
        <f>#REF!</f>
        <v>#REF!</v>
      </c>
      <c r="L837" s="36"/>
      <c r="M837" s="42" t="e">
        <f>#REF!</f>
        <v>#REF!</v>
      </c>
      <c r="N837" s="514" t="s">
        <v>110</v>
      </c>
      <c r="O837" s="483"/>
      <c r="P837" s="483"/>
      <c r="Q837" s="483"/>
      <c r="R837" s="483"/>
      <c r="S837" s="484"/>
      <c r="T837" s="24" t="e">
        <f>#REF!</f>
        <v>#REF!</v>
      </c>
    </row>
    <row r="838" spans="1:20" ht="39.75" customHeight="1" x14ac:dyDescent="0.25">
      <c r="A838" s="37">
        <f t="shared" si="12"/>
        <v>825</v>
      </c>
      <c r="B838" s="50" t="e">
        <f>#REF!</f>
        <v>#REF!</v>
      </c>
      <c r="C838" s="38" t="e">
        <f>#REF!</f>
        <v>#REF!</v>
      </c>
      <c r="D838" s="39" t="e">
        <f>#REF!</f>
        <v>#REF!</v>
      </c>
      <c r="E838" s="40" t="e">
        <f t="shared" si="13"/>
        <v>#REF!</v>
      </c>
      <c r="F838" s="34"/>
      <c r="G838" s="41" t="e">
        <f t="shared" si="14"/>
        <v>#REF!</v>
      </c>
      <c r="H838" s="36" t="s">
        <v>109</v>
      </c>
      <c r="I838" s="41" t="e">
        <f t="shared" si="15"/>
        <v>#REF!</v>
      </c>
      <c r="J838" s="34"/>
      <c r="K838" s="41" t="e">
        <f>#REF!</f>
        <v>#REF!</v>
      </c>
      <c r="L838" s="36"/>
      <c r="M838" s="42" t="e">
        <f>#REF!</f>
        <v>#REF!</v>
      </c>
      <c r="N838" s="514" t="s">
        <v>110</v>
      </c>
      <c r="O838" s="483"/>
      <c r="P838" s="483"/>
      <c r="Q838" s="483"/>
      <c r="R838" s="483"/>
      <c r="S838" s="484"/>
      <c r="T838" s="24" t="e">
        <f>#REF!</f>
        <v>#REF!</v>
      </c>
    </row>
    <row r="839" spans="1:20" ht="39.75" customHeight="1" x14ac:dyDescent="0.25">
      <c r="A839" s="37">
        <f t="shared" si="12"/>
        <v>826</v>
      </c>
      <c r="B839" s="50" t="e">
        <f>#REF!</f>
        <v>#REF!</v>
      </c>
      <c r="C839" s="51" t="e">
        <f>#REF!</f>
        <v>#REF!</v>
      </c>
      <c r="D839" s="39" t="e">
        <f>#REF!</f>
        <v>#REF!</v>
      </c>
      <c r="E839" s="40" t="e">
        <f t="shared" si="13"/>
        <v>#REF!</v>
      </c>
      <c r="F839" s="34"/>
      <c r="G839" s="44" t="e">
        <f t="shared" si="14"/>
        <v>#REF!</v>
      </c>
      <c r="H839" s="36" t="s">
        <v>108</v>
      </c>
      <c r="I839" s="41" t="e">
        <f t="shared" si="15"/>
        <v>#REF!</v>
      </c>
      <c r="J839" s="34"/>
      <c r="K839" s="41" t="e">
        <f>#REF!</f>
        <v>#REF!</v>
      </c>
      <c r="L839" s="36"/>
      <c r="M839" s="42" t="e">
        <f>#REF!</f>
        <v>#REF!</v>
      </c>
      <c r="N839" s="514" t="s">
        <v>110</v>
      </c>
      <c r="O839" s="483"/>
      <c r="P839" s="483"/>
      <c r="Q839" s="483"/>
      <c r="R839" s="483"/>
      <c r="S839" s="484"/>
      <c r="T839" s="24" t="e">
        <f>#REF!</f>
        <v>#REF!</v>
      </c>
    </row>
    <row r="840" spans="1:20" ht="39.75" customHeight="1" x14ac:dyDescent="0.25">
      <c r="A840" s="37">
        <f t="shared" si="12"/>
        <v>827</v>
      </c>
      <c r="B840" s="50" t="e">
        <f>#REF!</f>
        <v>#REF!</v>
      </c>
      <c r="C840" s="38" t="e">
        <f>#REF!</f>
        <v>#REF!</v>
      </c>
      <c r="D840" s="39" t="e">
        <f>#REF!</f>
        <v>#REF!</v>
      </c>
      <c r="E840" s="40" t="e">
        <f t="shared" si="13"/>
        <v>#REF!</v>
      </c>
      <c r="F840" s="34"/>
      <c r="G840" s="41" t="e">
        <f t="shared" si="14"/>
        <v>#REF!</v>
      </c>
      <c r="H840" s="36" t="s">
        <v>109</v>
      </c>
      <c r="I840" s="41" t="e">
        <f t="shared" si="15"/>
        <v>#REF!</v>
      </c>
      <c r="J840" s="34"/>
      <c r="K840" s="41" t="e">
        <f>#REF!</f>
        <v>#REF!</v>
      </c>
      <c r="L840" s="36"/>
      <c r="M840" s="42" t="e">
        <f>#REF!</f>
        <v>#REF!</v>
      </c>
      <c r="N840" s="514" t="s">
        <v>110</v>
      </c>
      <c r="O840" s="483"/>
      <c r="P840" s="483"/>
      <c r="Q840" s="483"/>
      <c r="R840" s="483"/>
      <c r="S840" s="484"/>
      <c r="T840" s="24" t="e">
        <f>#REF!</f>
        <v>#REF!</v>
      </c>
    </row>
    <row r="841" spans="1:20" ht="39.75" customHeight="1" x14ac:dyDescent="0.25">
      <c r="A841" s="37">
        <f t="shared" si="12"/>
        <v>828</v>
      </c>
      <c r="B841" s="50" t="e">
        <f>#REF!</f>
        <v>#REF!</v>
      </c>
      <c r="C841" s="51" t="e">
        <f>#REF!</f>
        <v>#REF!</v>
      </c>
      <c r="D841" s="39" t="e">
        <f>#REF!</f>
        <v>#REF!</v>
      </c>
      <c r="E841" s="40" t="e">
        <f t="shared" si="13"/>
        <v>#REF!</v>
      </c>
      <c r="F841" s="34"/>
      <c r="G841" s="44" t="e">
        <f t="shared" si="14"/>
        <v>#REF!</v>
      </c>
      <c r="H841" s="36" t="s">
        <v>108</v>
      </c>
      <c r="I841" s="41" t="e">
        <f t="shared" si="15"/>
        <v>#REF!</v>
      </c>
      <c r="J841" s="34"/>
      <c r="K841" s="41" t="e">
        <f>#REF!</f>
        <v>#REF!</v>
      </c>
      <c r="L841" s="36"/>
      <c r="M841" s="42" t="e">
        <f>#REF!</f>
        <v>#REF!</v>
      </c>
      <c r="N841" s="514" t="s">
        <v>110</v>
      </c>
      <c r="O841" s="483"/>
      <c r="P841" s="483"/>
      <c r="Q841" s="483"/>
      <c r="R841" s="483"/>
      <c r="S841" s="484"/>
      <c r="T841" s="24" t="e">
        <f>#REF!</f>
        <v>#REF!</v>
      </c>
    </row>
    <row r="842" spans="1:20" ht="39.75" customHeight="1" x14ac:dyDescent="0.25">
      <c r="A842" s="37">
        <f t="shared" si="12"/>
        <v>829</v>
      </c>
      <c r="B842" s="50" t="e">
        <f>#REF!</f>
        <v>#REF!</v>
      </c>
      <c r="C842" s="38" t="e">
        <f>#REF!</f>
        <v>#REF!</v>
      </c>
      <c r="D842" s="39" t="e">
        <f>#REF!</f>
        <v>#REF!</v>
      </c>
      <c r="E842" s="40" t="e">
        <f t="shared" si="13"/>
        <v>#REF!</v>
      </c>
      <c r="F842" s="34"/>
      <c r="G842" s="41" t="e">
        <f t="shared" si="14"/>
        <v>#REF!</v>
      </c>
      <c r="H842" s="36" t="s">
        <v>109</v>
      </c>
      <c r="I842" s="41" t="e">
        <f t="shared" si="15"/>
        <v>#REF!</v>
      </c>
      <c r="J842" s="34"/>
      <c r="K842" s="41" t="e">
        <f>#REF!</f>
        <v>#REF!</v>
      </c>
      <c r="L842" s="36"/>
      <c r="M842" s="42" t="e">
        <f>#REF!</f>
        <v>#REF!</v>
      </c>
      <c r="N842" s="514" t="s">
        <v>110</v>
      </c>
      <c r="O842" s="483"/>
      <c r="P842" s="483"/>
      <c r="Q842" s="483"/>
      <c r="R842" s="483"/>
      <c r="S842" s="484"/>
      <c r="T842" s="24" t="e">
        <f>#REF!</f>
        <v>#REF!</v>
      </c>
    </row>
    <row r="843" spans="1:20" ht="39.75" customHeight="1" x14ac:dyDescent="0.25">
      <c r="A843" s="37">
        <f t="shared" si="12"/>
        <v>830</v>
      </c>
      <c r="B843" s="50" t="e">
        <f>#REF!</f>
        <v>#REF!</v>
      </c>
      <c r="C843" s="51" t="e">
        <f>#REF!</f>
        <v>#REF!</v>
      </c>
      <c r="D843" s="39" t="e">
        <f>#REF!</f>
        <v>#REF!</v>
      </c>
      <c r="E843" s="40" t="e">
        <f t="shared" si="13"/>
        <v>#REF!</v>
      </c>
      <c r="F843" s="34"/>
      <c r="G843" s="44" t="e">
        <f t="shared" si="14"/>
        <v>#REF!</v>
      </c>
      <c r="H843" s="36" t="s">
        <v>108</v>
      </c>
      <c r="I843" s="41" t="e">
        <f t="shared" si="15"/>
        <v>#REF!</v>
      </c>
      <c r="J843" s="34"/>
      <c r="K843" s="41" t="e">
        <f>#REF!</f>
        <v>#REF!</v>
      </c>
      <c r="L843" s="36"/>
      <c r="M843" s="42" t="e">
        <f>#REF!</f>
        <v>#REF!</v>
      </c>
      <c r="N843" s="514" t="s">
        <v>110</v>
      </c>
      <c r="O843" s="483"/>
      <c r="P843" s="483"/>
      <c r="Q843" s="483"/>
      <c r="R843" s="483"/>
      <c r="S843" s="484"/>
      <c r="T843" s="24" t="e">
        <f>#REF!</f>
        <v>#REF!</v>
      </c>
    </row>
    <row r="844" spans="1:20" ht="39.75" customHeight="1" x14ac:dyDescent="0.25">
      <c r="A844" s="37">
        <f t="shared" si="12"/>
        <v>831</v>
      </c>
      <c r="B844" s="50" t="e">
        <f>#REF!</f>
        <v>#REF!</v>
      </c>
      <c r="C844" s="38" t="e">
        <f>#REF!</f>
        <v>#REF!</v>
      </c>
      <c r="D844" s="39" t="e">
        <f>#REF!</f>
        <v>#REF!</v>
      </c>
      <c r="E844" s="40" t="e">
        <f t="shared" si="13"/>
        <v>#REF!</v>
      </c>
      <c r="F844" s="34"/>
      <c r="G844" s="41" t="e">
        <f t="shared" si="14"/>
        <v>#REF!</v>
      </c>
      <c r="H844" s="36" t="s">
        <v>109</v>
      </c>
      <c r="I844" s="41" t="e">
        <f t="shared" si="15"/>
        <v>#REF!</v>
      </c>
      <c r="J844" s="34"/>
      <c r="K844" s="41" t="e">
        <f>#REF!</f>
        <v>#REF!</v>
      </c>
      <c r="L844" s="36"/>
      <c r="M844" s="42" t="e">
        <f>#REF!</f>
        <v>#REF!</v>
      </c>
      <c r="N844" s="514" t="s">
        <v>110</v>
      </c>
      <c r="O844" s="483"/>
      <c r="P844" s="483"/>
      <c r="Q844" s="483"/>
      <c r="R844" s="483"/>
      <c r="S844" s="484"/>
      <c r="T844" s="24" t="e">
        <f>#REF!</f>
        <v>#REF!</v>
      </c>
    </row>
    <row r="845" spans="1:20" ht="39.75" customHeight="1" x14ac:dyDescent="0.25">
      <c r="A845" s="37">
        <f t="shared" si="12"/>
        <v>832</v>
      </c>
      <c r="B845" s="50" t="e">
        <f>#REF!</f>
        <v>#REF!</v>
      </c>
      <c r="C845" s="51" t="e">
        <f>#REF!</f>
        <v>#REF!</v>
      </c>
      <c r="D845" s="39" t="e">
        <f>#REF!</f>
        <v>#REF!</v>
      </c>
      <c r="E845" s="40" t="e">
        <f t="shared" si="13"/>
        <v>#REF!</v>
      </c>
      <c r="F845" s="34"/>
      <c r="G845" s="44" t="e">
        <f t="shared" si="14"/>
        <v>#REF!</v>
      </c>
      <c r="H845" s="36" t="s">
        <v>108</v>
      </c>
      <c r="I845" s="41" t="e">
        <f t="shared" si="15"/>
        <v>#REF!</v>
      </c>
      <c r="J845" s="34"/>
      <c r="K845" s="41" t="e">
        <f>#REF!</f>
        <v>#REF!</v>
      </c>
      <c r="L845" s="36"/>
      <c r="M845" s="42" t="e">
        <f>#REF!</f>
        <v>#REF!</v>
      </c>
      <c r="N845" s="514" t="s">
        <v>110</v>
      </c>
      <c r="O845" s="483"/>
      <c r="P845" s="483"/>
      <c r="Q845" s="483"/>
      <c r="R845" s="483"/>
      <c r="S845" s="484"/>
      <c r="T845" s="24" t="e">
        <f>#REF!</f>
        <v>#REF!</v>
      </c>
    </row>
    <row r="846" spans="1:20" ht="39.75" customHeight="1" x14ac:dyDescent="0.25">
      <c r="A846" s="37">
        <f t="shared" si="12"/>
        <v>833</v>
      </c>
      <c r="B846" s="50" t="e">
        <f>#REF!</f>
        <v>#REF!</v>
      </c>
      <c r="C846" s="38" t="e">
        <f>#REF!</f>
        <v>#REF!</v>
      </c>
      <c r="D846" s="39" t="e">
        <f>#REF!</f>
        <v>#REF!</v>
      </c>
      <c r="E846" s="40" t="e">
        <f t="shared" si="13"/>
        <v>#REF!</v>
      </c>
      <c r="F846" s="34"/>
      <c r="G846" s="41" t="e">
        <f t="shared" si="14"/>
        <v>#REF!</v>
      </c>
      <c r="H846" s="36" t="s">
        <v>109</v>
      </c>
      <c r="I846" s="41" t="e">
        <f t="shared" si="15"/>
        <v>#REF!</v>
      </c>
      <c r="J846" s="34"/>
      <c r="K846" s="41" t="e">
        <f>#REF!</f>
        <v>#REF!</v>
      </c>
      <c r="L846" s="36"/>
      <c r="M846" s="42" t="e">
        <f>#REF!</f>
        <v>#REF!</v>
      </c>
      <c r="N846" s="514" t="s">
        <v>110</v>
      </c>
      <c r="O846" s="483"/>
      <c r="P846" s="483"/>
      <c r="Q846" s="483"/>
      <c r="R846" s="483"/>
      <c r="S846" s="484"/>
      <c r="T846" s="24" t="e">
        <f>#REF!</f>
        <v>#REF!</v>
      </c>
    </row>
    <row r="847" spans="1:20" ht="39.75" customHeight="1" x14ac:dyDescent="0.25">
      <c r="A847" s="37">
        <f t="shared" si="12"/>
        <v>834</v>
      </c>
      <c r="B847" s="50" t="e">
        <f>#REF!</f>
        <v>#REF!</v>
      </c>
      <c r="C847" s="51" t="e">
        <f>#REF!</f>
        <v>#REF!</v>
      </c>
      <c r="D847" s="39" t="e">
        <f>#REF!</f>
        <v>#REF!</v>
      </c>
      <c r="E847" s="40" t="e">
        <f t="shared" si="13"/>
        <v>#REF!</v>
      </c>
      <c r="F847" s="34"/>
      <c r="G847" s="44" t="e">
        <f t="shared" si="14"/>
        <v>#REF!</v>
      </c>
      <c r="H847" s="36" t="s">
        <v>108</v>
      </c>
      <c r="I847" s="41" t="e">
        <f t="shared" si="15"/>
        <v>#REF!</v>
      </c>
      <c r="J847" s="34"/>
      <c r="K847" s="41" t="e">
        <f>#REF!</f>
        <v>#REF!</v>
      </c>
      <c r="L847" s="36"/>
      <c r="M847" s="42" t="e">
        <f>#REF!</f>
        <v>#REF!</v>
      </c>
      <c r="N847" s="514" t="s">
        <v>110</v>
      </c>
      <c r="O847" s="483"/>
      <c r="P847" s="483"/>
      <c r="Q847" s="483"/>
      <c r="R847" s="483"/>
      <c r="S847" s="484"/>
      <c r="T847" s="24" t="e">
        <f>#REF!</f>
        <v>#REF!</v>
      </c>
    </row>
    <row r="848" spans="1:20" ht="39.75" customHeight="1" x14ac:dyDescent="0.25">
      <c r="A848" s="37">
        <f t="shared" si="12"/>
        <v>835</v>
      </c>
      <c r="B848" s="50" t="e">
        <f>#REF!</f>
        <v>#REF!</v>
      </c>
      <c r="C848" s="38" t="e">
        <f>#REF!</f>
        <v>#REF!</v>
      </c>
      <c r="D848" s="39" t="e">
        <f>#REF!</f>
        <v>#REF!</v>
      </c>
      <c r="E848" s="40" t="e">
        <f t="shared" si="13"/>
        <v>#REF!</v>
      </c>
      <c r="F848" s="34"/>
      <c r="G848" s="41" t="e">
        <f t="shared" si="14"/>
        <v>#REF!</v>
      </c>
      <c r="H848" s="36" t="s">
        <v>109</v>
      </c>
      <c r="I848" s="41" t="e">
        <f t="shared" si="15"/>
        <v>#REF!</v>
      </c>
      <c r="J848" s="34"/>
      <c r="K848" s="41" t="e">
        <f>#REF!</f>
        <v>#REF!</v>
      </c>
      <c r="L848" s="36"/>
      <c r="M848" s="42" t="e">
        <f>#REF!</f>
        <v>#REF!</v>
      </c>
      <c r="N848" s="514" t="s">
        <v>110</v>
      </c>
      <c r="O848" s="483"/>
      <c r="P848" s="483"/>
      <c r="Q848" s="483"/>
      <c r="R848" s="483"/>
      <c r="S848" s="484"/>
      <c r="T848" s="24" t="e">
        <f>#REF!</f>
        <v>#REF!</v>
      </c>
    </row>
    <row r="849" spans="1:20" ht="39.75" customHeight="1" x14ac:dyDescent="0.25">
      <c r="A849" s="37">
        <f t="shared" si="12"/>
        <v>836</v>
      </c>
      <c r="B849" s="50" t="e">
        <f>#REF!</f>
        <v>#REF!</v>
      </c>
      <c r="C849" s="51" t="e">
        <f>#REF!</f>
        <v>#REF!</v>
      </c>
      <c r="D849" s="39" t="e">
        <f>#REF!</f>
        <v>#REF!</v>
      </c>
      <c r="E849" s="40" t="e">
        <f t="shared" si="13"/>
        <v>#REF!</v>
      </c>
      <c r="F849" s="34"/>
      <c r="G849" s="44" t="e">
        <f t="shared" si="14"/>
        <v>#REF!</v>
      </c>
      <c r="H849" s="36" t="s">
        <v>108</v>
      </c>
      <c r="I849" s="41" t="e">
        <f t="shared" si="15"/>
        <v>#REF!</v>
      </c>
      <c r="J849" s="34"/>
      <c r="K849" s="41" t="e">
        <f>#REF!</f>
        <v>#REF!</v>
      </c>
      <c r="L849" s="36"/>
      <c r="M849" s="42" t="e">
        <f>#REF!</f>
        <v>#REF!</v>
      </c>
      <c r="N849" s="514" t="s">
        <v>110</v>
      </c>
      <c r="O849" s="483"/>
      <c r="P849" s="483"/>
      <c r="Q849" s="483"/>
      <c r="R849" s="483"/>
      <c r="S849" s="484"/>
      <c r="T849" s="24" t="e">
        <f>#REF!</f>
        <v>#REF!</v>
      </c>
    </row>
    <row r="850" spans="1:20" ht="39.75" customHeight="1" x14ac:dyDescent="0.25">
      <c r="A850" s="37">
        <f t="shared" si="12"/>
        <v>837</v>
      </c>
      <c r="B850" s="50" t="e">
        <f>#REF!</f>
        <v>#REF!</v>
      </c>
      <c r="C850" s="38" t="e">
        <f>#REF!</f>
        <v>#REF!</v>
      </c>
      <c r="D850" s="39" t="e">
        <f>#REF!</f>
        <v>#REF!</v>
      </c>
      <c r="E850" s="40" t="e">
        <f t="shared" si="13"/>
        <v>#REF!</v>
      </c>
      <c r="F850" s="34"/>
      <c r="G850" s="41" t="e">
        <f t="shared" si="14"/>
        <v>#REF!</v>
      </c>
      <c r="H850" s="36" t="s">
        <v>109</v>
      </c>
      <c r="I850" s="41" t="e">
        <f t="shared" si="15"/>
        <v>#REF!</v>
      </c>
      <c r="J850" s="34"/>
      <c r="K850" s="41" t="e">
        <f>#REF!</f>
        <v>#REF!</v>
      </c>
      <c r="L850" s="36"/>
      <c r="M850" s="42" t="e">
        <f>#REF!</f>
        <v>#REF!</v>
      </c>
      <c r="N850" s="514" t="s">
        <v>110</v>
      </c>
      <c r="O850" s="483"/>
      <c r="P850" s="483"/>
      <c r="Q850" s="483"/>
      <c r="R850" s="483"/>
      <c r="S850" s="484"/>
      <c r="T850" s="24" t="e">
        <f>#REF!</f>
        <v>#REF!</v>
      </c>
    </row>
    <row r="851" spans="1:20" ht="39.75" customHeight="1" x14ac:dyDescent="0.25">
      <c r="A851" s="37">
        <f t="shared" si="12"/>
        <v>838</v>
      </c>
      <c r="B851" s="50" t="e">
        <f>#REF!</f>
        <v>#REF!</v>
      </c>
      <c r="C851" s="51" t="e">
        <f>#REF!</f>
        <v>#REF!</v>
      </c>
      <c r="D851" s="39" t="e">
        <f>#REF!</f>
        <v>#REF!</v>
      </c>
      <c r="E851" s="40" t="e">
        <f t="shared" si="13"/>
        <v>#REF!</v>
      </c>
      <c r="F851" s="34"/>
      <c r="G851" s="44" t="e">
        <f t="shared" si="14"/>
        <v>#REF!</v>
      </c>
      <c r="H851" s="36" t="s">
        <v>108</v>
      </c>
      <c r="I851" s="41" t="e">
        <f t="shared" si="15"/>
        <v>#REF!</v>
      </c>
      <c r="J851" s="34"/>
      <c r="K851" s="41" t="e">
        <f>#REF!</f>
        <v>#REF!</v>
      </c>
      <c r="L851" s="36"/>
      <c r="M851" s="42" t="e">
        <f>#REF!</f>
        <v>#REF!</v>
      </c>
      <c r="N851" s="514" t="s">
        <v>110</v>
      </c>
      <c r="O851" s="483"/>
      <c r="P851" s="483"/>
      <c r="Q851" s="483"/>
      <c r="R851" s="483"/>
      <c r="S851" s="484"/>
      <c r="T851" s="24" t="e">
        <f>#REF!</f>
        <v>#REF!</v>
      </c>
    </row>
    <row r="852" spans="1:20" ht="39.75" customHeight="1" x14ac:dyDescent="0.25">
      <c r="A852" s="37">
        <f t="shared" si="12"/>
        <v>839</v>
      </c>
      <c r="B852" s="50" t="e">
        <f>#REF!</f>
        <v>#REF!</v>
      </c>
      <c r="C852" s="38" t="e">
        <f>#REF!</f>
        <v>#REF!</v>
      </c>
      <c r="D852" s="39" t="e">
        <f>#REF!</f>
        <v>#REF!</v>
      </c>
      <c r="E852" s="40" t="e">
        <f t="shared" si="13"/>
        <v>#REF!</v>
      </c>
      <c r="F852" s="34"/>
      <c r="G852" s="41" t="e">
        <f t="shared" si="14"/>
        <v>#REF!</v>
      </c>
      <c r="H852" s="36" t="s">
        <v>109</v>
      </c>
      <c r="I852" s="41" t="e">
        <f t="shared" si="15"/>
        <v>#REF!</v>
      </c>
      <c r="J852" s="34"/>
      <c r="K852" s="41" t="e">
        <f>#REF!</f>
        <v>#REF!</v>
      </c>
      <c r="L852" s="36"/>
      <c r="M852" s="42" t="e">
        <f>#REF!</f>
        <v>#REF!</v>
      </c>
      <c r="N852" s="514" t="s">
        <v>110</v>
      </c>
      <c r="O852" s="483"/>
      <c r="P852" s="483"/>
      <c r="Q852" s="483"/>
      <c r="R852" s="483"/>
      <c r="S852" s="484"/>
      <c r="T852" s="24" t="e">
        <f>#REF!</f>
        <v>#REF!</v>
      </c>
    </row>
    <row r="853" spans="1:20" ht="39.75" customHeight="1" x14ac:dyDescent="0.25">
      <c r="A853" s="37">
        <f t="shared" si="12"/>
        <v>840</v>
      </c>
      <c r="B853" s="50" t="e">
        <f>#REF!</f>
        <v>#REF!</v>
      </c>
      <c r="C853" s="51" t="e">
        <f>#REF!</f>
        <v>#REF!</v>
      </c>
      <c r="D853" s="39" t="e">
        <f>#REF!</f>
        <v>#REF!</v>
      </c>
      <c r="E853" s="40" t="e">
        <f t="shared" si="13"/>
        <v>#REF!</v>
      </c>
      <c r="F853" s="34"/>
      <c r="G853" s="44" t="e">
        <f t="shared" si="14"/>
        <v>#REF!</v>
      </c>
      <c r="H853" s="36" t="s">
        <v>108</v>
      </c>
      <c r="I853" s="41" t="e">
        <f t="shared" si="15"/>
        <v>#REF!</v>
      </c>
      <c r="J853" s="34"/>
      <c r="K853" s="41" t="e">
        <f>#REF!</f>
        <v>#REF!</v>
      </c>
      <c r="L853" s="36"/>
      <c r="M853" s="42" t="e">
        <f>#REF!</f>
        <v>#REF!</v>
      </c>
      <c r="N853" s="514" t="s">
        <v>110</v>
      </c>
      <c r="O853" s="483"/>
      <c r="P853" s="483"/>
      <c r="Q853" s="483"/>
      <c r="R853" s="483"/>
      <c r="S853" s="484"/>
      <c r="T853" s="24" t="e">
        <f>#REF!</f>
        <v>#REF!</v>
      </c>
    </row>
    <row r="854" spans="1:20" ht="39.75" customHeight="1" x14ac:dyDescent="0.25">
      <c r="A854" s="37">
        <f t="shared" si="12"/>
        <v>841</v>
      </c>
      <c r="B854" s="50" t="e">
        <f>#REF!</f>
        <v>#REF!</v>
      </c>
      <c r="C854" s="38" t="e">
        <f>#REF!</f>
        <v>#REF!</v>
      </c>
      <c r="D854" s="39" t="e">
        <f>#REF!</f>
        <v>#REF!</v>
      </c>
      <c r="E854" s="40" t="e">
        <f t="shared" si="13"/>
        <v>#REF!</v>
      </c>
      <c r="F854" s="34"/>
      <c r="G854" s="41" t="e">
        <f t="shared" si="14"/>
        <v>#REF!</v>
      </c>
      <c r="H854" s="36" t="s">
        <v>109</v>
      </c>
      <c r="I854" s="41" t="e">
        <f t="shared" si="15"/>
        <v>#REF!</v>
      </c>
      <c r="J854" s="34"/>
      <c r="K854" s="41" t="e">
        <f>#REF!</f>
        <v>#REF!</v>
      </c>
      <c r="L854" s="36"/>
      <c r="M854" s="42" t="e">
        <f>#REF!</f>
        <v>#REF!</v>
      </c>
      <c r="N854" s="514" t="s">
        <v>110</v>
      </c>
      <c r="O854" s="483"/>
      <c r="P854" s="483"/>
      <c r="Q854" s="483"/>
      <c r="R854" s="483"/>
      <c r="S854" s="484"/>
      <c r="T854" s="24" t="e">
        <f>#REF!</f>
        <v>#REF!</v>
      </c>
    </row>
    <row r="855" spans="1:20" ht="39.75" customHeight="1" x14ac:dyDescent="0.25">
      <c r="A855" s="37">
        <f t="shared" si="12"/>
        <v>842</v>
      </c>
      <c r="B855" s="50" t="e">
        <f>#REF!</f>
        <v>#REF!</v>
      </c>
      <c r="C855" s="51" t="e">
        <f>#REF!</f>
        <v>#REF!</v>
      </c>
      <c r="D855" s="39" t="e">
        <f>#REF!</f>
        <v>#REF!</v>
      </c>
      <c r="E855" s="40" t="e">
        <f t="shared" si="13"/>
        <v>#REF!</v>
      </c>
      <c r="F855" s="34"/>
      <c r="G855" s="44" t="e">
        <f t="shared" si="14"/>
        <v>#REF!</v>
      </c>
      <c r="H855" s="36" t="s">
        <v>108</v>
      </c>
      <c r="I855" s="41" t="e">
        <f t="shared" si="15"/>
        <v>#REF!</v>
      </c>
      <c r="J855" s="34"/>
      <c r="K855" s="41" t="e">
        <f>#REF!</f>
        <v>#REF!</v>
      </c>
      <c r="L855" s="36"/>
      <c r="M855" s="42" t="e">
        <f>#REF!</f>
        <v>#REF!</v>
      </c>
      <c r="N855" s="514" t="s">
        <v>110</v>
      </c>
      <c r="O855" s="483"/>
      <c r="P855" s="483"/>
      <c r="Q855" s="483"/>
      <c r="R855" s="483"/>
      <c r="S855" s="484"/>
      <c r="T855" s="24" t="e">
        <f>#REF!</f>
        <v>#REF!</v>
      </c>
    </row>
    <row r="856" spans="1:20" ht="39.75" customHeight="1" x14ac:dyDescent="0.25">
      <c r="A856" s="37">
        <f t="shared" si="12"/>
        <v>843</v>
      </c>
      <c r="B856" s="50" t="e">
        <f>#REF!</f>
        <v>#REF!</v>
      </c>
      <c r="C856" s="38" t="e">
        <f>#REF!</f>
        <v>#REF!</v>
      </c>
      <c r="D856" s="39" t="e">
        <f>#REF!</f>
        <v>#REF!</v>
      </c>
      <c r="E856" s="40" t="e">
        <f t="shared" si="13"/>
        <v>#REF!</v>
      </c>
      <c r="F856" s="34"/>
      <c r="G856" s="41" t="e">
        <f t="shared" si="14"/>
        <v>#REF!</v>
      </c>
      <c r="H856" s="36" t="s">
        <v>109</v>
      </c>
      <c r="I856" s="41" t="e">
        <f t="shared" si="15"/>
        <v>#REF!</v>
      </c>
      <c r="J856" s="34"/>
      <c r="K856" s="41" t="e">
        <f>#REF!</f>
        <v>#REF!</v>
      </c>
      <c r="L856" s="36"/>
      <c r="M856" s="42" t="e">
        <f>#REF!</f>
        <v>#REF!</v>
      </c>
      <c r="N856" s="514" t="s">
        <v>110</v>
      </c>
      <c r="O856" s="483"/>
      <c r="P856" s="483"/>
      <c r="Q856" s="483"/>
      <c r="R856" s="483"/>
      <c r="S856" s="484"/>
      <c r="T856" s="24" t="e">
        <f>#REF!</f>
        <v>#REF!</v>
      </c>
    </row>
    <row r="857" spans="1:20" ht="39.75" customHeight="1" x14ac:dyDescent="0.25">
      <c r="A857" s="37">
        <f t="shared" si="12"/>
        <v>844</v>
      </c>
      <c r="B857" s="50" t="e">
        <f>#REF!</f>
        <v>#REF!</v>
      </c>
      <c r="C857" s="51" t="e">
        <f>#REF!</f>
        <v>#REF!</v>
      </c>
      <c r="D857" s="39" t="e">
        <f>#REF!</f>
        <v>#REF!</v>
      </c>
      <c r="E857" s="40" t="e">
        <f t="shared" si="13"/>
        <v>#REF!</v>
      </c>
      <c r="F857" s="34"/>
      <c r="G857" s="44" t="e">
        <f t="shared" si="14"/>
        <v>#REF!</v>
      </c>
      <c r="H857" s="36" t="s">
        <v>108</v>
      </c>
      <c r="I857" s="41" t="e">
        <f t="shared" si="15"/>
        <v>#REF!</v>
      </c>
      <c r="J857" s="34"/>
      <c r="K857" s="41" t="e">
        <f>#REF!</f>
        <v>#REF!</v>
      </c>
      <c r="L857" s="36"/>
      <c r="M857" s="42" t="e">
        <f>#REF!</f>
        <v>#REF!</v>
      </c>
      <c r="N857" s="514" t="s">
        <v>110</v>
      </c>
      <c r="O857" s="483"/>
      <c r="P857" s="483"/>
      <c r="Q857" s="483"/>
      <c r="R857" s="483"/>
      <c r="S857" s="484"/>
      <c r="T857" s="24" t="e">
        <f>#REF!</f>
        <v>#REF!</v>
      </c>
    </row>
    <row r="858" spans="1:20" ht="39.75" customHeight="1" x14ac:dyDescent="0.25">
      <c r="A858" s="37">
        <f t="shared" si="12"/>
        <v>845</v>
      </c>
      <c r="B858" s="50" t="e">
        <f>#REF!</f>
        <v>#REF!</v>
      </c>
      <c r="C858" s="38" t="e">
        <f>#REF!</f>
        <v>#REF!</v>
      </c>
      <c r="D858" s="39" t="e">
        <f>#REF!</f>
        <v>#REF!</v>
      </c>
      <c r="E858" s="40" t="e">
        <f t="shared" si="13"/>
        <v>#REF!</v>
      </c>
      <c r="F858" s="34"/>
      <c r="G858" s="41" t="e">
        <f t="shared" si="14"/>
        <v>#REF!</v>
      </c>
      <c r="H858" s="36" t="s">
        <v>109</v>
      </c>
      <c r="I858" s="41" t="e">
        <f t="shared" si="15"/>
        <v>#REF!</v>
      </c>
      <c r="J858" s="34"/>
      <c r="K858" s="41" t="e">
        <f>#REF!</f>
        <v>#REF!</v>
      </c>
      <c r="L858" s="36"/>
      <c r="M858" s="42" t="e">
        <f>#REF!</f>
        <v>#REF!</v>
      </c>
      <c r="N858" s="514" t="s">
        <v>110</v>
      </c>
      <c r="O858" s="483"/>
      <c r="P858" s="483"/>
      <c r="Q858" s="483"/>
      <c r="R858" s="483"/>
      <c r="S858" s="484"/>
      <c r="T858" s="24" t="e">
        <f>#REF!</f>
        <v>#REF!</v>
      </c>
    </row>
    <row r="859" spans="1:20" ht="39.75" customHeight="1" x14ac:dyDescent="0.25">
      <c r="A859" s="37">
        <f t="shared" si="12"/>
        <v>846</v>
      </c>
      <c r="B859" s="50" t="e">
        <f>#REF!</f>
        <v>#REF!</v>
      </c>
      <c r="C859" s="51" t="e">
        <f>#REF!</f>
        <v>#REF!</v>
      </c>
      <c r="D859" s="39" t="e">
        <f>#REF!</f>
        <v>#REF!</v>
      </c>
      <c r="E859" s="40" t="e">
        <f t="shared" si="13"/>
        <v>#REF!</v>
      </c>
      <c r="F859" s="34"/>
      <c r="G859" s="44" t="e">
        <f t="shared" si="14"/>
        <v>#REF!</v>
      </c>
      <c r="H859" s="36" t="s">
        <v>108</v>
      </c>
      <c r="I859" s="41" t="e">
        <f t="shared" si="15"/>
        <v>#REF!</v>
      </c>
      <c r="J859" s="34"/>
      <c r="K859" s="41" t="e">
        <f>#REF!</f>
        <v>#REF!</v>
      </c>
      <c r="L859" s="36"/>
      <c r="M859" s="42" t="e">
        <f>#REF!</f>
        <v>#REF!</v>
      </c>
      <c r="N859" s="514" t="s">
        <v>110</v>
      </c>
      <c r="O859" s="483"/>
      <c r="P859" s="483"/>
      <c r="Q859" s="483"/>
      <c r="R859" s="483"/>
      <c r="S859" s="484"/>
      <c r="T859" s="24" t="e">
        <f>#REF!</f>
        <v>#REF!</v>
      </c>
    </row>
    <row r="860" spans="1:20" ht="39.75" customHeight="1" x14ac:dyDescent="0.25">
      <c r="A860" s="37">
        <f t="shared" si="12"/>
        <v>847</v>
      </c>
      <c r="B860" s="50" t="e">
        <f>#REF!</f>
        <v>#REF!</v>
      </c>
      <c r="C860" s="38" t="e">
        <f>#REF!</f>
        <v>#REF!</v>
      </c>
      <c r="D860" s="39" t="e">
        <f>#REF!</f>
        <v>#REF!</v>
      </c>
      <c r="E860" s="40" t="e">
        <f t="shared" si="13"/>
        <v>#REF!</v>
      </c>
      <c r="F860" s="34"/>
      <c r="G860" s="41" t="e">
        <f t="shared" si="14"/>
        <v>#REF!</v>
      </c>
      <c r="H860" s="36" t="s">
        <v>109</v>
      </c>
      <c r="I860" s="41" t="e">
        <f t="shared" si="15"/>
        <v>#REF!</v>
      </c>
      <c r="J860" s="34"/>
      <c r="K860" s="41" t="e">
        <f>#REF!</f>
        <v>#REF!</v>
      </c>
      <c r="L860" s="36"/>
      <c r="M860" s="42" t="e">
        <f>#REF!</f>
        <v>#REF!</v>
      </c>
      <c r="N860" s="514" t="s">
        <v>110</v>
      </c>
      <c r="O860" s="483"/>
      <c r="P860" s="483"/>
      <c r="Q860" s="483"/>
      <c r="R860" s="483"/>
      <c r="S860" s="484"/>
      <c r="T860" s="24" t="e">
        <f>#REF!</f>
        <v>#REF!</v>
      </c>
    </row>
    <row r="861" spans="1:20" ht="39.75" customHeight="1" x14ac:dyDescent="0.25">
      <c r="A861" s="37">
        <f t="shared" si="12"/>
        <v>848</v>
      </c>
      <c r="B861" s="50" t="e">
        <f>#REF!</f>
        <v>#REF!</v>
      </c>
      <c r="C861" s="51" t="e">
        <f>#REF!</f>
        <v>#REF!</v>
      </c>
      <c r="D861" s="39" t="e">
        <f>#REF!</f>
        <v>#REF!</v>
      </c>
      <c r="E861" s="40" t="e">
        <f t="shared" si="13"/>
        <v>#REF!</v>
      </c>
      <c r="F861" s="34"/>
      <c r="G861" s="44" t="e">
        <f t="shared" si="14"/>
        <v>#REF!</v>
      </c>
      <c r="H861" s="36" t="s">
        <v>108</v>
      </c>
      <c r="I861" s="41" t="e">
        <f t="shared" si="15"/>
        <v>#REF!</v>
      </c>
      <c r="J861" s="34"/>
      <c r="K861" s="41" t="e">
        <f>#REF!</f>
        <v>#REF!</v>
      </c>
      <c r="L861" s="36"/>
      <c r="M861" s="42" t="e">
        <f>#REF!</f>
        <v>#REF!</v>
      </c>
      <c r="N861" s="514" t="s">
        <v>110</v>
      </c>
      <c r="O861" s="483"/>
      <c r="P861" s="483"/>
      <c r="Q861" s="483"/>
      <c r="R861" s="483"/>
      <c r="S861" s="484"/>
      <c r="T861" s="24" t="e">
        <f>#REF!</f>
        <v>#REF!</v>
      </c>
    </row>
    <row r="862" spans="1:20" ht="39.75" customHeight="1" x14ac:dyDescent="0.25">
      <c r="A862" s="37">
        <f t="shared" si="12"/>
        <v>849</v>
      </c>
      <c r="B862" s="50" t="e">
        <f>#REF!</f>
        <v>#REF!</v>
      </c>
      <c r="C862" s="38" t="e">
        <f>#REF!</f>
        <v>#REF!</v>
      </c>
      <c r="D862" s="39" t="e">
        <f>#REF!</f>
        <v>#REF!</v>
      </c>
      <c r="E862" s="40" t="e">
        <f t="shared" si="13"/>
        <v>#REF!</v>
      </c>
      <c r="F862" s="34"/>
      <c r="G862" s="41" t="e">
        <f t="shared" si="14"/>
        <v>#REF!</v>
      </c>
      <c r="H862" s="36" t="s">
        <v>109</v>
      </c>
      <c r="I862" s="41" t="e">
        <f t="shared" si="15"/>
        <v>#REF!</v>
      </c>
      <c r="J862" s="34"/>
      <c r="K862" s="41" t="e">
        <f>#REF!</f>
        <v>#REF!</v>
      </c>
      <c r="L862" s="36"/>
      <c r="M862" s="42" t="e">
        <f>#REF!</f>
        <v>#REF!</v>
      </c>
      <c r="N862" s="514" t="s">
        <v>110</v>
      </c>
      <c r="O862" s="483"/>
      <c r="P862" s="483"/>
      <c r="Q862" s="483"/>
      <c r="R862" s="483"/>
      <c r="S862" s="484"/>
      <c r="T862" s="24" t="e">
        <f>#REF!</f>
        <v>#REF!</v>
      </c>
    </row>
    <row r="863" spans="1:20" ht="39.75" customHeight="1" x14ac:dyDescent="0.25">
      <c r="A863" s="37">
        <f t="shared" si="12"/>
        <v>850</v>
      </c>
      <c r="B863" s="50" t="e">
        <f>#REF!</f>
        <v>#REF!</v>
      </c>
      <c r="C863" s="51" t="e">
        <f>#REF!</f>
        <v>#REF!</v>
      </c>
      <c r="D863" s="39" t="e">
        <f>#REF!</f>
        <v>#REF!</v>
      </c>
      <c r="E863" s="40" t="e">
        <f t="shared" si="13"/>
        <v>#REF!</v>
      </c>
      <c r="F863" s="34"/>
      <c r="G863" s="44" t="e">
        <f t="shared" si="14"/>
        <v>#REF!</v>
      </c>
      <c r="H863" s="36" t="s">
        <v>108</v>
      </c>
      <c r="I863" s="41" t="e">
        <f t="shared" si="15"/>
        <v>#REF!</v>
      </c>
      <c r="J863" s="34"/>
      <c r="K863" s="41" t="e">
        <f>#REF!</f>
        <v>#REF!</v>
      </c>
      <c r="L863" s="36"/>
      <c r="M863" s="42" t="e">
        <f>#REF!</f>
        <v>#REF!</v>
      </c>
      <c r="N863" s="514" t="s">
        <v>110</v>
      </c>
      <c r="O863" s="483"/>
      <c r="P863" s="483"/>
      <c r="Q863" s="483"/>
      <c r="R863" s="483"/>
      <c r="S863" s="484"/>
      <c r="T863" s="24" t="e">
        <f>#REF!</f>
        <v>#REF!</v>
      </c>
    </row>
    <row r="864" spans="1:20" ht="39.75" customHeight="1" x14ac:dyDescent="0.25">
      <c r="A864" s="37">
        <f t="shared" si="12"/>
        <v>851</v>
      </c>
      <c r="B864" s="50" t="e">
        <f>#REF!</f>
        <v>#REF!</v>
      </c>
      <c r="C864" s="38" t="e">
        <f>#REF!</f>
        <v>#REF!</v>
      </c>
      <c r="D864" s="39" t="e">
        <f>#REF!</f>
        <v>#REF!</v>
      </c>
      <c r="E864" s="40" t="e">
        <f t="shared" si="13"/>
        <v>#REF!</v>
      </c>
      <c r="F864" s="34"/>
      <c r="G864" s="41" t="e">
        <f t="shared" si="14"/>
        <v>#REF!</v>
      </c>
      <c r="H864" s="36" t="s">
        <v>109</v>
      </c>
      <c r="I864" s="41" t="e">
        <f t="shared" si="15"/>
        <v>#REF!</v>
      </c>
      <c r="J864" s="34"/>
      <c r="K864" s="41" t="e">
        <f>#REF!</f>
        <v>#REF!</v>
      </c>
      <c r="L864" s="36"/>
      <c r="M864" s="42" t="e">
        <f>#REF!</f>
        <v>#REF!</v>
      </c>
      <c r="N864" s="514" t="s">
        <v>110</v>
      </c>
      <c r="O864" s="483"/>
      <c r="P864" s="483"/>
      <c r="Q864" s="483"/>
      <c r="R864" s="483"/>
      <c r="S864" s="484"/>
      <c r="T864" s="24" t="e">
        <f>#REF!</f>
        <v>#REF!</v>
      </c>
    </row>
    <row r="865" spans="1:20" ht="39.75" customHeight="1" x14ac:dyDescent="0.25">
      <c r="A865" s="37">
        <f t="shared" si="12"/>
        <v>852</v>
      </c>
      <c r="B865" s="50" t="e">
        <f>#REF!</f>
        <v>#REF!</v>
      </c>
      <c r="C865" s="51" t="e">
        <f>#REF!</f>
        <v>#REF!</v>
      </c>
      <c r="D865" s="39" t="e">
        <f>#REF!</f>
        <v>#REF!</v>
      </c>
      <c r="E865" s="40" t="e">
        <f t="shared" si="13"/>
        <v>#REF!</v>
      </c>
      <c r="F865" s="34"/>
      <c r="G865" s="44" t="e">
        <f t="shared" si="14"/>
        <v>#REF!</v>
      </c>
      <c r="H865" s="36" t="s">
        <v>108</v>
      </c>
      <c r="I865" s="41" t="e">
        <f t="shared" si="15"/>
        <v>#REF!</v>
      </c>
      <c r="J865" s="34"/>
      <c r="K865" s="41" t="e">
        <f>#REF!</f>
        <v>#REF!</v>
      </c>
      <c r="L865" s="36"/>
      <c r="M865" s="42" t="e">
        <f>#REF!</f>
        <v>#REF!</v>
      </c>
      <c r="N865" s="514" t="s">
        <v>110</v>
      </c>
      <c r="O865" s="483"/>
      <c r="P865" s="483"/>
      <c r="Q865" s="483"/>
      <c r="R865" s="483"/>
      <c r="S865" s="484"/>
      <c r="T865" s="24" t="e">
        <f>#REF!</f>
        <v>#REF!</v>
      </c>
    </row>
    <row r="866" spans="1:20" ht="39.75" customHeight="1" x14ac:dyDescent="0.25">
      <c r="A866" s="37">
        <f t="shared" si="12"/>
        <v>853</v>
      </c>
      <c r="B866" s="50" t="e">
        <f>#REF!</f>
        <v>#REF!</v>
      </c>
      <c r="C866" s="38" t="e">
        <f>#REF!</f>
        <v>#REF!</v>
      </c>
      <c r="D866" s="39" t="e">
        <f>#REF!</f>
        <v>#REF!</v>
      </c>
      <c r="E866" s="40" t="e">
        <f t="shared" si="13"/>
        <v>#REF!</v>
      </c>
      <c r="F866" s="34"/>
      <c r="G866" s="41" t="e">
        <f t="shared" si="14"/>
        <v>#REF!</v>
      </c>
      <c r="H866" s="36" t="s">
        <v>109</v>
      </c>
      <c r="I866" s="41" t="e">
        <f t="shared" si="15"/>
        <v>#REF!</v>
      </c>
      <c r="J866" s="34"/>
      <c r="K866" s="41" t="e">
        <f>#REF!</f>
        <v>#REF!</v>
      </c>
      <c r="L866" s="36"/>
      <c r="M866" s="42" t="e">
        <f>#REF!</f>
        <v>#REF!</v>
      </c>
      <c r="N866" s="514" t="s">
        <v>110</v>
      </c>
      <c r="O866" s="483"/>
      <c r="P866" s="483"/>
      <c r="Q866" s="483"/>
      <c r="R866" s="483"/>
      <c r="S866" s="484"/>
      <c r="T866" s="24" t="e">
        <f>#REF!</f>
        <v>#REF!</v>
      </c>
    </row>
    <row r="867" spans="1:20" ht="39.75" customHeight="1" x14ac:dyDescent="0.25">
      <c r="A867" s="37">
        <f t="shared" si="12"/>
        <v>854</v>
      </c>
      <c r="B867" s="50" t="e">
        <f>#REF!</f>
        <v>#REF!</v>
      </c>
      <c r="C867" s="51" t="e">
        <f>#REF!</f>
        <v>#REF!</v>
      </c>
      <c r="D867" s="39" t="e">
        <f>#REF!</f>
        <v>#REF!</v>
      </c>
      <c r="E867" s="40" t="e">
        <f t="shared" si="13"/>
        <v>#REF!</v>
      </c>
      <c r="F867" s="34"/>
      <c r="G867" s="44" t="e">
        <f t="shared" si="14"/>
        <v>#REF!</v>
      </c>
      <c r="H867" s="36" t="s">
        <v>108</v>
      </c>
      <c r="I867" s="41" t="e">
        <f t="shared" si="15"/>
        <v>#REF!</v>
      </c>
      <c r="J867" s="34"/>
      <c r="K867" s="41" t="e">
        <f>#REF!</f>
        <v>#REF!</v>
      </c>
      <c r="L867" s="36"/>
      <c r="M867" s="42" t="e">
        <f>#REF!</f>
        <v>#REF!</v>
      </c>
      <c r="N867" s="514" t="s">
        <v>110</v>
      </c>
      <c r="O867" s="483"/>
      <c r="P867" s="483"/>
      <c r="Q867" s="483"/>
      <c r="R867" s="483"/>
      <c r="S867" s="484"/>
      <c r="T867" s="24" t="e">
        <f>#REF!</f>
        <v>#REF!</v>
      </c>
    </row>
    <row r="868" spans="1:20" ht="39.75" customHeight="1" x14ac:dyDescent="0.25">
      <c r="A868" s="37">
        <f t="shared" si="12"/>
        <v>855</v>
      </c>
      <c r="B868" s="50" t="e">
        <f>#REF!</f>
        <v>#REF!</v>
      </c>
      <c r="C868" s="38" t="e">
        <f>#REF!</f>
        <v>#REF!</v>
      </c>
      <c r="D868" s="39" t="e">
        <f>#REF!</f>
        <v>#REF!</v>
      </c>
      <c r="E868" s="40" t="e">
        <f t="shared" si="13"/>
        <v>#REF!</v>
      </c>
      <c r="F868" s="34"/>
      <c r="G868" s="41" t="e">
        <f t="shared" si="14"/>
        <v>#REF!</v>
      </c>
      <c r="H868" s="36" t="s">
        <v>109</v>
      </c>
      <c r="I868" s="41" t="e">
        <f t="shared" si="15"/>
        <v>#REF!</v>
      </c>
      <c r="J868" s="34"/>
      <c r="K868" s="41" t="e">
        <f>#REF!</f>
        <v>#REF!</v>
      </c>
      <c r="L868" s="36"/>
      <c r="M868" s="42" t="e">
        <f>#REF!</f>
        <v>#REF!</v>
      </c>
      <c r="N868" s="514" t="s">
        <v>110</v>
      </c>
      <c r="O868" s="483"/>
      <c r="P868" s="483"/>
      <c r="Q868" s="483"/>
      <c r="R868" s="483"/>
      <c r="S868" s="484"/>
      <c r="T868" s="24" t="e">
        <f>#REF!</f>
        <v>#REF!</v>
      </c>
    </row>
    <row r="869" spans="1:20" ht="39.75" customHeight="1" x14ac:dyDescent="0.25">
      <c r="A869" s="37">
        <f t="shared" si="12"/>
        <v>856</v>
      </c>
      <c r="B869" s="50" t="e">
        <f>#REF!</f>
        <v>#REF!</v>
      </c>
      <c r="C869" s="51" t="e">
        <f>#REF!</f>
        <v>#REF!</v>
      </c>
      <c r="D869" s="39" t="e">
        <f>#REF!</f>
        <v>#REF!</v>
      </c>
      <c r="E869" s="40" t="e">
        <f t="shared" si="13"/>
        <v>#REF!</v>
      </c>
      <c r="F869" s="34"/>
      <c r="G869" s="44" t="e">
        <f t="shared" si="14"/>
        <v>#REF!</v>
      </c>
      <c r="H869" s="36" t="s">
        <v>108</v>
      </c>
      <c r="I869" s="41" t="e">
        <f t="shared" si="15"/>
        <v>#REF!</v>
      </c>
      <c r="J869" s="34"/>
      <c r="K869" s="41" t="e">
        <f>#REF!</f>
        <v>#REF!</v>
      </c>
      <c r="L869" s="36"/>
      <c r="M869" s="42" t="e">
        <f>#REF!</f>
        <v>#REF!</v>
      </c>
      <c r="N869" s="514" t="s">
        <v>110</v>
      </c>
      <c r="O869" s="483"/>
      <c r="P869" s="483"/>
      <c r="Q869" s="483"/>
      <c r="R869" s="483"/>
      <c r="S869" s="484"/>
      <c r="T869" s="24" t="e">
        <f>#REF!</f>
        <v>#REF!</v>
      </c>
    </row>
    <row r="870" spans="1:20" ht="39.75" customHeight="1" x14ac:dyDescent="0.25">
      <c r="A870" s="37">
        <f t="shared" si="12"/>
        <v>857</v>
      </c>
      <c r="B870" s="50" t="e">
        <f>#REF!</f>
        <v>#REF!</v>
      </c>
      <c r="C870" s="38" t="e">
        <f>#REF!</f>
        <v>#REF!</v>
      </c>
      <c r="D870" s="39" t="e">
        <f>#REF!</f>
        <v>#REF!</v>
      </c>
      <c r="E870" s="40" t="e">
        <f t="shared" si="13"/>
        <v>#REF!</v>
      </c>
      <c r="F870" s="34"/>
      <c r="G870" s="41" t="e">
        <f t="shared" si="14"/>
        <v>#REF!</v>
      </c>
      <c r="H870" s="36" t="s">
        <v>109</v>
      </c>
      <c r="I870" s="41" t="e">
        <f t="shared" si="15"/>
        <v>#REF!</v>
      </c>
      <c r="J870" s="34"/>
      <c r="K870" s="41" t="e">
        <f>#REF!</f>
        <v>#REF!</v>
      </c>
      <c r="L870" s="36"/>
      <c r="M870" s="42" t="e">
        <f>#REF!</f>
        <v>#REF!</v>
      </c>
      <c r="N870" s="514" t="s">
        <v>110</v>
      </c>
      <c r="O870" s="483"/>
      <c r="P870" s="483"/>
      <c r="Q870" s="483"/>
      <c r="R870" s="483"/>
      <c r="S870" s="484"/>
      <c r="T870" s="24" t="e">
        <f>#REF!</f>
        <v>#REF!</v>
      </c>
    </row>
    <row r="871" spans="1:20" ht="39.75" customHeight="1" x14ac:dyDescent="0.25">
      <c r="A871" s="37">
        <f t="shared" si="12"/>
        <v>858</v>
      </c>
      <c r="B871" s="50" t="e">
        <f>#REF!</f>
        <v>#REF!</v>
      </c>
      <c r="C871" s="51" t="e">
        <f>#REF!</f>
        <v>#REF!</v>
      </c>
      <c r="D871" s="39" t="e">
        <f>#REF!</f>
        <v>#REF!</v>
      </c>
      <c r="E871" s="40" t="e">
        <f t="shared" si="13"/>
        <v>#REF!</v>
      </c>
      <c r="F871" s="34"/>
      <c r="G871" s="44" t="e">
        <f t="shared" si="14"/>
        <v>#REF!</v>
      </c>
      <c r="H871" s="36" t="s">
        <v>108</v>
      </c>
      <c r="I871" s="41" t="e">
        <f t="shared" si="15"/>
        <v>#REF!</v>
      </c>
      <c r="J871" s="34"/>
      <c r="K871" s="41" t="e">
        <f>#REF!</f>
        <v>#REF!</v>
      </c>
      <c r="L871" s="36"/>
      <c r="M871" s="42" t="e">
        <f>#REF!</f>
        <v>#REF!</v>
      </c>
      <c r="N871" s="514" t="s">
        <v>110</v>
      </c>
      <c r="O871" s="483"/>
      <c r="P871" s="483"/>
      <c r="Q871" s="483"/>
      <c r="R871" s="483"/>
      <c r="S871" s="484"/>
      <c r="T871" s="24" t="e">
        <f>#REF!</f>
        <v>#REF!</v>
      </c>
    </row>
    <row r="872" spans="1:20" ht="39.75" customHeight="1" x14ac:dyDescent="0.25">
      <c r="A872" s="37">
        <f t="shared" si="12"/>
        <v>859</v>
      </c>
      <c r="B872" s="50" t="e">
        <f>#REF!</f>
        <v>#REF!</v>
      </c>
      <c r="C872" s="38" t="e">
        <f>#REF!</f>
        <v>#REF!</v>
      </c>
      <c r="D872" s="39" t="e">
        <f>#REF!</f>
        <v>#REF!</v>
      </c>
      <c r="E872" s="40" t="e">
        <f t="shared" si="13"/>
        <v>#REF!</v>
      </c>
      <c r="F872" s="34"/>
      <c r="G872" s="41" t="e">
        <f t="shared" si="14"/>
        <v>#REF!</v>
      </c>
      <c r="H872" s="36" t="s">
        <v>109</v>
      </c>
      <c r="I872" s="41" t="e">
        <f t="shared" si="15"/>
        <v>#REF!</v>
      </c>
      <c r="J872" s="34"/>
      <c r="K872" s="41" t="e">
        <f>#REF!</f>
        <v>#REF!</v>
      </c>
      <c r="L872" s="36"/>
      <c r="M872" s="42" t="e">
        <f>#REF!</f>
        <v>#REF!</v>
      </c>
      <c r="N872" s="514" t="s">
        <v>110</v>
      </c>
      <c r="O872" s="483"/>
      <c r="P872" s="483"/>
      <c r="Q872" s="483"/>
      <c r="R872" s="483"/>
      <c r="S872" s="484"/>
      <c r="T872" s="24" t="e">
        <f>#REF!</f>
        <v>#REF!</v>
      </c>
    </row>
    <row r="873" spans="1:20" ht="39.75" customHeight="1" x14ac:dyDescent="0.25">
      <c r="A873" s="37">
        <f t="shared" si="12"/>
        <v>860</v>
      </c>
      <c r="B873" s="50" t="e">
        <f>#REF!</f>
        <v>#REF!</v>
      </c>
      <c r="C873" s="51" t="e">
        <f>#REF!</f>
        <v>#REF!</v>
      </c>
      <c r="D873" s="39" t="e">
        <f>#REF!</f>
        <v>#REF!</v>
      </c>
      <c r="E873" s="40" t="e">
        <f t="shared" si="13"/>
        <v>#REF!</v>
      </c>
      <c r="F873" s="34"/>
      <c r="G873" s="44" t="e">
        <f t="shared" si="14"/>
        <v>#REF!</v>
      </c>
      <c r="H873" s="36" t="s">
        <v>108</v>
      </c>
      <c r="I873" s="41" t="e">
        <f t="shared" si="15"/>
        <v>#REF!</v>
      </c>
      <c r="J873" s="34"/>
      <c r="K873" s="41" t="e">
        <f>#REF!</f>
        <v>#REF!</v>
      </c>
      <c r="L873" s="36"/>
      <c r="M873" s="42" t="e">
        <f>#REF!</f>
        <v>#REF!</v>
      </c>
      <c r="N873" s="514" t="s">
        <v>110</v>
      </c>
      <c r="O873" s="483"/>
      <c r="P873" s="483"/>
      <c r="Q873" s="483"/>
      <c r="R873" s="483"/>
      <c r="S873" s="484"/>
      <c r="T873" s="24" t="e">
        <f>#REF!</f>
        <v>#REF!</v>
      </c>
    </row>
    <row r="874" spans="1:20" ht="39.75" customHeight="1" x14ac:dyDescent="0.25">
      <c r="A874" s="37">
        <f t="shared" si="12"/>
        <v>861</v>
      </c>
      <c r="B874" s="50" t="e">
        <f>#REF!</f>
        <v>#REF!</v>
      </c>
      <c r="C874" s="38" t="e">
        <f>#REF!</f>
        <v>#REF!</v>
      </c>
      <c r="D874" s="39" t="e">
        <f>#REF!</f>
        <v>#REF!</v>
      </c>
      <c r="E874" s="40" t="e">
        <f t="shared" si="13"/>
        <v>#REF!</v>
      </c>
      <c r="F874" s="34"/>
      <c r="G874" s="41" t="e">
        <f t="shared" si="14"/>
        <v>#REF!</v>
      </c>
      <c r="H874" s="36" t="s">
        <v>109</v>
      </c>
      <c r="I874" s="41" t="e">
        <f t="shared" si="15"/>
        <v>#REF!</v>
      </c>
      <c r="J874" s="34"/>
      <c r="K874" s="41" t="e">
        <f>#REF!</f>
        <v>#REF!</v>
      </c>
      <c r="L874" s="36"/>
      <c r="M874" s="42" t="e">
        <f>#REF!</f>
        <v>#REF!</v>
      </c>
      <c r="N874" s="514" t="s">
        <v>110</v>
      </c>
      <c r="O874" s="483"/>
      <c r="P874" s="483"/>
      <c r="Q874" s="483"/>
      <c r="R874" s="483"/>
      <c r="S874" s="484"/>
      <c r="T874" s="24" t="e">
        <f>#REF!</f>
        <v>#REF!</v>
      </c>
    </row>
    <row r="875" spans="1:20" ht="39.75" customHeight="1" x14ac:dyDescent="0.25">
      <c r="A875" s="37">
        <f t="shared" si="12"/>
        <v>862</v>
      </c>
      <c r="B875" s="50" t="e">
        <f>#REF!</f>
        <v>#REF!</v>
      </c>
      <c r="C875" s="51" t="e">
        <f>#REF!</f>
        <v>#REF!</v>
      </c>
      <c r="D875" s="39" t="e">
        <f>#REF!</f>
        <v>#REF!</v>
      </c>
      <c r="E875" s="40" t="e">
        <f t="shared" si="13"/>
        <v>#REF!</v>
      </c>
      <c r="F875" s="34"/>
      <c r="G875" s="44" t="e">
        <f t="shared" si="14"/>
        <v>#REF!</v>
      </c>
      <c r="H875" s="36" t="s">
        <v>108</v>
      </c>
      <c r="I875" s="41" t="e">
        <f t="shared" si="15"/>
        <v>#REF!</v>
      </c>
      <c r="J875" s="34"/>
      <c r="K875" s="41" t="e">
        <f>#REF!</f>
        <v>#REF!</v>
      </c>
      <c r="L875" s="36"/>
      <c r="M875" s="42" t="e">
        <f>#REF!</f>
        <v>#REF!</v>
      </c>
      <c r="N875" s="514" t="s">
        <v>110</v>
      </c>
      <c r="O875" s="483"/>
      <c r="P875" s="483"/>
      <c r="Q875" s="483"/>
      <c r="R875" s="483"/>
      <c r="S875" s="484"/>
      <c r="T875" s="24" t="e">
        <f>#REF!</f>
        <v>#REF!</v>
      </c>
    </row>
    <row r="876" spans="1:20" ht="39.75" customHeight="1" x14ac:dyDescent="0.25">
      <c r="A876" s="37">
        <f t="shared" si="12"/>
        <v>863</v>
      </c>
      <c r="B876" s="50" t="e">
        <f>#REF!</f>
        <v>#REF!</v>
      </c>
      <c r="C876" s="38" t="e">
        <f>#REF!</f>
        <v>#REF!</v>
      </c>
      <c r="D876" s="39" t="e">
        <f>#REF!</f>
        <v>#REF!</v>
      </c>
      <c r="E876" s="40" t="e">
        <f t="shared" si="13"/>
        <v>#REF!</v>
      </c>
      <c r="F876" s="34"/>
      <c r="G876" s="41" t="e">
        <f t="shared" si="14"/>
        <v>#REF!</v>
      </c>
      <c r="H876" s="36" t="s">
        <v>109</v>
      </c>
      <c r="I876" s="41" t="e">
        <f t="shared" si="15"/>
        <v>#REF!</v>
      </c>
      <c r="J876" s="34"/>
      <c r="K876" s="41" t="e">
        <f>#REF!</f>
        <v>#REF!</v>
      </c>
      <c r="L876" s="36"/>
      <c r="M876" s="42" t="e">
        <f>#REF!</f>
        <v>#REF!</v>
      </c>
      <c r="N876" s="514" t="s">
        <v>110</v>
      </c>
      <c r="O876" s="483"/>
      <c r="P876" s="483"/>
      <c r="Q876" s="483"/>
      <c r="R876" s="483"/>
      <c r="S876" s="484"/>
      <c r="T876" s="24" t="e">
        <f>#REF!</f>
        <v>#REF!</v>
      </c>
    </row>
    <row r="877" spans="1:20" ht="39.75" customHeight="1" x14ac:dyDescent="0.25">
      <c r="A877" s="37">
        <f t="shared" si="12"/>
        <v>864</v>
      </c>
      <c r="B877" s="50" t="e">
        <f>#REF!</f>
        <v>#REF!</v>
      </c>
      <c r="C877" s="51" t="e">
        <f>#REF!</f>
        <v>#REF!</v>
      </c>
      <c r="D877" s="39" t="e">
        <f>#REF!</f>
        <v>#REF!</v>
      </c>
      <c r="E877" s="40" t="e">
        <f t="shared" si="13"/>
        <v>#REF!</v>
      </c>
      <c r="F877" s="34"/>
      <c r="G877" s="44" t="e">
        <f t="shared" si="14"/>
        <v>#REF!</v>
      </c>
      <c r="H877" s="36" t="s">
        <v>108</v>
      </c>
      <c r="I877" s="41" t="e">
        <f t="shared" si="15"/>
        <v>#REF!</v>
      </c>
      <c r="J877" s="34"/>
      <c r="K877" s="41" t="e">
        <f>#REF!</f>
        <v>#REF!</v>
      </c>
      <c r="L877" s="36"/>
      <c r="M877" s="42" t="e">
        <f>#REF!</f>
        <v>#REF!</v>
      </c>
      <c r="N877" s="514" t="s">
        <v>110</v>
      </c>
      <c r="O877" s="483"/>
      <c r="P877" s="483"/>
      <c r="Q877" s="483"/>
      <c r="R877" s="483"/>
      <c r="S877" s="484"/>
      <c r="T877" s="24" t="e">
        <f>#REF!</f>
        <v>#REF!</v>
      </c>
    </row>
    <row r="878" spans="1:20" ht="39.75" customHeight="1" x14ac:dyDescent="0.25">
      <c r="A878" s="37">
        <f t="shared" si="12"/>
        <v>865</v>
      </c>
      <c r="B878" s="50" t="e">
        <f>#REF!</f>
        <v>#REF!</v>
      </c>
      <c r="C878" s="38" t="e">
        <f>#REF!</f>
        <v>#REF!</v>
      </c>
      <c r="D878" s="39" t="e">
        <f>#REF!</f>
        <v>#REF!</v>
      </c>
      <c r="E878" s="40" t="e">
        <f t="shared" si="13"/>
        <v>#REF!</v>
      </c>
      <c r="F878" s="34"/>
      <c r="G878" s="41" t="e">
        <f t="shared" si="14"/>
        <v>#REF!</v>
      </c>
      <c r="H878" s="36" t="s">
        <v>109</v>
      </c>
      <c r="I878" s="41" t="e">
        <f t="shared" si="15"/>
        <v>#REF!</v>
      </c>
      <c r="J878" s="34"/>
      <c r="K878" s="41" t="e">
        <f>#REF!</f>
        <v>#REF!</v>
      </c>
      <c r="L878" s="36"/>
      <c r="M878" s="42" t="e">
        <f>#REF!</f>
        <v>#REF!</v>
      </c>
      <c r="N878" s="514" t="s">
        <v>110</v>
      </c>
      <c r="O878" s="483"/>
      <c r="P878" s="483"/>
      <c r="Q878" s="483"/>
      <c r="R878" s="483"/>
      <c r="S878" s="484"/>
      <c r="T878" s="24" t="e">
        <f>#REF!</f>
        <v>#REF!</v>
      </c>
    </row>
    <row r="879" spans="1:20" ht="39.75" customHeight="1" x14ac:dyDescent="0.25">
      <c r="A879" s="37">
        <f t="shared" si="12"/>
        <v>866</v>
      </c>
      <c r="B879" s="50" t="e">
        <f>#REF!</f>
        <v>#REF!</v>
      </c>
      <c r="C879" s="51" t="e">
        <f>#REF!</f>
        <v>#REF!</v>
      </c>
      <c r="D879" s="39" t="e">
        <f>#REF!</f>
        <v>#REF!</v>
      </c>
      <c r="E879" s="40" t="e">
        <f t="shared" si="13"/>
        <v>#REF!</v>
      </c>
      <c r="F879" s="34"/>
      <c r="G879" s="44" t="e">
        <f t="shared" si="14"/>
        <v>#REF!</v>
      </c>
      <c r="H879" s="36" t="s">
        <v>108</v>
      </c>
      <c r="I879" s="41" t="e">
        <f t="shared" si="15"/>
        <v>#REF!</v>
      </c>
      <c r="J879" s="34"/>
      <c r="K879" s="41" t="e">
        <f>#REF!</f>
        <v>#REF!</v>
      </c>
      <c r="L879" s="36"/>
      <c r="M879" s="42" t="e">
        <f>#REF!</f>
        <v>#REF!</v>
      </c>
      <c r="N879" s="514" t="s">
        <v>110</v>
      </c>
      <c r="O879" s="483"/>
      <c r="P879" s="483"/>
      <c r="Q879" s="483"/>
      <c r="R879" s="483"/>
      <c r="S879" s="484"/>
      <c r="T879" s="24" t="e">
        <f>#REF!</f>
        <v>#REF!</v>
      </c>
    </row>
    <row r="880" spans="1:20" ht="39.75" customHeight="1" x14ac:dyDescent="0.25">
      <c r="A880" s="37">
        <f t="shared" si="12"/>
        <v>867</v>
      </c>
      <c r="B880" s="50" t="e">
        <f>#REF!</f>
        <v>#REF!</v>
      </c>
      <c r="C880" s="38" t="e">
        <f>#REF!</f>
        <v>#REF!</v>
      </c>
      <c r="D880" s="39" t="e">
        <f>#REF!</f>
        <v>#REF!</v>
      </c>
      <c r="E880" s="40" t="e">
        <f t="shared" si="13"/>
        <v>#REF!</v>
      </c>
      <c r="F880" s="34"/>
      <c r="G880" s="41" t="e">
        <f t="shared" si="14"/>
        <v>#REF!</v>
      </c>
      <c r="H880" s="36" t="s">
        <v>109</v>
      </c>
      <c r="I880" s="41" t="e">
        <f t="shared" si="15"/>
        <v>#REF!</v>
      </c>
      <c r="J880" s="34"/>
      <c r="K880" s="41" t="e">
        <f>#REF!</f>
        <v>#REF!</v>
      </c>
      <c r="L880" s="36"/>
      <c r="M880" s="42" t="e">
        <f>#REF!</f>
        <v>#REF!</v>
      </c>
      <c r="N880" s="514" t="s">
        <v>110</v>
      </c>
      <c r="O880" s="483"/>
      <c r="P880" s="483"/>
      <c r="Q880" s="483"/>
      <c r="R880" s="483"/>
      <c r="S880" s="484"/>
      <c r="T880" s="24" t="e">
        <f>#REF!</f>
        <v>#REF!</v>
      </c>
    </row>
    <row r="881" spans="1:20" ht="39.75" customHeight="1" x14ac:dyDescent="0.25">
      <c r="A881" s="37">
        <f t="shared" si="12"/>
        <v>868</v>
      </c>
      <c r="B881" s="50" t="e">
        <f>#REF!</f>
        <v>#REF!</v>
      </c>
      <c r="C881" s="51" t="e">
        <f>#REF!</f>
        <v>#REF!</v>
      </c>
      <c r="D881" s="39" t="e">
        <f>#REF!</f>
        <v>#REF!</v>
      </c>
      <c r="E881" s="40" t="e">
        <f t="shared" si="13"/>
        <v>#REF!</v>
      </c>
      <c r="F881" s="34"/>
      <c r="G881" s="44" t="e">
        <f t="shared" si="14"/>
        <v>#REF!</v>
      </c>
      <c r="H881" s="36" t="s">
        <v>108</v>
      </c>
      <c r="I881" s="41" t="e">
        <f t="shared" si="15"/>
        <v>#REF!</v>
      </c>
      <c r="J881" s="34"/>
      <c r="K881" s="41" t="e">
        <f>#REF!</f>
        <v>#REF!</v>
      </c>
      <c r="L881" s="36"/>
      <c r="M881" s="42" t="e">
        <f>#REF!</f>
        <v>#REF!</v>
      </c>
      <c r="N881" s="514" t="s">
        <v>110</v>
      </c>
      <c r="O881" s="483"/>
      <c r="P881" s="483"/>
      <c r="Q881" s="483"/>
      <c r="R881" s="483"/>
      <c r="S881" s="484"/>
      <c r="T881" s="24" t="e">
        <f>#REF!</f>
        <v>#REF!</v>
      </c>
    </row>
    <row r="882" spans="1:20" ht="39.75" customHeight="1" x14ac:dyDescent="0.25">
      <c r="A882" s="37">
        <f t="shared" si="12"/>
        <v>869</v>
      </c>
      <c r="B882" s="50" t="e">
        <f>#REF!</f>
        <v>#REF!</v>
      </c>
      <c r="C882" s="38" t="e">
        <f>#REF!</f>
        <v>#REF!</v>
      </c>
      <c r="D882" s="39" t="e">
        <f>#REF!</f>
        <v>#REF!</v>
      </c>
      <c r="E882" s="40" t="e">
        <f t="shared" si="13"/>
        <v>#REF!</v>
      </c>
      <c r="F882" s="34"/>
      <c r="G882" s="41" t="e">
        <f t="shared" si="14"/>
        <v>#REF!</v>
      </c>
      <c r="H882" s="36" t="s">
        <v>109</v>
      </c>
      <c r="I882" s="41" t="e">
        <f t="shared" si="15"/>
        <v>#REF!</v>
      </c>
      <c r="J882" s="34"/>
      <c r="K882" s="41" t="e">
        <f>#REF!</f>
        <v>#REF!</v>
      </c>
      <c r="L882" s="36"/>
      <c r="M882" s="42" t="e">
        <f>#REF!</f>
        <v>#REF!</v>
      </c>
      <c r="N882" s="514" t="s">
        <v>110</v>
      </c>
      <c r="O882" s="483"/>
      <c r="P882" s="483"/>
      <c r="Q882" s="483"/>
      <c r="R882" s="483"/>
      <c r="S882" s="484"/>
      <c r="T882" s="24" t="e">
        <f>#REF!</f>
        <v>#REF!</v>
      </c>
    </row>
    <row r="883" spans="1:20" ht="39.75" customHeight="1" x14ac:dyDescent="0.25">
      <c r="A883" s="37">
        <f t="shared" si="12"/>
        <v>870</v>
      </c>
      <c r="B883" s="50" t="e">
        <f>#REF!</f>
        <v>#REF!</v>
      </c>
      <c r="C883" s="51" t="e">
        <f>#REF!</f>
        <v>#REF!</v>
      </c>
      <c r="D883" s="39" t="e">
        <f>#REF!</f>
        <v>#REF!</v>
      </c>
      <c r="E883" s="40" t="e">
        <f t="shared" si="13"/>
        <v>#REF!</v>
      </c>
      <c r="F883" s="34"/>
      <c r="G883" s="44" t="e">
        <f t="shared" si="14"/>
        <v>#REF!</v>
      </c>
      <c r="H883" s="36" t="s">
        <v>108</v>
      </c>
      <c r="I883" s="41" t="e">
        <f t="shared" si="15"/>
        <v>#REF!</v>
      </c>
      <c r="J883" s="34"/>
      <c r="K883" s="41" t="e">
        <f>#REF!</f>
        <v>#REF!</v>
      </c>
      <c r="L883" s="36"/>
      <c r="M883" s="42" t="e">
        <f>#REF!</f>
        <v>#REF!</v>
      </c>
      <c r="N883" s="514" t="s">
        <v>110</v>
      </c>
      <c r="O883" s="483"/>
      <c r="P883" s="483"/>
      <c r="Q883" s="483"/>
      <c r="R883" s="483"/>
      <c r="S883" s="484"/>
      <c r="T883" s="24" t="e">
        <f>#REF!</f>
        <v>#REF!</v>
      </c>
    </row>
    <row r="884" spans="1:20" ht="39.75" customHeight="1" x14ac:dyDescent="0.25">
      <c r="A884" s="37">
        <f t="shared" si="12"/>
        <v>871</v>
      </c>
      <c r="B884" s="50" t="e">
        <f>#REF!</f>
        <v>#REF!</v>
      </c>
      <c r="C884" s="38" t="e">
        <f>#REF!</f>
        <v>#REF!</v>
      </c>
      <c r="D884" s="39" t="e">
        <f>#REF!</f>
        <v>#REF!</v>
      </c>
      <c r="E884" s="40" t="e">
        <f t="shared" si="13"/>
        <v>#REF!</v>
      </c>
      <c r="F884" s="34"/>
      <c r="G884" s="41" t="e">
        <f t="shared" si="14"/>
        <v>#REF!</v>
      </c>
      <c r="H884" s="36" t="s">
        <v>109</v>
      </c>
      <c r="I884" s="41" t="e">
        <f t="shared" si="15"/>
        <v>#REF!</v>
      </c>
      <c r="J884" s="34"/>
      <c r="K884" s="41" t="e">
        <f>#REF!</f>
        <v>#REF!</v>
      </c>
      <c r="L884" s="36"/>
      <c r="M884" s="42" t="e">
        <f>#REF!</f>
        <v>#REF!</v>
      </c>
      <c r="N884" s="514" t="s">
        <v>110</v>
      </c>
      <c r="O884" s="483"/>
      <c r="P884" s="483"/>
      <c r="Q884" s="483"/>
      <c r="R884" s="483"/>
      <c r="S884" s="484"/>
      <c r="T884" s="24" t="e">
        <f>#REF!</f>
        <v>#REF!</v>
      </c>
    </row>
    <row r="885" spans="1:20" ht="39.75" customHeight="1" x14ac:dyDescent="0.25">
      <c r="A885" s="37">
        <f t="shared" si="12"/>
        <v>872</v>
      </c>
      <c r="B885" s="50" t="e">
        <f>#REF!</f>
        <v>#REF!</v>
      </c>
      <c r="C885" s="51" t="e">
        <f>#REF!</f>
        <v>#REF!</v>
      </c>
      <c r="D885" s="39" t="e">
        <f>#REF!</f>
        <v>#REF!</v>
      </c>
      <c r="E885" s="40" t="e">
        <f t="shared" si="13"/>
        <v>#REF!</v>
      </c>
      <c r="F885" s="34"/>
      <c r="G885" s="44" t="e">
        <f t="shared" si="14"/>
        <v>#REF!</v>
      </c>
      <c r="H885" s="36" t="s">
        <v>108</v>
      </c>
      <c r="I885" s="41" t="e">
        <f t="shared" si="15"/>
        <v>#REF!</v>
      </c>
      <c r="J885" s="34"/>
      <c r="K885" s="41" t="e">
        <f>#REF!</f>
        <v>#REF!</v>
      </c>
      <c r="L885" s="36"/>
      <c r="M885" s="42" t="e">
        <f>#REF!</f>
        <v>#REF!</v>
      </c>
      <c r="N885" s="514" t="s">
        <v>110</v>
      </c>
      <c r="O885" s="483"/>
      <c r="P885" s="483"/>
      <c r="Q885" s="483"/>
      <c r="R885" s="483"/>
      <c r="S885" s="484"/>
      <c r="T885" s="24" t="e">
        <f>#REF!</f>
        <v>#REF!</v>
      </c>
    </row>
    <row r="886" spans="1:20" ht="39.75" customHeight="1" x14ac:dyDescent="0.25">
      <c r="A886" s="37">
        <f t="shared" si="12"/>
        <v>873</v>
      </c>
      <c r="B886" s="50" t="e">
        <f>#REF!</f>
        <v>#REF!</v>
      </c>
      <c r="C886" s="38" t="e">
        <f>#REF!</f>
        <v>#REF!</v>
      </c>
      <c r="D886" s="39" t="e">
        <f>#REF!</f>
        <v>#REF!</v>
      </c>
      <c r="E886" s="40" t="e">
        <f t="shared" si="13"/>
        <v>#REF!</v>
      </c>
      <c r="F886" s="34"/>
      <c r="G886" s="41" t="e">
        <f t="shared" si="14"/>
        <v>#REF!</v>
      </c>
      <c r="H886" s="36" t="s">
        <v>109</v>
      </c>
      <c r="I886" s="41" t="e">
        <f t="shared" si="15"/>
        <v>#REF!</v>
      </c>
      <c r="J886" s="34"/>
      <c r="K886" s="41" t="e">
        <f>#REF!</f>
        <v>#REF!</v>
      </c>
      <c r="L886" s="36"/>
      <c r="M886" s="42" t="e">
        <f>#REF!</f>
        <v>#REF!</v>
      </c>
      <c r="N886" s="514" t="s">
        <v>110</v>
      </c>
      <c r="O886" s="483"/>
      <c r="P886" s="483"/>
      <c r="Q886" s="483"/>
      <c r="R886" s="483"/>
      <c r="S886" s="484"/>
      <c r="T886" s="24" t="e">
        <f>#REF!</f>
        <v>#REF!</v>
      </c>
    </row>
    <row r="887" spans="1:20" ht="39.75" customHeight="1" x14ac:dyDescent="0.25">
      <c r="A887" s="37">
        <f t="shared" si="12"/>
        <v>874</v>
      </c>
      <c r="B887" s="50" t="e">
        <f>#REF!</f>
        <v>#REF!</v>
      </c>
      <c r="C887" s="51" t="e">
        <f>#REF!</f>
        <v>#REF!</v>
      </c>
      <c r="D887" s="39" t="e">
        <f>#REF!</f>
        <v>#REF!</v>
      </c>
      <c r="E887" s="40" t="e">
        <f t="shared" si="13"/>
        <v>#REF!</v>
      </c>
      <c r="F887" s="34"/>
      <c r="G887" s="44" t="e">
        <f t="shared" si="14"/>
        <v>#REF!</v>
      </c>
      <c r="H887" s="36" t="s">
        <v>108</v>
      </c>
      <c r="I887" s="41" t="e">
        <f t="shared" si="15"/>
        <v>#REF!</v>
      </c>
      <c r="J887" s="34"/>
      <c r="K887" s="41" t="e">
        <f>#REF!</f>
        <v>#REF!</v>
      </c>
      <c r="L887" s="36"/>
      <c r="M887" s="42" t="e">
        <f>#REF!</f>
        <v>#REF!</v>
      </c>
      <c r="N887" s="514" t="s">
        <v>110</v>
      </c>
      <c r="O887" s="483"/>
      <c r="P887" s="483"/>
      <c r="Q887" s="483"/>
      <c r="R887" s="483"/>
      <c r="S887" s="484"/>
      <c r="T887" s="24" t="e">
        <f>#REF!</f>
        <v>#REF!</v>
      </c>
    </row>
    <row r="888" spans="1:20" ht="39.75" customHeight="1" x14ac:dyDescent="0.25">
      <c r="A888" s="37">
        <f t="shared" si="12"/>
        <v>875</v>
      </c>
      <c r="B888" s="50" t="e">
        <f>#REF!</f>
        <v>#REF!</v>
      </c>
      <c r="C888" s="38" t="e">
        <f>#REF!</f>
        <v>#REF!</v>
      </c>
      <c r="D888" s="39" t="e">
        <f>#REF!</f>
        <v>#REF!</v>
      </c>
      <c r="E888" s="40" t="e">
        <f t="shared" si="13"/>
        <v>#REF!</v>
      </c>
      <c r="F888" s="34"/>
      <c r="G888" s="41" t="e">
        <f t="shared" si="14"/>
        <v>#REF!</v>
      </c>
      <c r="H888" s="36" t="s">
        <v>109</v>
      </c>
      <c r="I888" s="41" t="e">
        <f t="shared" si="15"/>
        <v>#REF!</v>
      </c>
      <c r="J888" s="34"/>
      <c r="K888" s="41" t="e">
        <f>#REF!</f>
        <v>#REF!</v>
      </c>
      <c r="L888" s="36"/>
      <c r="M888" s="42" t="e">
        <f>#REF!</f>
        <v>#REF!</v>
      </c>
      <c r="N888" s="514" t="s">
        <v>110</v>
      </c>
      <c r="O888" s="483"/>
      <c r="P888" s="483"/>
      <c r="Q888" s="483"/>
      <c r="R888" s="483"/>
      <c r="S888" s="484"/>
      <c r="T888" s="24" t="e">
        <f>#REF!</f>
        <v>#REF!</v>
      </c>
    </row>
    <row r="889" spans="1:20" ht="39.75" customHeight="1" x14ac:dyDescent="0.25">
      <c r="A889" s="37">
        <f t="shared" si="12"/>
        <v>876</v>
      </c>
      <c r="B889" s="50" t="e">
        <f>#REF!</f>
        <v>#REF!</v>
      </c>
      <c r="C889" s="51" t="e">
        <f>#REF!</f>
        <v>#REF!</v>
      </c>
      <c r="D889" s="39" t="e">
        <f>#REF!</f>
        <v>#REF!</v>
      </c>
      <c r="E889" s="40" t="e">
        <f t="shared" si="13"/>
        <v>#REF!</v>
      </c>
      <c r="F889" s="34"/>
      <c r="G889" s="44" t="e">
        <f t="shared" si="14"/>
        <v>#REF!</v>
      </c>
      <c r="H889" s="36" t="s">
        <v>108</v>
      </c>
      <c r="I889" s="41" t="e">
        <f t="shared" si="15"/>
        <v>#REF!</v>
      </c>
      <c r="J889" s="34"/>
      <c r="K889" s="41" t="e">
        <f>#REF!</f>
        <v>#REF!</v>
      </c>
      <c r="L889" s="36"/>
      <c r="M889" s="42" t="e">
        <f>#REF!</f>
        <v>#REF!</v>
      </c>
      <c r="N889" s="514" t="s">
        <v>110</v>
      </c>
      <c r="O889" s="483"/>
      <c r="P889" s="483"/>
      <c r="Q889" s="483"/>
      <c r="R889" s="483"/>
      <c r="S889" s="484"/>
      <c r="T889" s="24" t="e">
        <f>#REF!</f>
        <v>#REF!</v>
      </c>
    </row>
    <row r="890" spans="1:20" ht="39.75" customHeight="1" x14ac:dyDescent="0.25">
      <c r="A890" s="37">
        <f t="shared" si="12"/>
        <v>877</v>
      </c>
      <c r="B890" s="50" t="e">
        <f>#REF!</f>
        <v>#REF!</v>
      </c>
      <c r="C890" s="38" t="e">
        <f>#REF!</f>
        <v>#REF!</v>
      </c>
      <c r="D890" s="39" t="e">
        <f>#REF!</f>
        <v>#REF!</v>
      </c>
      <c r="E890" s="40" t="e">
        <f t="shared" si="13"/>
        <v>#REF!</v>
      </c>
      <c r="F890" s="34"/>
      <c r="G890" s="41" t="e">
        <f t="shared" si="14"/>
        <v>#REF!</v>
      </c>
      <c r="H890" s="36" t="s">
        <v>109</v>
      </c>
      <c r="I890" s="41" t="e">
        <f t="shared" si="15"/>
        <v>#REF!</v>
      </c>
      <c r="J890" s="34"/>
      <c r="K890" s="41" t="e">
        <f>#REF!</f>
        <v>#REF!</v>
      </c>
      <c r="L890" s="36"/>
      <c r="M890" s="42" t="e">
        <f>#REF!</f>
        <v>#REF!</v>
      </c>
      <c r="N890" s="514" t="s">
        <v>110</v>
      </c>
      <c r="O890" s="483"/>
      <c r="P890" s="483"/>
      <c r="Q890" s="483"/>
      <c r="R890" s="483"/>
      <c r="S890" s="484"/>
      <c r="T890" s="24" t="e">
        <f>#REF!</f>
        <v>#REF!</v>
      </c>
    </row>
    <row r="891" spans="1:20" ht="39.75" customHeight="1" x14ac:dyDescent="0.25">
      <c r="A891" s="37">
        <f t="shared" si="12"/>
        <v>878</v>
      </c>
      <c r="B891" s="50" t="e">
        <f>#REF!</f>
        <v>#REF!</v>
      </c>
      <c r="C891" s="51" t="e">
        <f>#REF!</f>
        <v>#REF!</v>
      </c>
      <c r="D891" s="39" t="e">
        <f>#REF!</f>
        <v>#REF!</v>
      </c>
      <c r="E891" s="40" t="e">
        <f t="shared" si="13"/>
        <v>#REF!</v>
      </c>
      <c r="F891" s="34"/>
      <c r="G891" s="44" t="e">
        <f t="shared" si="14"/>
        <v>#REF!</v>
      </c>
      <c r="H891" s="36" t="s">
        <v>108</v>
      </c>
      <c r="I891" s="41" t="e">
        <f t="shared" si="15"/>
        <v>#REF!</v>
      </c>
      <c r="J891" s="34"/>
      <c r="K891" s="41" t="e">
        <f>#REF!</f>
        <v>#REF!</v>
      </c>
      <c r="L891" s="36"/>
      <c r="M891" s="42" t="e">
        <f>#REF!</f>
        <v>#REF!</v>
      </c>
      <c r="N891" s="514" t="s">
        <v>110</v>
      </c>
      <c r="O891" s="483"/>
      <c r="P891" s="483"/>
      <c r="Q891" s="483"/>
      <c r="R891" s="483"/>
      <c r="S891" s="484"/>
      <c r="T891" s="24" t="e">
        <f>#REF!</f>
        <v>#REF!</v>
      </c>
    </row>
    <row r="892" spans="1:20" ht="39.75" customHeight="1" x14ac:dyDescent="0.25">
      <c r="A892" s="37">
        <f t="shared" si="12"/>
        <v>879</v>
      </c>
      <c r="B892" s="50" t="e">
        <f>#REF!</f>
        <v>#REF!</v>
      </c>
      <c r="C892" s="38" t="e">
        <f>#REF!</f>
        <v>#REF!</v>
      </c>
      <c r="D892" s="39" t="e">
        <f>#REF!</f>
        <v>#REF!</v>
      </c>
      <c r="E892" s="40" t="e">
        <f t="shared" si="13"/>
        <v>#REF!</v>
      </c>
      <c r="F892" s="34"/>
      <c r="G892" s="41" t="e">
        <f t="shared" si="14"/>
        <v>#REF!</v>
      </c>
      <c r="H892" s="36" t="s">
        <v>109</v>
      </c>
      <c r="I892" s="41" t="e">
        <f t="shared" si="15"/>
        <v>#REF!</v>
      </c>
      <c r="J892" s="34"/>
      <c r="K892" s="41" t="e">
        <f>#REF!</f>
        <v>#REF!</v>
      </c>
      <c r="L892" s="36"/>
      <c r="M892" s="42" t="e">
        <f>#REF!</f>
        <v>#REF!</v>
      </c>
      <c r="N892" s="514" t="s">
        <v>110</v>
      </c>
      <c r="O892" s="483"/>
      <c r="P892" s="483"/>
      <c r="Q892" s="483"/>
      <c r="R892" s="483"/>
      <c r="S892" s="484"/>
      <c r="T892" s="24" t="e">
        <f>#REF!</f>
        <v>#REF!</v>
      </c>
    </row>
    <row r="893" spans="1:20" ht="39.75" customHeight="1" x14ac:dyDescent="0.25">
      <c r="A893" s="37">
        <f t="shared" si="12"/>
        <v>880</v>
      </c>
      <c r="B893" s="50" t="e">
        <f>#REF!</f>
        <v>#REF!</v>
      </c>
      <c r="C893" s="51" t="e">
        <f>#REF!</f>
        <v>#REF!</v>
      </c>
      <c r="D893" s="39" t="e">
        <f>#REF!</f>
        <v>#REF!</v>
      </c>
      <c r="E893" s="40" t="e">
        <f t="shared" si="13"/>
        <v>#REF!</v>
      </c>
      <c r="F893" s="34"/>
      <c r="G893" s="44" t="e">
        <f t="shared" si="14"/>
        <v>#REF!</v>
      </c>
      <c r="H893" s="36" t="s">
        <v>108</v>
      </c>
      <c r="I893" s="41" t="e">
        <f t="shared" si="15"/>
        <v>#REF!</v>
      </c>
      <c r="J893" s="34"/>
      <c r="K893" s="41" t="e">
        <f>#REF!</f>
        <v>#REF!</v>
      </c>
      <c r="L893" s="36"/>
      <c r="M893" s="42" t="e">
        <f>#REF!</f>
        <v>#REF!</v>
      </c>
      <c r="N893" s="514" t="s">
        <v>110</v>
      </c>
      <c r="O893" s="483"/>
      <c r="P893" s="483"/>
      <c r="Q893" s="483"/>
      <c r="R893" s="483"/>
      <c r="S893" s="484"/>
      <c r="T893" s="24" t="e">
        <f>#REF!</f>
        <v>#REF!</v>
      </c>
    </row>
    <row r="894" spans="1:20" ht="39.75" customHeight="1" x14ac:dyDescent="0.25">
      <c r="A894" s="37">
        <f t="shared" si="12"/>
        <v>881</v>
      </c>
      <c r="B894" s="50" t="e">
        <f>#REF!</f>
        <v>#REF!</v>
      </c>
      <c r="C894" s="38" t="e">
        <f>#REF!</f>
        <v>#REF!</v>
      </c>
      <c r="D894" s="39" t="e">
        <f>#REF!</f>
        <v>#REF!</v>
      </c>
      <c r="E894" s="40" t="e">
        <f t="shared" si="13"/>
        <v>#REF!</v>
      </c>
      <c r="F894" s="34"/>
      <c r="G894" s="41" t="e">
        <f t="shared" si="14"/>
        <v>#REF!</v>
      </c>
      <c r="H894" s="36" t="s">
        <v>109</v>
      </c>
      <c r="I894" s="41" t="e">
        <f t="shared" si="15"/>
        <v>#REF!</v>
      </c>
      <c r="J894" s="34"/>
      <c r="K894" s="41" t="e">
        <f>#REF!</f>
        <v>#REF!</v>
      </c>
      <c r="L894" s="36"/>
      <c r="M894" s="42" t="e">
        <f>#REF!</f>
        <v>#REF!</v>
      </c>
      <c r="N894" s="514" t="s">
        <v>110</v>
      </c>
      <c r="O894" s="483"/>
      <c r="P894" s="483"/>
      <c r="Q894" s="483"/>
      <c r="R894" s="483"/>
      <c r="S894" s="484"/>
      <c r="T894" s="24" t="e">
        <f>#REF!</f>
        <v>#REF!</v>
      </c>
    </row>
    <row r="895" spans="1:20" ht="39.75" customHeight="1" x14ac:dyDescent="0.25">
      <c r="A895" s="37">
        <f t="shared" si="12"/>
        <v>882</v>
      </c>
      <c r="B895" s="50" t="e">
        <f>#REF!</f>
        <v>#REF!</v>
      </c>
      <c r="C895" s="51" t="e">
        <f>#REF!</f>
        <v>#REF!</v>
      </c>
      <c r="D895" s="39" t="e">
        <f>#REF!</f>
        <v>#REF!</v>
      </c>
      <c r="E895" s="40" t="e">
        <f t="shared" si="13"/>
        <v>#REF!</v>
      </c>
      <c r="F895" s="34"/>
      <c r="G895" s="44" t="e">
        <f t="shared" si="14"/>
        <v>#REF!</v>
      </c>
      <c r="H895" s="36" t="s">
        <v>108</v>
      </c>
      <c r="I895" s="41" t="e">
        <f t="shared" si="15"/>
        <v>#REF!</v>
      </c>
      <c r="J895" s="34"/>
      <c r="K895" s="41" t="e">
        <f>#REF!</f>
        <v>#REF!</v>
      </c>
      <c r="L895" s="36"/>
      <c r="M895" s="42" t="e">
        <f>#REF!</f>
        <v>#REF!</v>
      </c>
      <c r="N895" s="514" t="s">
        <v>110</v>
      </c>
      <c r="O895" s="483"/>
      <c r="P895" s="483"/>
      <c r="Q895" s="483"/>
      <c r="R895" s="483"/>
      <c r="S895" s="484"/>
      <c r="T895" s="24" t="e">
        <f>#REF!</f>
        <v>#REF!</v>
      </c>
    </row>
    <row r="896" spans="1:20" ht="39.75" customHeight="1" x14ac:dyDescent="0.25">
      <c r="A896" s="37">
        <f t="shared" si="12"/>
        <v>883</v>
      </c>
      <c r="B896" s="50" t="e">
        <f>#REF!</f>
        <v>#REF!</v>
      </c>
      <c r="C896" s="38" t="e">
        <f>#REF!</f>
        <v>#REF!</v>
      </c>
      <c r="D896" s="39" t="e">
        <f>#REF!</f>
        <v>#REF!</v>
      </c>
      <c r="E896" s="40" t="e">
        <f t="shared" si="13"/>
        <v>#REF!</v>
      </c>
      <c r="F896" s="34"/>
      <c r="G896" s="41" t="e">
        <f t="shared" si="14"/>
        <v>#REF!</v>
      </c>
      <c r="H896" s="36" t="s">
        <v>109</v>
      </c>
      <c r="I896" s="41" t="e">
        <f t="shared" si="15"/>
        <v>#REF!</v>
      </c>
      <c r="J896" s="34"/>
      <c r="K896" s="41" t="e">
        <f>#REF!</f>
        <v>#REF!</v>
      </c>
      <c r="L896" s="36"/>
      <c r="M896" s="42" t="e">
        <f>#REF!</f>
        <v>#REF!</v>
      </c>
      <c r="N896" s="514" t="s">
        <v>110</v>
      </c>
      <c r="O896" s="483"/>
      <c r="P896" s="483"/>
      <c r="Q896" s="483"/>
      <c r="R896" s="483"/>
      <c r="S896" s="484"/>
      <c r="T896" s="24" t="e">
        <f>#REF!</f>
        <v>#REF!</v>
      </c>
    </row>
    <row r="897" spans="1:20" ht="39.75" customHeight="1" x14ac:dyDescent="0.25">
      <c r="A897" s="37">
        <f t="shared" si="12"/>
        <v>884</v>
      </c>
      <c r="B897" s="50" t="e">
        <f>#REF!</f>
        <v>#REF!</v>
      </c>
      <c r="C897" s="51" t="e">
        <f>#REF!</f>
        <v>#REF!</v>
      </c>
      <c r="D897" s="39" t="e">
        <f>#REF!</f>
        <v>#REF!</v>
      </c>
      <c r="E897" s="40" t="e">
        <f t="shared" si="13"/>
        <v>#REF!</v>
      </c>
      <c r="F897" s="34"/>
      <c r="G897" s="44" t="e">
        <f t="shared" si="14"/>
        <v>#REF!</v>
      </c>
      <c r="H897" s="36" t="s">
        <v>108</v>
      </c>
      <c r="I897" s="41" t="e">
        <f t="shared" si="15"/>
        <v>#REF!</v>
      </c>
      <c r="J897" s="34"/>
      <c r="K897" s="41" t="e">
        <f>#REF!</f>
        <v>#REF!</v>
      </c>
      <c r="L897" s="36"/>
      <c r="M897" s="42" t="e">
        <f>#REF!</f>
        <v>#REF!</v>
      </c>
      <c r="N897" s="514" t="s">
        <v>110</v>
      </c>
      <c r="O897" s="483"/>
      <c r="P897" s="483"/>
      <c r="Q897" s="483"/>
      <c r="R897" s="483"/>
      <c r="S897" s="484"/>
      <c r="T897" s="24" t="e">
        <f>#REF!</f>
        <v>#REF!</v>
      </c>
    </row>
    <row r="898" spans="1:20" ht="39.75" customHeight="1" x14ac:dyDescent="0.25">
      <c r="A898" s="37">
        <f t="shared" si="12"/>
        <v>885</v>
      </c>
      <c r="B898" s="50" t="e">
        <f>#REF!</f>
        <v>#REF!</v>
      </c>
      <c r="C898" s="38" t="e">
        <f>#REF!</f>
        <v>#REF!</v>
      </c>
      <c r="D898" s="39" t="e">
        <f>#REF!</f>
        <v>#REF!</v>
      </c>
      <c r="E898" s="40" t="e">
        <f t="shared" si="13"/>
        <v>#REF!</v>
      </c>
      <c r="F898" s="34"/>
      <c r="G898" s="41" t="e">
        <f t="shared" si="14"/>
        <v>#REF!</v>
      </c>
      <c r="H898" s="36" t="s">
        <v>109</v>
      </c>
      <c r="I898" s="41" t="e">
        <f t="shared" si="15"/>
        <v>#REF!</v>
      </c>
      <c r="J898" s="34"/>
      <c r="K898" s="41" t="e">
        <f>#REF!</f>
        <v>#REF!</v>
      </c>
      <c r="L898" s="36"/>
      <c r="M898" s="42" t="e">
        <f>#REF!</f>
        <v>#REF!</v>
      </c>
      <c r="N898" s="514" t="s">
        <v>110</v>
      </c>
      <c r="O898" s="483"/>
      <c r="P898" s="483"/>
      <c r="Q898" s="483"/>
      <c r="R898" s="483"/>
      <c r="S898" s="484"/>
      <c r="T898" s="24" t="e">
        <f>#REF!</f>
        <v>#REF!</v>
      </c>
    </row>
    <row r="899" spans="1:20" ht="39.75" customHeight="1" x14ac:dyDescent="0.25">
      <c r="A899" s="37">
        <f t="shared" si="12"/>
        <v>886</v>
      </c>
      <c r="B899" s="50" t="e">
        <f>#REF!</f>
        <v>#REF!</v>
      </c>
      <c r="C899" s="51" t="e">
        <f>#REF!</f>
        <v>#REF!</v>
      </c>
      <c r="D899" s="39" t="e">
        <f>#REF!</f>
        <v>#REF!</v>
      </c>
      <c r="E899" s="40" t="e">
        <f t="shared" si="13"/>
        <v>#REF!</v>
      </c>
      <c r="F899" s="34"/>
      <c r="G899" s="44" t="e">
        <f t="shared" si="14"/>
        <v>#REF!</v>
      </c>
      <c r="H899" s="36" t="s">
        <v>108</v>
      </c>
      <c r="I899" s="41" t="e">
        <f t="shared" si="15"/>
        <v>#REF!</v>
      </c>
      <c r="J899" s="34"/>
      <c r="K899" s="41" t="e">
        <f>#REF!</f>
        <v>#REF!</v>
      </c>
      <c r="L899" s="36"/>
      <c r="M899" s="42" t="e">
        <f>#REF!</f>
        <v>#REF!</v>
      </c>
      <c r="N899" s="514" t="s">
        <v>110</v>
      </c>
      <c r="O899" s="483"/>
      <c r="P899" s="483"/>
      <c r="Q899" s="483"/>
      <c r="R899" s="483"/>
      <c r="S899" s="484"/>
      <c r="T899" s="24" t="e">
        <f>#REF!</f>
        <v>#REF!</v>
      </c>
    </row>
    <row r="900" spans="1:20" ht="39.75" customHeight="1" x14ac:dyDescent="0.25">
      <c r="A900" s="37">
        <f t="shared" si="12"/>
        <v>887</v>
      </c>
      <c r="B900" s="50" t="e">
        <f>#REF!</f>
        <v>#REF!</v>
      </c>
      <c r="C900" s="38" t="e">
        <f>#REF!</f>
        <v>#REF!</v>
      </c>
      <c r="D900" s="39" t="e">
        <f>#REF!</f>
        <v>#REF!</v>
      </c>
      <c r="E900" s="40" t="e">
        <f t="shared" si="13"/>
        <v>#REF!</v>
      </c>
      <c r="F900" s="34"/>
      <c r="G900" s="41" t="e">
        <f t="shared" si="14"/>
        <v>#REF!</v>
      </c>
      <c r="H900" s="36" t="s">
        <v>109</v>
      </c>
      <c r="I900" s="41" t="e">
        <f t="shared" si="15"/>
        <v>#REF!</v>
      </c>
      <c r="J900" s="34"/>
      <c r="K900" s="41" t="e">
        <f>#REF!</f>
        <v>#REF!</v>
      </c>
      <c r="L900" s="36"/>
      <c r="M900" s="42" t="e">
        <f>#REF!</f>
        <v>#REF!</v>
      </c>
      <c r="N900" s="514" t="s">
        <v>110</v>
      </c>
      <c r="O900" s="483"/>
      <c r="P900" s="483"/>
      <c r="Q900" s="483"/>
      <c r="R900" s="483"/>
      <c r="S900" s="484"/>
      <c r="T900" s="24" t="e">
        <f>#REF!</f>
        <v>#REF!</v>
      </c>
    </row>
    <row r="901" spans="1:20" ht="39.75" customHeight="1" x14ac:dyDescent="0.25">
      <c r="A901" s="37">
        <f t="shared" si="12"/>
        <v>888</v>
      </c>
      <c r="B901" s="50" t="e">
        <f>#REF!</f>
        <v>#REF!</v>
      </c>
      <c r="C901" s="51" t="e">
        <f>#REF!</f>
        <v>#REF!</v>
      </c>
      <c r="D901" s="39" t="e">
        <f>#REF!</f>
        <v>#REF!</v>
      </c>
      <c r="E901" s="40" t="e">
        <f t="shared" si="13"/>
        <v>#REF!</v>
      </c>
      <c r="F901" s="34"/>
      <c r="G901" s="44" t="e">
        <f t="shared" si="14"/>
        <v>#REF!</v>
      </c>
      <c r="H901" s="36" t="s">
        <v>108</v>
      </c>
      <c r="I901" s="41" t="e">
        <f t="shared" si="15"/>
        <v>#REF!</v>
      </c>
      <c r="J901" s="34"/>
      <c r="K901" s="41" t="e">
        <f>#REF!</f>
        <v>#REF!</v>
      </c>
      <c r="L901" s="36"/>
      <c r="M901" s="42" t="e">
        <f>#REF!</f>
        <v>#REF!</v>
      </c>
      <c r="N901" s="514" t="s">
        <v>110</v>
      </c>
      <c r="O901" s="483"/>
      <c r="P901" s="483"/>
      <c r="Q901" s="483"/>
      <c r="R901" s="483"/>
      <c r="S901" s="484"/>
      <c r="T901" s="24" t="e">
        <f>#REF!</f>
        <v>#REF!</v>
      </c>
    </row>
    <row r="902" spans="1:20" ht="39.75" customHeight="1" x14ac:dyDescent="0.25">
      <c r="A902" s="37">
        <f t="shared" si="12"/>
        <v>889</v>
      </c>
      <c r="B902" s="50" t="e">
        <f>#REF!</f>
        <v>#REF!</v>
      </c>
      <c r="C902" s="38" t="e">
        <f>#REF!</f>
        <v>#REF!</v>
      </c>
      <c r="D902" s="39" t="e">
        <f>#REF!</f>
        <v>#REF!</v>
      </c>
      <c r="E902" s="40" t="e">
        <f t="shared" si="13"/>
        <v>#REF!</v>
      </c>
      <c r="F902" s="34"/>
      <c r="G902" s="41" t="e">
        <f t="shared" si="14"/>
        <v>#REF!</v>
      </c>
      <c r="H902" s="36" t="s">
        <v>109</v>
      </c>
      <c r="I902" s="41" t="e">
        <f t="shared" si="15"/>
        <v>#REF!</v>
      </c>
      <c r="J902" s="34"/>
      <c r="K902" s="41" t="e">
        <f>#REF!</f>
        <v>#REF!</v>
      </c>
      <c r="L902" s="36"/>
      <c r="M902" s="42" t="e">
        <f>#REF!</f>
        <v>#REF!</v>
      </c>
      <c r="N902" s="514" t="s">
        <v>110</v>
      </c>
      <c r="O902" s="483"/>
      <c r="P902" s="483"/>
      <c r="Q902" s="483"/>
      <c r="R902" s="483"/>
      <c r="S902" s="484"/>
      <c r="T902" s="24" t="e">
        <f>#REF!</f>
        <v>#REF!</v>
      </c>
    </row>
    <row r="903" spans="1:20" ht="39.75" customHeight="1" x14ac:dyDescent="0.25">
      <c r="A903" s="37">
        <f t="shared" si="12"/>
        <v>890</v>
      </c>
      <c r="B903" s="50" t="e">
        <f>#REF!</f>
        <v>#REF!</v>
      </c>
      <c r="C903" s="51" t="e">
        <f>#REF!</f>
        <v>#REF!</v>
      </c>
      <c r="D903" s="39" t="e">
        <f>#REF!</f>
        <v>#REF!</v>
      </c>
      <c r="E903" s="40" t="e">
        <f t="shared" si="13"/>
        <v>#REF!</v>
      </c>
      <c r="F903" s="34"/>
      <c r="G903" s="44" t="e">
        <f t="shared" si="14"/>
        <v>#REF!</v>
      </c>
      <c r="H903" s="36" t="s">
        <v>108</v>
      </c>
      <c r="I903" s="41" t="e">
        <f t="shared" si="15"/>
        <v>#REF!</v>
      </c>
      <c r="J903" s="34"/>
      <c r="K903" s="41" t="e">
        <f>#REF!</f>
        <v>#REF!</v>
      </c>
      <c r="L903" s="36"/>
      <c r="M903" s="42" t="e">
        <f>#REF!</f>
        <v>#REF!</v>
      </c>
      <c r="N903" s="514" t="s">
        <v>110</v>
      </c>
      <c r="O903" s="483"/>
      <c r="P903" s="483"/>
      <c r="Q903" s="483"/>
      <c r="R903" s="483"/>
      <c r="S903" s="484"/>
      <c r="T903" s="24" t="e">
        <f>#REF!</f>
        <v>#REF!</v>
      </c>
    </row>
    <row r="904" spans="1:20" ht="39.75" customHeight="1" x14ac:dyDescent="0.25">
      <c r="A904" s="37">
        <f t="shared" si="12"/>
        <v>891</v>
      </c>
      <c r="B904" s="50" t="e">
        <f>#REF!</f>
        <v>#REF!</v>
      </c>
      <c r="C904" s="38" t="e">
        <f>#REF!</f>
        <v>#REF!</v>
      </c>
      <c r="D904" s="39" t="e">
        <f>#REF!</f>
        <v>#REF!</v>
      </c>
      <c r="E904" s="40" t="e">
        <f t="shared" si="13"/>
        <v>#REF!</v>
      </c>
      <c r="F904" s="34"/>
      <c r="G904" s="41" t="e">
        <f t="shared" si="14"/>
        <v>#REF!</v>
      </c>
      <c r="H904" s="36" t="s">
        <v>109</v>
      </c>
      <c r="I904" s="41" t="e">
        <f t="shared" si="15"/>
        <v>#REF!</v>
      </c>
      <c r="J904" s="34"/>
      <c r="K904" s="41" t="e">
        <f>#REF!</f>
        <v>#REF!</v>
      </c>
      <c r="L904" s="36"/>
      <c r="M904" s="42" t="e">
        <f>#REF!</f>
        <v>#REF!</v>
      </c>
      <c r="N904" s="514" t="s">
        <v>110</v>
      </c>
      <c r="O904" s="483"/>
      <c r="P904" s="483"/>
      <c r="Q904" s="483"/>
      <c r="R904" s="483"/>
      <c r="S904" s="484"/>
      <c r="T904" s="24" t="e">
        <f>#REF!</f>
        <v>#REF!</v>
      </c>
    </row>
    <row r="905" spans="1:20" ht="39.75" customHeight="1" x14ac:dyDescent="0.25">
      <c r="A905" s="37">
        <f t="shared" si="12"/>
        <v>892</v>
      </c>
      <c r="B905" s="50" t="e">
        <f>#REF!</f>
        <v>#REF!</v>
      </c>
      <c r="C905" s="51" t="e">
        <f>#REF!</f>
        <v>#REF!</v>
      </c>
      <c r="D905" s="39" t="e">
        <f>#REF!</f>
        <v>#REF!</v>
      </c>
      <c r="E905" s="40" t="e">
        <f t="shared" si="13"/>
        <v>#REF!</v>
      </c>
      <c r="F905" s="34"/>
      <c r="G905" s="44" t="e">
        <f t="shared" si="14"/>
        <v>#REF!</v>
      </c>
      <c r="H905" s="36" t="s">
        <v>108</v>
      </c>
      <c r="I905" s="41" t="e">
        <f t="shared" si="15"/>
        <v>#REF!</v>
      </c>
      <c r="J905" s="34"/>
      <c r="K905" s="41" t="e">
        <f>#REF!</f>
        <v>#REF!</v>
      </c>
      <c r="L905" s="36"/>
      <c r="M905" s="42" t="e">
        <f>#REF!</f>
        <v>#REF!</v>
      </c>
      <c r="N905" s="514" t="s">
        <v>110</v>
      </c>
      <c r="O905" s="483"/>
      <c r="P905" s="483"/>
      <c r="Q905" s="483"/>
      <c r="R905" s="483"/>
      <c r="S905" s="484"/>
      <c r="T905" s="24" t="e">
        <f>#REF!</f>
        <v>#REF!</v>
      </c>
    </row>
    <row r="906" spans="1:20" ht="39.75" customHeight="1" x14ac:dyDescent="0.25">
      <c r="A906" s="37">
        <f t="shared" si="12"/>
        <v>893</v>
      </c>
      <c r="B906" s="50" t="e">
        <f>#REF!</f>
        <v>#REF!</v>
      </c>
      <c r="C906" s="38" t="e">
        <f>#REF!</f>
        <v>#REF!</v>
      </c>
      <c r="D906" s="39" t="e">
        <f>#REF!</f>
        <v>#REF!</v>
      </c>
      <c r="E906" s="40" t="e">
        <f t="shared" si="13"/>
        <v>#REF!</v>
      </c>
      <c r="F906" s="34"/>
      <c r="G906" s="41" t="e">
        <f t="shared" si="14"/>
        <v>#REF!</v>
      </c>
      <c r="H906" s="36" t="s">
        <v>109</v>
      </c>
      <c r="I906" s="41" t="e">
        <f t="shared" si="15"/>
        <v>#REF!</v>
      </c>
      <c r="J906" s="34"/>
      <c r="K906" s="41" t="e">
        <f>#REF!</f>
        <v>#REF!</v>
      </c>
      <c r="L906" s="36"/>
      <c r="M906" s="42" t="e">
        <f>#REF!</f>
        <v>#REF!</v>
      </c>
      <c r="N906" s="514" t="s">
        <v>110</v>
      </c>
      <c r="O906" s="483"/>
      <c r="P906" s="483"/>
      <c r="Q906" s="483"/>
      <c r="R906" s="483"/>
      <c r="S906" s="484"/>
      <c r="T906" s="24" t="e">
        <f>#REF!</f>
        <v>#REF!</v>
      </c>
    </row>
    <row r="907" spans="1:20" ht="39.75" customHeight="1" x14ac:dyDescent="0.25">
      <c r="A907" s="37">
        <f t="shared" si="12"/>
        <v>894</v>
      </c>
      <c r="B907" s="50" t="e">
        <f>#REF!</f>
        <v>#REF!</v>
      </c>
      <c r="C907" s="51" t="e">
        <f>#REF!</f>
        <v>#REF!</v>
      </c>
      <c r="D907" s="39" t="e">
        <f>#REF!</f>
        <v>#REF!</v>
      </c>
      <c r="E907" s="40" t="e">
        <f t="shared" si="13"/>
        <v>#REF!</v>
      </c>
      <c r="F907" s="34"/>
      <c r="G907" s="44" t="e">
        <f t="shared" si="14"/>
        <v>#REF!</v>
      </c>
      <c r="H907" s="36" t="s">
        <v>108</v>
      </c>
      <c r="I907" s="41" t="e">
        <f t="shared" si="15"/>
        <v>#REF!</v>
      </c>
      <c r="J907" s="34"/>
      <c r="K907" s="41" t="e">
        <f>#REF!</f>
        <v>#REF!</v>
      </c>
      <c r="L907" s="36"/>
      <c r="M907" s="42" t="e">
        <f>#REF!</f>
        <v>#REF!</v>
      </c>
      <c r="N907" s="514" t="s">
        <v>110</v>
      </c>
      <c r="O907" s="483"/>
      <c r="P907" s="483"/>
      <c r="Q907" s="483"/>
      <c r="R907" s="483"/>
      <c r="S907" s="484"/>
      <c r="T907" s="24" t="e">
        <f>#REF!</f>
        <v>#REF!</v>
      </c>
    </row>
    <row r="908" spans="1:20" ht="39.75" customHeight="1" x14ac:dyDescent="0.25">
      <c r="A908" s="37">
        <f t="shared" si="12"/>
        <v>895</v>
      </c>
      <c r="B908" s="50" t="e">
        <f>#REF!</f>
        <v>#REF!</v>
      </c>
      <c r="C908" s="38" t="e">
        <f>#REF!</f>
        <v>#REF!</v>
      </c>
      <c r="D908" s="39" t="e">
        <f>#REF!</f>
        <v>#REF!</v>
      </c>
      <c r="E908" s="40" t="e">
        <f t="shared" si="13"/>
        <v>#REF!</v>
      </c>
      <c r="F908" s="34"/>
      <c r="G908" s="41" t="e">
        <f t="shared" si="14"/>
        <v>#REF!</v>
      </c>
      <c r="H908" s="36" t="s">
        <v>109</v>
      </c>
      <c r="I908" s="41" t="e">
        <f t="shared" si="15"/>
        <v>#REF!</v>
      </c>
      <c r="J908" s="34"/>
      <c r="K908" s="41" t="e">
        <f>#REF!</f>
        <v>#REF!</v>
      </c>
      <c r="L908" s="36"/>
      <c r="M908" s="42" t="e">
        <f>#REF!</f>
        <v>#REF!</v>
      </c>
      <c r="N908" s="514" t="s">
        <v>110</v>
      </c>
      <c r="O908" s="483"/>
      <c r="P908" s="483"/>
      <c r="Q908" s="483"/>
      <c r="R908" s="483"/>
      <c r="S908" s="484"/>
      <c r="T908" s="24" t="e">
        <f>#REF!</f>
        <v>#REF!</v>
      </c>
    </row>
    <row r="909" spans="1:20" ht="39.75" customHeight="1" x14ac:dyDescent="0.25">
      <c r="A909" s="37">
        <f t="shared" si="12"/>
        <v>896</v>
      </c>
      <c r="B909" s="50" t="e">
        <f>#REF!</f>
        <v>#REF!</v>
      </c>
      <c r="C909" s="51" t="e">
        <f>#REF!</f>
        <v>#REF!</v>
      </c>
      <c r="D909" s="39" t="e">
        <f>#REF!</f>
        <v>#REF!</v>
      </c>
      <c r="E909" s="40" t="e">
        <f t="shared" si="13"/>
        <v>#REF!</v>
      </c>
      <c r="F909" s="34"/>
      <c r="G909" s="44" t="e">
        <f t="shared" si="14"/>
        <v>#REF!</v>
      </c>
      <c r="H909" s="36" t="s">
        <v>108</v>
      </c>
      <c r="I909" s="41" t="e">
        <f t="shared" si="15"/>
        <v>#REF!</v>
      </c>
      <c r="J909" s="34"/>
      <c r="K909" s="41" t="e">
        <f>#REF!</f>
        <v>#REF!</v>
      </c>
      <c r="L909" s="36"/>
      <c r="M909" s="42" t="e">
        <f>#REF!</f>
        <v>#REF!</v>
      </c>
      <c r="N909" s="514" t="s">
        <v>110</v>
      </c>
      <c r="O909" s="483"/>
      <c r="P909" s="483"/>
      <c r="Q909" s="483"/>
      <c r="R909" s="483"/>
      <c r="S909" s="484"/>
      <c r="T909" s="24" t="e">
        <f>#REF!</f>
        <v>#REF!</v>
      </c>
    </row>
    <row r="910" spans="1:20" ht="39.75" customHeight="1" x14ac:dyDescent="0.25">
      <c r="A910" s="37">
        <f t="shared" si="12"/>
        <v>897</v>
      </c>
      <c r="B910" s="50" t="e">
        <f>#REF!</f>
        <v>#REF!</v>
      </c>
      <c r="C910" s="38" t="e">
        <f>#REF!</f>
        <v>#REF!</v>
      </c>
      <c r="D910" s="39" t="e">
        <f>#REF!</f>
        <v>#REF!</v>
      </c>
      <c r="E910" s="40" t="e">
        <f t="shared" si="13"/>
        <v>#REF!</v>
      </c>
      <c r="F910" s="34"/>
      <c r="G910" s="41" t="e">
        <f t="shared" si="14"/>
        <v>#REF!</v>
      </c>
      <c r="H910" s="36" t="s">
        <v>109</v>
      </c>
      <c r="I910" s="41" t="e">
        <f t="shared" si="15"/>
        <v>#REF!</v>
      </c>
      <c r="J910" s="34"/>
      <c r="K910" s="41" t="e">
        <f>#REF!</f>
        <v>#REF!</v>
      </c>
      <c r="L910" s="36"/>
      <c r="M910" s="42" t="e">
        <f>#REF!</f>
        <v>#REF!</v>
      </c>
      <c r="N910" s="514" t="s">
        <v>110</v>
      </c>
      <c r="O910" s="483"/>
      <c r="P910" s="483"/>
      <c r="Q910" s="483"/>
      <c r="R910" s="483"/>
      <c r="S910" s="484"/>
      <c r="T910" s="24" t="e">
        <f>#REF!</f>
        <v>#REF!</v>
      </c>
    </row>
    <row r="911" spans="1:20" ht="39.75" customHeight="1" x14ac:dyDescent="0.25">
      <c r="A911" s="37">
        <f t="shared" si="12"/>
        <v>898</v>
      </c>
      <c r="B911" s="50" t="e">
        <f>#REF!</f>
        <v>#REF!</v>
      </c>
      <c r="C911" s="51" t="e">
        <f>#REF!</f>
        <v>#REF!</v>
      </c>
      <c r="D911" s="39" t="e">
        <f>#REF!</f>
        <v>#REF!</v>
      </c>
      <c r="E911" s="40" t="e">
        <f t="shared" si="13"/>
        <v>#REF!</v>
      </c>
      <c r="F911" s="34"/>
      <c r="G911" s="44" t="e">
        <f t="shared" si="14"/>
        <v>#REF!</v>
      </c>
      <c r="H911" s="36" t="s">
        <v>108</v>
      </c>
      <c r="I911" s="41" t="e">
        <f t="shared" si="15"/>
        <v>#REF!</v>
      </c>
      <c r="J911" s="34"/>
      <c r="K911" s="41" t="e">
        <f>#REF!</f>
        <v>#REF!</v>
      </c>
      <c r="L911" s="36"/>
      <c r="M911" s="42" t="e">
        <f>#REF!</f>
        <v>#REF!</v>
      </c>
      <c r="N911" s="514" t="s">
        <v>110</v>
      </c>
      <c r="O911" s="483"/>
      <c r="P911" s="483"/>
      <c r="Q911" s="483"/>
      <c r="R911" s="483"/>
      <c r="S911" s="484"/>
      <c r="T911" s="24" t="e">
        <f>#REF!</f>
        <v>#REF!</v>
      </c>
    </row>
    <row r="912" spans="1:20" ht="39.75" customHeight="1" x14ac:dyDescent="0.25">
      <c r="A912" s="37">
        <f t="shared" si="12"/>
        <v>899</v>
      </c>
      <c r="B912" s="50" t="e">
        <f>#REF!</f>
        <v>#REF!</v>
      </c>
      <c r="C912" s="38" t="e">
        <f>#REF!</f>
        <v>#REF!</v>
      </c>
      <c r="D912" s="39" t="e">
        <f>#REF!</f>
        <v>#REF!</v>
      </c>
      <c r="E912" s="40" t="e">
        <f t="shared" si="13"/>
        <v>#REF!</v>
      </c>
      <c r="F912" s="34"/>
      <c r="G912" s="41" t="e">
        <f t="shared" si="14"/>
        <v>#REF!</v>
      </c>
      <c r="H912" s="36" t="s">
        <v>109</v>
      </c>
      <c r="I912" s="41" t="e">
        <f t="shared" si="15"/>
        <v>#REF!</v>
      </c>
      <c r="J912" s="34"/>
      <c r="K912" s="41" t="e">
        <f>#REF!</f>
        <v>#REF!</v>
      </c>
      <c r="L912" s="36"/>
      <c r="M912" s="42" t="e">
        <f>#REF!</f>
        <v>#REF!</v>
      </c>
      <c r="N912" s="514" t="s">
        <v>110</v>
      </c>
      <c r="O912" s="483"/>
      <c r="P912" s="483"/>
      <c r="Q912" s="483"/>
      <c r="R912" s="483"/>
      <c r="S912" s="484"/>
      <c r="T912" s="24" t="e">
        <f>#REF!</f>
        <v>#REF!</v>
      </c>
    </row>
    <row r="913" spans="1:20" ht="39.75" customHeight="1" x14ac:dyDescent="0.25">
      <c r="A913" s="37">
        <f t="shared" si="12"/>
        <v>900</v>
      </c>
      <c r="B913" s="50" t="e">
        <f>#REF!</f>
        <v>#REF!</v>
      </c>
      <c r="C913" s="51" t="e">
        <f>#REF!</f>
        <v>#REF!</v>
      </c>
      <c r="D913" s="39" t="e">
        <f>#REF!</f>
        <v>#REF!</v>
      </c>
      <c r="E913" s="40" t="e">
        <f t="shared" si="13"/>
        <v>#REF!</v>
      </c>
      <c r="F913" s="34"/>
      <c r="G913" s="44" t="e">
        <f t="shared" si="14"/>
        <v>#REF!</v>
      </c>
      <c r="H913" s="36" t="s">
        <v>108</v>
      </c>
      <c r="I913" s="41" t="e">
        <f t="shared" si="15"/>
        <v>#REF!</v>
      </c>
      <c r="J913" s="34"/>
      <c r="K913" s="41" t="e">
        <f>#REF!</f>
        <v>#REF!</v>
      </c>
      <c r="L913" s="36"/>
      <c r="M913" s="42" t="e">
        <f>#REF!</f>
        <v>#REF!</v>
      </c>
      <c r="N913" s="514" t="s">
        <v>110</v>
      </c>
      <c r="O913" s="483"/>
      <c r="P913" s="483"/>
      <c r="Q913" s="483"/>
      <c r="R913" s="483"/>
      <c r="S913" s="484"/>
      <c r="T913" s="24" t="e">
        <f>#REF!</f>
        <v>#REF!</v>
      </c>
    </row>
    <row r="914" spans="1:20" ht="39.75" customHeight="1" x14ac:dyDescent="0.25">
      <c r="A914" s="37">
        <f t="shared" si="12"/>
        <v>901</v>
      </c>
      <c r="B914" s="50" t="e">
        <f>#REF!</f>
        <v>#REF!</v>
      </c>
      <c r="C914" s="38" t="e">
        <f>#REF!</f>
        <v>#REF!</v>
      </c>
      <c r="D914" s="39" t="e">
        <f>#REF!</f>
        <v>#REF!</v>
      </c>
      <c r="E914" s="40" t="e">
        <f t="shared" si="13"/>
        <v>#REF!</v>
      </c>
      <c r="F914" s="34"/>
      <c r="G914" s="41" t="e">
        <f t="shared" si="14"/>
        <v>#REF!</v>
      </c>
      <c r="H914" s="36" t="s">
        <v>109</v>
      </c>
      <c r="I914" s="41" t="e">
        <f t="shared" si="15"/>
        <v>#REF!</v>
      </c>
      <c r="J914" s="34"/>
      <c r="K914" s="41" t="e">
        <f>#REF!</f>
        <v>#REF!</v>
      </c>
      <c r="L914" s="36"/>
      <c r="M914" s="42" t="e">
        <f>#REF!</f>
        <v>#REF!</v>
      </c>
      <c r="N914" s="514" t="s">
        <v>110</v>
      </c>
      <c r="O914" s="483"/>
      <c r="P914" s="483"/>
      <c r="Q914" s="483"/>
      <c r="R914" s="483"/>
      <c r="S914" s="484"/>
      <c r="T914" s="24" t="e">
        <f>#REF!</f>
        <v>#REF!</v>
      </c>
    </row>
    <row r="915" spans="1:20" ht="39.75" customHeight="1" x14ac:dyDescent="0.25">
      <c r="A915" s="37">
        <f t="shared" si="12"/>
        <v>902</v>
      </c>
      <c r="B915" s="50" t="e">
        <f>#REF!</f>
        <v>#REF!</v>
      </c>
      <c r="C915" s="51" t="e">
        <f>#REF!</f>
        <v>#REF!</v>
      </c>
      <c r="D915" s="39" t="e">
        <f>#REF!</f>
        <v>#REF!</v>
      </c>
      <c r="E915" s="40" t="e">
        <f t="shared" si="13"/>
        <v>#REF!</v>
      </c>
      <c r="F915" s="34"/>
      <c r="G915" s="44" t="e">
        <f t="shared" si="14"/>
        <v>#REF!</v>
      </c>
      <c r="H915" s="36" t="s">
        <v>108</v>
      </c>
      <c r="I915" s="41" t="e">
        <f t="shared" si="15"/>
        <v>#REF!</v>
      </c>
      <c r="J915" s="34"/>
      <c r="K915" s="41" t="e">
        <f>#REF!</f>
        <v>#REF!</v>
      </c>
      <c r="L915" s="36"/>
      <c r="M915" s="42" t="e">
        <f>#REF!</f>
        <v>#REF!</v>
      </c>
      <c r="N915" s="514" t="s">
        <v>110</v>
      </c>
      <c r="O915" s="483"/>
      <c r="P915" s="483"/>
      <c r="Q915" s="483"/>
      <c r="R915" s="483"/>
      <c r="S915" s="484"/>
      <c r="T915" s="24" t="e">
        <f>#REF!</f>
        <v>#REF!</v>
      </c>
    </row>
    <row r="916" spans="1:20" ht="39.75" customHeight="1" x14ac:dyDescent="0.25">
      <c r="A916" s="37">
        <f t="shared" si="12"/>
        <v>903</v>
      </c>
      <c r="B916" s="50" t="e">
        <f>#REF!</f>
        <v>#REF!</v>
      </c>
      <c r="C916" s="38" t="e">
        <f>#REF!</f>
        <v>#REF!</v>
      </c>
      <c r="D916" s="39" t="e">
        <f>#REF!</f>
        <v>#REF!</v>
      </c>
      <c r="E916" s="40" t="e">
        <f t="shared" si="13"/>
        <v>#REF!</v>
      </c>
      <c r="F916" s="34"/>
      <c r="G916" s="41" t="e">
        <f t="shared" si="14"/>
        <v>#REF!</v>
      </c>
      <c r="H916" s="36" t="s">
        <v>109</v>
      </c>
      <c r="I916" s="41" t="e">
        <f t="shared" si="15"/>
        <v>#REF!</v>
      </c>
      <c r="J916" s="34"/>
      <c r="K916" s="41" t="e">
        <f>#REF!</f>
        <v>#REF!</v>
      </c>
      <c r="L916" s="36"/>
      <c r="M916" s="42" t="e">
        <f>#REF!</f>
        <v>#REF!</v>
      </c>
      <c r="N916" s="514" t="s">
        <v>110</v>
      </c>
      <c r="O916" s="483"/>
      <c r="P916" s="483"/>
      <c r="Q916" s="483"/>
      <c r="R916" s="483"/>
      <c r="S916" s="484"/>
      <c r="T916" s="24" t="e">
        <f>#REF!</f>
        <v>#REF!</v>
      </c>
    </row>
    <row r="917" spans="1:20" ht="39.75" customHeight="1" x14ac:dyDescent="0.25">
      <c r="A917" s="37">
        <f t="shared" si="12"/>
        <v>904</v>
      </c>
      <c r="B917" s="50" t="e">
        <f>#REF!</f>
        <v>#REF!</v>
      </c>
      <c r="C917" s="51" t="e">
        <f>#REF!</f>
        <v>#REF!</v>
      </c>
      <c r="D917" s="39" t="e">
        <f>#REF!</f>
        <v>#REF!</v>
      </c>
      <c r="E917" s="40" t="e">
        <f t="shared" si="13"/>
        <v>#REF!</v>
      </c>
      <c r="F917" s="34"/>
      <c r="G917" s="44" t="e">
        <f t="shared" si="14"/>
        <v>#REF!</v>
      </c>
      <c r="H917" s="36" t="s">
        <v>108</v>
      </c>
      <c r="I917" s="41" t="e">
        <f t="shared" si="15"/>
        <v>#REF!</v>
      </c>
      <c r="J917" s="34"/>
      <c r="K917" s="41" t="e">
        <f>#REF!</f>
        <v>#REF!</v>
      </c>
      <c r="L917" s="36"/>
      <c r="M917" s="42" t="e">
        <f>#REF!</f>
        <v>#REF!</v>
      </c>
      <c r="N917" s="514" t="s">
        <v>110</v>
      </c>
      <c r="O917" s="483"/>
      <c r="P917" s="483"/>
      <c r="Q917" s="483"/>
      <c r="R917" s="483"/>
      <c r="S917" s="484"/>
      <c r="T917" s="24" t="e">
        <f>#REF!</f>
        <v>#REF!</v>
      </c>
    </row>
    <row r="918" spans="1:20" ht="39.75" customHeight="1" x14ac:dyDescent="0.25">
      <c r="A918" s="37">
        <f t="shared" si="12"/>
        <v>905</v>
      </c>
      <c r="B918" s="50" t="e">
        <f>#REF!</f>
        <v>#REF!</v>
      </c>
      <c r="C918" s="38" t="e">
        <f>#REF!</f>
        <v>#REF!</v>
      </c>
      <c r="D918" s="39" t="e">
        <f>#REF!</f>
        <v>#REF!</v>
      </c>
      <c r="E918" s="40" t="e">
        <f t="shared" si="13"/>
        <v>#REF!</v>
      </c>
      <c r="F918" s="34"/>
      <c r="G918" s="41" t="e">
        <f t="shared" si="14"/>
        <v>#REF!</v>
      </c>
      <c r="H918" s="36" t="s">
        <v>109</v>
      </c>
      <c r="I918" s="41" t="e">
        <f t="shared" si="15"/>
        <v>#REF!</v>
      </c>
      <c r="J918" s="34"/>
      <c r="K918" s="41" t="e">
        <f>#REF!</f>
        <v>#REF!</v>
      </c>
      <c r="L918" s="36"/>
      <c r="M918" s="42" t="e">
        <f>#REF!</f>
        <v>#REF!</v>
      </c>
      <c r="N918" s="514" t="s">
        <v>110</v>
      </c>
      <c r="O918" s="483"/>
      <c r="P918" s="483"/>
      <c r="Q918" s="483"/>
      <c r="R918" s="483"/>
      <c r="S918" s="484"/>
      <c r="T918" s="24" t="e">
        <f>#REF!</f>
        <v>#REF!</v>
      </c>
    </row>
    <row r="919" spans="1:20" ht="39.75" customHeight="1" x14ac:dyDescent="0.25">
      <c r="A919" s="37">
        <f t="shared" si="12"/>
        <v>906</v>
      </c>
      <c r="B919" s="50" t="e">
        <f>#REF!</f>
        <v>#REF!</v>
      </c>
      <c r="C919" s="51" t="e">
        <f>#REF!</f>
        <v>#REF!</v>
      </c>
      <c r="D919" s="39" t="e">
        <f>#REF!</f>
        <v>#REF!</v>
      </c>
      <c r="E919" s="40" t="e">
        <f t="shared" si="13"/>
        <v>#REF!</v>
      </c>
      <c r="F919" s="34"/>
      <c r="G919" s="44" t="e">
        <f t="shared" si="14"/>
        <v>#REF!</v>
      </c>
      <c r="H919" s="36" t="s">
        <v>108</v>
      </c>
      <c r="I919" s="41" t="e">
        <f t="shared" si="15"/>
        <v>#REF!</v>
      </c>
      <c r="J919" s="34"/>
      <c r="K919" s="41" t="e">
        <f>#REF!</f>
        <v>#REF!</v>
      </c>
      <c r="L919" s="36"/>
      <c r="M919" s="42" t="e">
        <f>#REF!</f>
        <v>#REF!</v>
      </c>
      <c r="N919" s="514" t="s">
        <v>110</v>
      </c>
      <c r="O919" s="483"/>
      <c r="P919" s="483"/>
      <c r="Q919" s="483"/>
      <c r="R919" s="483"/>
      <c r="S919" s="484"/>
      <c r="T919" s="24" t="e">
        <f>#REF!</f>
        <v>#REF!</v>
      </c>
    </row>
    <row r="920" spans="1:20" ht="39.75" customHeight="1" x14ac:dyDescent="0.25">
      <c r="A920" s="37">
        <f t="shared" si="12"/>
        <v>907</v>
      </c>
      <c r="B920" s="50" t="e">
        <f>#REF!</f>
        <v>#REF!</v>
      </c>
      <c r="C920" s="38" t="e">
        <f>#REF!</f>
        <v>#REF!</v>
      </c>
      <c r="D920" s="39" t="e">
        <f>#REF!</f>
        <v>#REF!</v>
      </c>
      <c r="E920" s="40" t="e">
        <f t="shared" si="13"/>
        <v>#REF!</v>
      </c>
      <c r="F920" s="34"/>
      <c r="G920" s="41" t="e">
        <f t="shared" si="14"/>
        <v>#REF!</v>
      </c>
      <c r="H920" s="36" t="s">
        <v>109</v>
      </c>
      <c r="I920" s="41" t="e">
        <f t="shared" si="15"/>
        <v>#REF!</v>
      </c>
      <c r="J920" s="34"/>
      <c r="K920" s="41" t="e">
        <f>#REF!</f>
        <v>#REF!</v>
      </c>
      <c r="L920" s="36"/>
      <c r="M920" s="42" t="e">
        <f>#REF!</f>
        <v>#REF!</v>
      </c>
      <c r="N920" s="514" t="s">
        <v>110</v>
      </c>
      <c r="O920" s="483"/>
      <c r="P920" s="483"/>
      <c r="Q920" s="483"/>
      <c r="R920" s="483"/>
      <c r="S920" s="484"/>
      <c r="T920" s="24" t="e">
        <f>#REF!</f>
        <v>#REF!</v>
      </c>
    </row>
    <row r="921" spans="1:20" ht="39.75" customHeight="1" x14ac:dyDescent="0.25">
      <c r="A921" s="37">
        <f t="shared" si="12"/>
        <v>908</v>
      </c>
      <c r="B921" s="50" t="e">
        <f>#REF!</f>
        <v>#REF!</v>
      </c>
      <c r="C921" s="51" t="e">
        <f>#REF!</f>
        <v>#REF!</v>
      </c>
      <c r="D921" s="39" t="e">
        <f>#REF!</f>
        <v>#REF!</v>
      </c>
      <c r="E921" s="40" t="e">
        <f t="shared" si="13"/>
        <v>#REF!</v>
      </c>
      <c r="F921" s="34"/>
      <c r="G921" s="44" t="e">
        <f t="shared" si="14"/>
        <v>#REF!</v>
      </c>
      <c r="H921" s="36" t="s">
        <v>108</v>
      </c>
      <c r="I921" s="41" t="e">
        <f t="shared" si="15"/>
        <v>#REF!</v>
      </c>
      <c r="J921" s="34"/>
      <c r="K921" s="41" t="e">
        <f>#REF!</f>
        <v>#REF!</v>
      </c>
      <c r="L921" s="36"/>
      <c r="M921" s="42" t="e">
        <f>#REF!</f>
        <v>#REF!</v>
      </c>
      <c r="N921" s="514" t="s">
        <v>110</v>
      </c>
      <c r="O921" s="483"/>
      <c r="P921" s="483"/>
      <c r="Q921" s="483"/>
      <c r="R921" s="483"/>
      <c r="S921" s="484"/>
      <c r="T921" s="24" t="e">
        <f>#REF!</f>
        <v>#REF!</v>
      </c>
    </row>
    <row r="922" spans="1:20" ht="39.75" customHeight="1" x14ac:dyDescent="0.25">
      <c r="A922" s="37">
        <f t="shared" si="12"/>
        <v>909</v>
      </c>
      <c r="B922" s="50" t="e">
        <f>#REF!</f>
        <v>#REF!</v>
      </c>
      <c r="C922" s="38" t="e">
        <f>#REF!</f>
        <v>#REF!</v>
      </c>
      <c r="D922" s="39" t="e">
        <f>#REF!</f>
        <v>#REF!</v>
      </c>
      <c r="E922" s="40" t="e">
        <f t="shared" si="13"/>
        <v>#REF!</v>
      </c>
      <c r="F922" s="34"/>
      <c r="G922" s="41" t="e">
        <f t="shared" si="14"/>
        <v>#REF!</v>
      </c>
      <c r="H922" s="36" t="s">
        <v>109</v>
      </c>
      <c r="I922" s="41" t="e">
        <f t="shared" si="15"/>
        <v>#REF!</v>
      </c>
      <c r="J922" s="34"/>
      <c r="K922" s="41" t="e">
        <f>#REF!</f>
        <v>#REF!</v>
      </c>
      <c r="L922" s="36"/>
      <c r="M922" s="42" t="e">
        <f>#REF!</f>
        <v>#REF!</v>
      </c>
      <c r="N922" s="514" t="s">
        <v>110</v>
      </c>
      <c r="O922" s="483"/>
      <c r="P922" s="483"/>
      <c r="Q922" s="483"/>
      <c r="R922" s="483"/>
      <c r="S922" s="484"/>
      <c r="T922" s="24" t="e">
        <f>#REF!</f>
        <v>#REF!</v>
      </c>
    </row>
    <row r="923" spans="1:20" ht="39.75" customHeight="1" x14ac:dyDescent="0.25">
      <c r="A923" s="37">
        <f t="shared" si="12"/>
        <v>910</v>
      </c>
      <c r="B923" s="50" t="e">
        <f>#REF!</f>
        <v>#REF!</v>
      </c>
      <c r="C923" s="51" t="e">
        <f>#REF!</f>
        <v>#REF!</v>
      </c>
      <c r="D923" s="39" t="e">
        <f>#REF!</f>
        <v>#REF!</v>
      </c>
      <c r="E923" s="40" t="e">
        <f t="shared" si="13"/>
        <v>#REF!</v>
      </c>
      <c r="F923" s="34"/>
      <c r="G923" s="44" t="e">
        <f t="shared" si="14"/>
        <v>#REF!</v>
      </c>
      <c r="H923" s="36" t="s">
        <v>108</v>
      </c>
      <c r="I923" s="41" t="e">
        <f t="shared" si="15"/>
        <v>#REF!</v>
      </c>
      <c r="J923" s="34"/>
      <c r="K923" s="41" t="e">
        <f>#REF!</f>
        <v>#REF!</v>
      </c>
      <c r="L923" s="36"/>
      <c r="M923" s="42" t="e">
        <f>#REF!</f>
        <v>#REF!</v>
      </c>
      <c r="N923" s="514" t="s">
        <v>110</v>
      </c>
      <c r="O923" s="483"/>
      <c r="P923" s="483"/>
      <c r="Q923" s="483"/>
      <c r="R923" s="483"/>
      <c r="S923" s="484"/>
      <c r="T923" s="24" t="e">
        <f>#REF!</f>
        <v>#REF!</v>
      </c>
    </row>
    <row r="924" spans="1:20" ht="39.75" customHeight="1" x14ac:dyDescent="0.25">
      <c r="A924" s="37">
        <f t="shared" si="12"/>
        <v>911</v>
      </c>
      <c r="B924" s="50" t="e">
        <f>#REF!</f>
        <v>#REF!</v>
      </c>
      <c r="C924" s="38" t="e">
        <f>#REF!</f>
        <v>#REF!</v>
      </c>
      <c r="D924" s="39" t="e">
        <f>#REF!</f>
        <v>#REF!</v>
      </c>
      <c r="E924" s="40" t="e">
        <f t="shared" si="13"/>
        <v>#REF!</v>
      </c>
      <c r="F924" s="34"/>
      <c r="G924" s="41" t="e">
        <f t="shared" si="14"/>
        <v>#REF!</v>
      </c>
      <c r="H924" s="36" t="s">
        <v>109</v>
      </c>
      <c r="I924" s="41" t="e">
        <f t="shared" si="15"/>
        <v>#REF!</v>
      </c>
      <c r="J924" s="34"/>
      <c r="K924" s="41" t="e">
        <f>#REF!</f>
        <v>#REF!</v>
      </c>
      <c r="L924" s="36"/>
      <c r="M924" s="42" t="e">
        <f>#REF!</f>
        <v>#REF!</v>
      </c>
      <c r="N924" s="514" t="s">
        <v>110</v>
      </c>
      <c r="O924" s="483"/>
      <c r="P924" s="483"/>
      <c r="Q924" s="483"/>
      <c r="R924" s="483"/>
      <c r="S924" s="484"/>
      <c r="T924" s="24" t="e">
        <f>#REF!</f>
        <v>#REF!</v>
      </c>
    </row>
    <row r="925" spans="1:20" ht="39.75" customHeight="1" x14ac:dyDescent="0.25">
      <c r="A925" s="37">
        <f t="shared" si="12"/>
        <v>912</v>
      </c>
      <c r="B925" s="50" t="e">
        <f>#REF!</f>
        <v>#REF!</v>
      </c>
      <c r="C925" s="51" t="e">
        <f>#REF!</f>
        <v>#REF!</v>
      </c>
      <c r="D925" s="39" t="e">
        <f>#REF!</f>
        <v>#REF!</v>
      </c>
      <c r="E925" s="40" t="e">
        <f t="shared" si="13"/>
        <v>#REF!</v>
      </c>
      <c r="F925" s="34"/>
      <c r="G925" s="44" t="e">
        <f t="shared" si="14"/>
        <v>#REF!</v>
      </c>
      <c r="H925" s="36" t="s">
        <v>108</v>
      </c>
      <c r="I925" s="41" t="e">
        <f t="shared" si="15"/>
        <v>#REF!</v>
      </c>
      <c r="J925" s="34"/>
      <c r="K925" s="41" t="e">
        <f>#REF!</f>
        <v>#REF!</v>
      </c>
      <c r="L925" s="36"/>
      <c r="M925" s="42" t="e">
        <f>#REF!</f>
        <v>#REF!</v>
      </c>
      <c r="N925" s="514" t="s">
        <v>110</v>
      </c>
      <c r="O925" s="483"/>
      <c r="P925" s="483"/>
      <c r="Q925" s="483"/>
      <c r="R925" s="483"/>
      <c r="S925" s="484"/>
      <c r="T925" s="24" t="e">
        <f>#REF!</f>
        <v>#REF!</v>
      </c>
    </row>
    <row r="926" spans="1:20" ht="39.75" customHeight="1" x14ac:dyDescent="0.25">
      <c r="A926" s="37">
        <f t="shared" si="12"/>
        <v>913</v>
      </c>
      <c r="B926" s="50" t="e">
        <f>#REF!</f>
        <v>#REF!</v>
      </c>
      <c r="C926" s="38" t="e">
        <f>#REF!</f>
        <v>#REF!</v>
      </c>
      <c r="D926" s="39" t="e">
        <f>#REF!</f>
        <v>#REF!</v>
      </c>
      <c r="E926" s="40" t="e">
        <f t="shared" si="13"/>
        <v>#REF!</v>
      </c>
      <c r="F926" s="34"/>
      <c r="G926" s="41" t="e">
        <f t="shared" si="14"/>
        <v>#REF!</v>
      </c>
      <c r="H926" s="36" t="s">
        <v>109</v>
      </c>
      <c r="I926" s="41" t="e">
        <f t="shared" si="15"/>
        <v>#REF!</v>
      </c>
      <c r="J926" s="34"/>
      <c r="K926" s="41" t="e">
        <f>#REF!</f>
        <v>#REF!</v>
      </c>
      <c r="L926" s="36"/>
      <c r="M926" s="42" t="e">
        <f>#REF!</f>
        <v>#REF!</v>
      </c>
      <c r="N926" s="514" t="s">
        <v>110</v>
      </c>
      <c r="O926" s="483"/>
      <c r="P926" s="483"/>
      <c r="Q926" s="483"/>
      <c r="R926" s="483"/>
      <c r="S926" s="484"/>
      <c r="T926" s="24" t="e">
        <f>#REF!</f>
        <v>#REF!</v>
      </c>
    </row>
    <row r="927" spans="1:20" ht="39.75" customHeight="1" x14ac:dyDescent="0.25">
      <c r="A927" s="37">
        <f t="shared" si="12"/>
        <v>914</v>
      </c>
      <c r="B927" s="50" t="e">
        <f>#REF!</f>
        <v>#REF!</v>
      </c>
      <c r="C927" s="51" t="e">
        <f>#REF!</f>
        <v>#REF!</v>
      </c>
      <c r="D927" s="39" t="e">
        <f>#REF!</f>
        <v>#REF!</v>
      </c>
      <c r="E927" s="40" t="e">
        <f t="shared" si="13"/>
        <v>#REF!</v>
      </c>
      <c r="F927" s="34"/>
      <c r="G927" s="44" t="e">
        <f t="shared" si="14"/>
        <v>#REF!</v>
      </c>
      <c r="H927" s="36" t="s">
        <v>108</v>
      </c>
      <c r="I927" s="41" t="e">
        <f t="shared" si="15"/>
        <v>#REF!</v>
      </c>
      <c r="J927" s="34"/>
      <c r="K927" s="41" t="e">
        <f>#REF!</f>
        <v>#REF!</v>
      </c>
      <c r="L927" s="36"/>
      <c r="M927" s="42" t="e">
        <f>#REF!</f>
        <v>#REF!</v>
      </c>
      <c r="N927" s="514" t="s">
        <v>110</v>
      </c>
      <c r="O927" s="483"/>
      <c r="P927" s="483"/>
      <c r="Q927" s="483"/>
      <c r="R927" s="483"/>
      <c r="S927" s="484"/>
      <c r="T927" s="24" t="e">
        <f>#REF!</f>
        <v>#REF!</v>
      </c>
    </row>
    <row r="928" spans="1:20" ht="39.75" customHeight="1" x14ac:dyDescent="0.25">
      <c r="A928" s="37">
        <f t="shared" si="12"/>
        <v>915</v>
      </c>
      <c r="B928" s="50" t="e">
        <f>#REF!</f>
        <v>#REF!</v>
      </c>
      <c r="C928" s="38" t="e">
        <f>#REF!</f>
        <v>#REF!</v>
      </c>
      <c r="D928" s="39" t="e">
        <f>#REF!</f>
        <v>#REF!</v>
      </c>
      <c r="E928" s="40" t="e">
        <f t="shared" si="13"/>
        <v>#REF!</v>
      </c>
      <c r="F928" s="34"/>
      <c r="G928" s="41" t="e">
        <f t="shared" si="14"/>
        <v>#REF!</v>
      </c>
      <c r="H928" s="36" t="s">
        <v>109</v>
      </c>
      <c r="I928" s="41" t="e">
        <f t="shared" si="15"/>
        <v>#REF!</v>
      </c>
      <c r="J928" s="34"/>
      <c r="K928" s="41" t="e">
        <f>#REF!</f>
        <v>#REF!</v>
      </c>
      <c r="L928" s="36"/>
      <c r="M928" s="42" t="e">
        <f>#REF!</f>
        <v>#REF!</v>
      </c>
      <c r="N928" s="514" t="s">
        <v>110</v>
      </c>
      <c r="O928" s="483"/>
      <c r="P928" s="483"/>
      <c r="Q928" s="483"/>
      <c r="R928" s="483"/>
      <c r="S928" s="484"/>
      <c r="T928" s="24" t="e">
        <f>#REF!</f>
        <v>#REF!</v>
      </c>
    </row>
    <row r="929" spans="1:20" ht="39.75" customHeight="1" x14ac:dyDescent="0.25">
      <c r="A929" s="37">
        <f t="shared" si="12"/>
        <v>916</v>
      </c>
      <c r="B929" s="50" t="e">
        <f>#REF!</f>
        <v>#REF!</v>
      </c>
      <c r="C929" s="51" t="e">
        <f>#REF!</f>
        <v>#REF!</v>
      </c>
      <c r="D929" s="39" t="e">
        <f>#REF!</f>
        <v>#REF!</v>
      </c>
      <c r="E929" s="40" t="e">
        <f t="shared" si="13"/>
        <v>#REF!</v>
      </c>
      <c r="F929" s="34"/>
      <c r="G929" s="44" t="e">
        <f t="shared" si="14"/>
        <v>#REF!</v>
      </c>
      <c r="H929" s="36" t="s">
        <v>108</v>
      </c>
      <c r="I929" s="41" t="e">
        <f t="shared" si="15"/>
        <v>#REF!</v>
      </c>
      <c r="J929" s="34"/>
      <c r="K929" s="41" t="e">
        <f>#REF!</f>
        <v>#REF!</v>
      </c>
      <c r="L929" s="36"/>
      <c r="M929" s="42" t="e">
        <f>#REF!</f>
        <v>#REF!</v>
      </c>
      <c r="N929" s="514" t="s">
        <v>110</v>
      </c>
      <c r="O929" s="483"/>
      <c r="P929" s="483"/>
      <c r="Q929" s="483"/>
      <c r="R929" s="483"/>
      <c r="S929" s="484"/>
      <c r="T929" s="24" t="e">
        <f>#REF!</f>
        <v>#REF!</v>
      </c>
    </row>
    <row r="930" spans="1:20" ht="39.75" customHeight="1" x14ac:dyDescent="0.25">
      <c r="A930" s="37">
        <f t="shared" si="12"/>
        <v>917</v>
      </c>
      <c r="B930" s="50" t="e">
        <f>#REF!</f>
        <v>#REF!</v>
      </c>
      <c r="C930" s="38" t="e">
        <f>#REF!</f>
        <v>#REF!</v>
      </c>
      <c r="D930" s="39" t="e">
        <f>#REF!</f>
        <v>#REF!</v>
      </c>
      <c r="E930" s="40" t="e">
        <f t="shared" si="13"/>
        <v>#REF!</v>
      </c>
      <c r="F930" s="34"/>
      <c r="G930" s="41" t="e">
        <f t="shared" si="14"/>
        <v>#REF!</v>
      </c>
      <c r="H930" s="36" t="s">
        <v>109</v>
      </c>
      <c r="I930" s="41" t="e">
        <f t="shared" si="15"/>
        <v>#REF!</v>
      </c>
      <c r="J930" s="34"/>
      <c r="K930" s="41" t="e">
        <f>#REF!</f>
        <v>#REF!</v>
      </c>
      <c r="L930" s="36"/>
      <c r="M930" s="42" t="e">
        <f>#REF!</f>
        <v>#REF!</v>
      </c>
      <c r="N930" s="514" t="s">
        <v>110</v>
      </c>
      <c r="O930" s="483"/>
      <c r="P930" s="483"/>
      <c r="Q930" s="483"/>
      <c r="R930" s="483"/>
      <c r="S930" s="484"/>
      <c r="T930" s="24" t="e">
        <f>#REF!</f>
        <v>#REF!</v>
      </c>
    </row>
    <row r="931" spans="1:20" ht="39.75" customHeight="1" x14ac:dyDescent="0.25">
      <c r="A931" s="37">
        <f t="shared" si="12"/>
        <v>918</v>
      </c>
      <c r="B931" s="50" t="e">
        <f>#REF!</f>
        <v>#REF!</v>
      </c>
      <c r="C931" s="51" t="e">
        <f>#REF!</f>
        <v>#REF!</v>
      </c>
      <c r="D931" s="39" t="e">
        <f>#REF!</f>
        <v>#REF!</v>
      </c>
      <c r="E931" s="40" t="e">
        <f t="shared" si="13"/>
        <v>#REF!</v>
      </c>
      <c r="F931" s="34"/>
      <c r="G931" s="44" t="e">
        <f t="shared" si="14"/>
        <v>#REF!</v>
      </c>
      <c r="H931" s="36" t="s">
        <v>108</v>
      </c>
      <c r="I931" s="41" t="e">
        <f t="shared" si="15"/>
        <v>#REF!</v>
      </c>
      <c r="J931" s="34"/>
      <c r="K931" s="41" t="e">
        <f>#REF!</f>
        <v>#REF!</v>
      </c>
      <c r="L931" s="36"/>
      <c r="M931" s="42" t="e">
        <f>#REF!</f>
        <v>#REF!</v>
      </c>
      <c r="N931" s="514" t="s">
        <v>110</v>
      </c>
      <c r="O931" s="483"/>
      <c r="P931" s="483"/>
      <c r="Q931" s="483"/>
      <c r="R931" s="483"/>
      <c r="S931" s="484"/>
      <c r="T931" s="24" t="e">
        <f>#REF!</f>
        <v>#REF!</v>
      </c>
    </row>
    <row r="932" spans="1:20" ht="39.75" customHeight="1" x14ac:dyDescent="0.25">
      <c r="A932" s="37">
        <f t="shared" si="12"/>
        <v>919</v>
      </c>
      <c r="B932" s="50" t="e">
        <f>#REF!</f>
        <v>#REF!</v>
      </c>
      <c r="C932" s="38" t="e">
        <f>#REF!</f>
        <v>#REF!</v>
      </c>
      <c r="D932" s="39" t="e">
        <f>#REF!</f>
        <v>#REF!</v>
      </c>
      <c r="E932" s="40" t="e">
        <f t="shared" si="13"/>
        <v>#REF!</v>
      </c>
      <c r="F932" s="34"/>
      <c r="G932" s="41" t="e">
        <f t="shared" si="14"/>
        <v>#REF!</v>
      </c>
      <c r="H932" s="36" t="s">
        <v>109</v>
      </c>
      <c r="I932" s="41" t="e">
        <f t="shared" si="15"/>
        <v>#REF!</v>
      </c>
      <c r="J932" s="34"/>
      <c r="K932" s="41" t="e">
        <f>#REF!</f>
        <v>#REF!</v>
      </c>
      <c r="L932" s="36"/>
      <c r="M932" s="42" t="e">
        <f>#REF!</f>
        <v>#REF!</v>
      </c>
      <c r="N932" s="514" t="s">
        <v>110</v>
      </c>
      <c r="O932" s="483"/>
      <c r="P932" s="483"/>
      <c r="Q932" s="483"/>
      <c r="R932" s="483"/>
      <c r="S932" s="484"/>
      <c r="T932" s="24" t="e">
        <f>#REF!</f>
        <v>#REF!</v>
      </c>
    </row>
    <row r="933" spans="1:20" ht="39.75" customHeight="1" x14ac:dyDescent="0.25">
      <c r="A933" s="37">
        <f t="shared" si="12"/>
        <v>920</v>
      </c>
      <c r="B933" s="50" t="e">
        <f>#REF!</f>
        <v>#REF!</v>
      </c>
      <c r="C933" s="51" t="e">
        <f>#REF!</f>
        <v>#REF!</v>
      </c>
      <c r="D933" s="39" t="e">
        <f>#REF!</f>
        <v>#REF!</v>
      </c>
      <c r="E933" s="40" t="e">
        <f t="shared" si="13"/>
        <v>#REF!</v>
      </c>
      <c r="F933" s="34"/>
      <c r="G933" s="44" t="e">
        <f t="shared" si="14"/>
        <v>#REF!</v>
      </c>
      <c r="H933" s="36" t="s">
        <v>108</v>
      </c>
      <c r="I933" s="41" t="e">
        <f t="shared" si="15"/>
        <v>#REF!</v>
      </c>
      <c r="J933" s="34"/>
      <c r="K933" s="41" t="e">
        <f>#REF!</f>
        <v>#REF!</v>
      </c>
      <c r="L933" s="36"/>
      <c r="M933" s="42" t="e">
        <f>#REF!</f>
        <v>#REF!</v>
      </c>
      <c r="N933" s="514" t="s">
        <v>110</v>
      </c>
      <c r="O933" s="483"/>
      <c r="P933" s="483"/>
      <c r="Q933" s="483"/>
      <c r="R933" s="483"/>
      <c r="S933" s="484"/>
      <c r="T933" s="24" t="e">
        <f>#REF!</f>
        <v>#REF!</v>
      </c>
    </row>
    <row r="934" spans="1:20" ht="39.75" customHeight="1" x14ac:dyDescent="0.25">
      <c r="A934" s="37">
        <f t="shared" si="12"/>
        <v>921</v>
      </c>
      <c r="B934" s="50" t="e">
        <f>#REF!</f>
        <v>#REF!</v>
      </c>
      <c r="C934" s="38" t="e">
        <f>#REF!</f>
        <v>#REF!</v>
      </c>
      <c r="D934" s="39" t="e">
        <f>#REF!</f>
        <v>#REF!</v>
      </c>
      <c r="E934" s="40" t="e">
        <f t="shared" si="13"/>
        <v>#REF!</v>
      </c>
      <c r="F934" s="34"/>
      <c r="G934" s="41" t="e">
        <f t="shared" si="14"/>
        <v>#REF!</v>
      </c>
      <c r="H934" s="36" t="s">
        <v>109</v>
      </c>
      <c r="I934" s="41" t="e">
        <f t="shared" si="15"/>
        <v>#REF!</v>
      </c>
      <c r="J934" s="34"/>
      <c r="K934" s="41" t="e">
        <f>#REF!</f>
        <v>#REF!</v>
      </c>
      <c r="L934" s="36"/>
      <c r="M934" s="42" t="e">
        <f>#REF!</f>
        <v>#REF!</v>
      </c>
      <c r="N934" s="514" t="s">
        <v>110</v>
      </c>
      <c r="O934" s="483"/>
      <c r="P934" s="483"/>
      <c r="Q934" s="483"/>
      <c r="R934" s="483"/>
      <c r="S934" s="484"/>
      <c r="T934" s="24" t="e">
        <f>#REF!</f>
        <v>#REF!</v>
      </c>
    </row>
    <row r="935" spans="1:20" ht="39.75" customHeight="1" x14ac:dyDescent="0.25">
      <c r="A935" s="37">
        <f t="shared" si="12"/>
        <v>922</v>
      </c>
      <c r="B935" s="50" t="e">
        <f>#REF!</f>
        <v>#REF!</v>
      </c>
      <c r="C935" s="51" t="e">
        <f>#REF!</f>
        <v>#REF!</v>
      </c>
      <c r="D935" s="39" t="e">
        <f>#REF!</f>
        <v>#REF!</v>
      </c>
      <c r="E935" s="40" t="e">
        <f t="shared" si="13"/>
        <v>#REF!</v>
      </c>
      <c r="F935" s="34"/>
      <c r="G935" s="44" t="e">
        <f t="shared" si="14"/>
        <v>#REF!</v>
      </c>
      <c r="H935" s="36" t="s">
        <v>108</v>
      </c>
      <c r="I935" s="41" t="e">
        <f t="shared" si="15"/>
        <v>#REF!</v>
      </c>
      <c r="J935" s="34"/>
      <c r="K935" s="41" t="e">
        <f>#REF!</f>
        <v>#REF!</v>
      </c>
      <c r="L935" s="36"/>
      <c r="M935" s="42" t="e">
        <f>#REF!</f>
        <v>#REF!</v>
      </c>
      <c r="N935" s="514" t="s">
        <v>110</v>
      </c>
      <c r="O935" s="483"/>
      <c r="P935" s="483"/>
      <c r="Q935" s="483"/>
      <c r="R935" s="483"/>
      <c r="S935" s="484"/>
      <c r="T935" s="24" t="e">
        <f>#REF!</f>
        <v>#REF!</v>
      </c>
    </row>
    <row r="936" spans="1:20" ht="39.75" customHeight="1" x14ac:dyDescent="0.25">
      <c r="A936" s="37">
        <f t="shared" si="12"/>
        <v>923</v>
      </c>
      <c r="B936" s="50" t="e">
        <f>#REF!</f>
        <v>#REF!</v>
      </c>
      <c r="C936" s="38" t="e">
        <f>#REF!</f>
        <v>#REF!</v>
      </c>
      <c r="D936" s="39" t="e">
        <f>#REF!</f>
        <v>#REF!</v>
      </c>
      <c r="E936" s="40" t="e">
        <f t="shared" si="13"/>
        <v>#REF!</v>
      </c>
      <c r="F936" s="34"/>
      <c r="G936" s="41" t="e">
        <f t="shared" si="14"/>
        <v>#REF!</v>
      </c>
      <c r="H936" s="36" t="s">
        <v>109</v>
      </c>
      <c r="I936" s="41" t="e">
        <f t="shared" si="15"/>
        <v>#REF!</v>
      </c>
      <c r="J936" s="34"/>
      <c r="K936" s="41" t="e">
        <f>#REF!</f>
        <v>#REF!</v>
      </c>
      <c r="L936" s="36"/>
      <c r="M936" s="42" t="e">
        <f>#REF!</f>
        <v>#REF!</v>
      </c>
      <c r="N936" s="514" t="s">
        <v>110</v>
      </c>
      <c r="O936" s="483"/>
      <c r="P936" s="483"/>
      <c r="Q936" s="483"/>
      <c r="R936" s="483"/>
      <c r="S936" s="484"/>
      <c r="T936" s="24" t="e">
        <f>#REF!</f>
        <v>#REF!</v>
      </c>
    </row>
    <row r="937" spans="1:20" ht="39.75" customHeight="1" x14ac:dyDescent="0.25">
      <c r="A937" s="37">
        <f t="shared" si="12"/>
        <v>924</v>
      </c>
      <c r="B937" s="50" t="e">
        <f>#REF!</f>
        <v>#REF!</v>
      </c>
      <c r="C937" s="51" t="e">
        <f>#REF!</f>
        <v>#REF!</v>
      </c>
      <c r="D937" s="39" t="e">
        <f>#REF!</f>
        <v>#REF!</v>
      </c>
      <c r="E937" s="40" t="e">
        <f t="shared" si="13"/>
        <v>#REF!</v>
      </c>
      <c r="F937" s="34"/>
      <c r="G937" s="44" t="e">
        <f t="shared" si="14"/>
        <v>#REF!</v>
      </c>
      <c r="H937" s="36" t="s">
        <v>108</v>
      </c>
      <c r="I937" s="41" t="e">
        <f t="shared" si="15"/>
        <v>#REF!</v>
      </c>
      <c r="J937" s="34"/>
      <c r="K937" s="41" t="e">
        <f>#REF!</f>
        <v>#REF!</v>
      </c>
      <c r="L937" s="36"/>
      <c r="M937" s="42" t="e">
        <f>#REF!</f>
        <v>#REF!</v>
      </c>
      <c r="N937" s="514" t="s">
        <v>110</v>
      </c>
      <c r="O937" s="483"/>
      <c r="P937" s="483"/>
      <c r="Q937" s="483"/>
      <c r="R937" s="483"/>
      <c r="S937" s="484"/>
      <c r="T937" s="24" t="e">
        <f>#REF!</f>
        <v>#REF!</v>
      </c>
    </row>
    <row r="938" spans="1:20" ht="39.75" customHeight="1" x14ac:dyDescent="0.25">
      <c r="A938" s="37">
        <f t="shared" si="12"/>
        <v>925</v>
      </c>
      <c r="B938" s="50" t="e">
        <f>#REF!</f>
        <v>#REF!</v>
      </c>
      <c r="C938" s="38" t="e">
        <f>#REF!</f>
        <v>#REF!</v>
      </c>
      <c r="D938" s="39" t="e">
        <f>#REF!</f>
        <v>#REF!</v>
      </c>
      <c r="E938" s="40" t="e">
        <f t="shared" si="13"/>
        <v>#REF!</v>
      </c>
      <c r="F938" s="34"/>
      <c r="G938" s="41" t="e">
        <f t="shared" si="14"/>
        <v>#REF!</v>
      </c>
      <c r="H938" s="36" t="s">
        <v>109</v>
      </c>
      <c r="I938" s="41" t="e">
        <f t="shared" si="15"/>
        <v>#REF!</v>
      </c>
      <c r="J938" s="34"/>
      <c r="K938" s="41" t="e">
        <f>#REF!</f>
        <v>#REF!</v>
      </c>
      <c r="L938" s="36"/>
      <c r="M938" s="42" t="e">
        <f>#REF!</f>
        <v>#REF!</v>
      </c>
      <c r="N938" s="514" t="s">
        <v>110</v>
      </c>
      <c r="O938" s="483"/>
      <c r="P938" s="483"/>
      <c r="Q938" s="483"/>
      <c r="R938" s="483"/>
      <c r="S938" s="484"/>
      <c r="T938" s="24" t="e">
        <f>#REF!</f>
        <v>#REF!</v>
      </c>
    </row>
    <row r="939" spans="1:20" ht="39.75" customHeight="1" x14ac:dyDescent="0.25">
      <c r="A939" s="37">
        <f t="shared" si="12"/>
        <v>926</v>
      </c>
      <c r="B939" s="50" t="e">
        <f>#REF!</f>
        <v>#REF!</v>
      </c>
      <c r="C939" s="51" t="e">
        <f>#REF!</f>
        <v>#REF!</v>
      </c>
      <c r="D939" s="39" t="e">
        <f>#REF!</f>
        <v>#REF!</v>
      </c>
      <c r="E939" s="40" t="e">
        <f t="shared" si="13"/>
        <v>#REF!</v>
      </c>
      <c r="F939" s="34"/>
      <c r="G939" s="44" t="e">
        <f t="shared" si="14"/>
        <v>#REF!</v>
      </c>
      <c r="H939" s="36" t="s">
        <v>108</v>
      </c>
      <c r="I939" s="41" t="e">
        <f t="shared" si="15"/>
        <v>#REF!</v>
      </c>
      <c r="J939" s="34"/>
      <c r="K939" s="41" t="e">
        <f>#REF!</f>
        <v>#REF!</v>
      </c>
      <c r="L939" s="36"/>
      <c r="M939" s="42" t="e">
        <f>#REF!</f>
        <v>#REF!</v>
      </c>
      <c r="N939" s="514" t="s">
        <v>110</v>
      </c>
      <c r="O939" s="483"/>
      <c r="P939" s="483"/>
      <c r="Q939" s="483"/>
      <c r="R939" s="483"/>
      <c r="S939" s="484"/>
      <c r="T939" s="24" t="e">
        <f>#REF!</f>
        <v>#REF!</v>
      </c>
    </row>
    <row r="940" spans="1:20" ht="39.75" customHeight="1" x14ac:dyDescent="0.25">
      <c r="A940" s="37">
        <f t="shared" si="12"/>
        <v>927</v>
      </c>
      <c r="B940" s="50" t="e">
        <f>#REF!</f>
        <v>#REF!</v>
      </c>
      <c r="C940" s="38" t="e">
        <f>#REF!</f>
        <v>#REF!</v>
      </c>
      <c r="D940" s="39" t="e">
        <f>#REF!</f>
        <v>#REF!</v>
      </c>
      <c r="E940" s="40" t="e">
        <f t="shared" si="13"/>
        <v>#REF!</v>
      </c>
      <c r="F940" s="34"/>
      <c r="G940" s="41" t="e">
        <f t="shared" si="14"/>
        <v>#REF!</v>
      </c>
      <c r="H940" s="36" t="s">
        <v>109</v>
      </c>
      <c r="I940" s="41" t="e">
        <f t="shared" si="15"/>
        <v>#REF!</v>
      </c>
      <c r="J940" s="34"/>
      <c r="K940" s="41" t="e">
        <f>#REF!</f>
        <v>#REF!</v>
      </c>
      <c r="L940" s="36"/>
      <c r="M940" s="42" t="e">
        <f>#REF!</f>
        <v>#REF!</v>
      </c>
      <c r="N940" s="514" t="s">
        <v>110</v>
      </c>
      <c r="O940" s="483"/>
      <c r="P940" s="483"/>
      <c r="Q940" s="483"/>
      <c r="R940" s="483"/>
      <c r="S940" s="484"/>
      <c r="T940" s="24" t="e">
        <f>#REF!</f>
        <v>#REF!</v>
      </c>
    </row>
    <row r="941" spans="1:20" ht="39.75" customHeight="1" x14ac:dyDescent="0.25">
      <c r="A941" s="37">
        <f t="shared" si="12"/>
        <v>928</v>
      </c>
      <c r="B941" s="50" t="e">
        <f>#REF!</f>
        <v>#REF!</v>
      </c>
      <c r="C941" s="51" t="e">
        <f>#REF!</f>
        <v>#REF!</v>
      </c>
      <c r="D941" s="39" t="e">
        <f>#REF!</f>
        <v>#REF!</v>
      </c>
      <c r="E941" s="40" t="e">
        <f t="shared" si="13"/>
        <v>#REF!</v>
      </c>
      <c r="F941" s="34"/>
      <c r="G941" s="44" t="e">
        <f t="shared" si="14"/>
        <v>#REF!</v>
      </c>
      <c r="H941" s="36" t="s">
        <v>108</v>
      </c>
      <c r="I941" s="41" t="e">
        <f t="shared" si="15"/>
        <v>#REF!</v>
      </c>
      <c r="J941" s="34"/>
      <c r="K941" s="41" t="e">
        <f>#REF!</f>
        <v>#REF!</v>
      </c>
      <c r="L941" s="36"/>
      <c r="M941" s="42" t="e">
        <f>#REF!</f>
        <v>#REF!</v>
      </c>
      <c r="N941" s="514" t="s">
        <v>110</v>
      </c>
      <c r="O941" s="483"/>
      <c r="P941" s="483"/>
      <c r="Q941" s="483"/>
      <c r="R941" s="483"/>
      <c r="S941" s="484"/>
      <c r="T941" s="24" t="e">
        <f>#REF!</f>
        <v>#REF!</v>
      </c>
    </row>
    <row r="942" spans="1:20" ht="39.75" customHeight="1" x14ac:dyDescent="0.25">
      <c r="A942" s="37">
        <f t="shared" si="12"/>
        <v>929</v>
      </c>
      <c r="B942" s="50" t="e">
        <f>#REF!</f>
        <v>#REF!</v>
      </c>
      <c r="C942" s="38" t="e">
        <f>#REF!</f>
        <v>#REF!</v>
      </c>
      <c r="D942" s="39" t="e">
        <f>#REF!</f>
        <v>#REF!</v>
      </c>
      <c r="E942" s="40" t="e">
        <f t="shared" si="13"/>
        <v>#REF!</v>
      </c>
      <c r="F942" s="34"/>
      <c r="G942" s="41" t="e">
        <f t="shared" si="14"/>
        <v>#REF!</v>
      </c>
      <c r="H942" s="36" t="s">
        <v>109</v>
      </c>
      <c r="I942" s="41" t="e">
        <f t="shared" si="15"/>
        <v>#REF!</v>
      </c>
      <c r="J942" s="34"/>
      <c r="K942" s="41" t="e">
        <f>#REF!</f>
        <v>#REF!</v>
      </c>
      <c r="L942" s="36"/>
      <c r="M942" s="42" t="e">
        <f>#REF!</f>
        <v>#REF!</v>
      </c>
      <c r="N942" s="514" t="s">
        <v>110</v>
      </c>
      <c r="O942" s="483"/>
      <c r="P942" s="483"/>
      <c r="Q942" s="483"/>
      <c r="R942" s="483"/>
      <c r="S942" s="484"/>
      <c r="T942" s="24" t="e">
        <f>#REF!</f>
        <v>#REF!</v>
      </c>
    </row>
    <row r="943" spans="1:20" ht="39.75" customHeight="1" x14ac:dyDescent="0.25">
      <c r="A943" s="37">
        <f t="shared" si="12"/>
        <v>930</v>
      </c>
      <c r="B943" s="50" t="e">
        <f>#REF!</f>
        <v>#REF!</v>
      </c>
      <c r="C943" s="51" t="e">
        <f>#REF!</f>
        <v>#REF!</v>
      </c>
      <c r="D943" s="39" t="e">
        <f>#REF!</f>
        <v>#REF!</v>
      </c>
      <c r="E943" s="40" t="e">
        <f t="shared" si="13"/>
        <v>#REF!</v>
      </c>
      <c r="F943" s="34"/>
      <c r="G943" s="44" t="e">
        <f t="shared" si="14"/>
        <v>#REF!</v>
      </c>
      <c r="H943" s="36" t="s">
        <v>108</v>
      </c>
      <c r="I943" s="41" t="e">
        <f t="shared" si="15"/>
        <v>#REF!</v>
      </c>
      <c r="J943" s="34"/>
      <c r="K943" s="41" t="e">
        <f>#REF!</f>
        <v>#REF!</v>
      </c>
      <c r="L943" s="36"/>
      <c r="M943" s="42" t="e">
        <f>#REF!</f>
        <v>#REF!</v>
      </c>
      <c r="N943" s="514" t="s">
        <v>110</v>
      </c>
      <c r="O943" s="483"/>
      <c r="P943" s="483"/>
      <c r="Q943" s="483"/>
      <c r="R943" s="483"/>
      <c r="S943" s="484"/>
      <c r="T943" s="24" t="e">
        <f>#REF!</f>
        <v>#REF!</v>
      </c>
    </row>
    <row r="944" spans="1:20" ht="39.75" customHeight="1" x14ac:dyDescent="0.25">
      <c r="A944" s="37">
        <f t="shared" si="12"/>
        <v>931</v>
      </c>
      <c r="B944" s="50" t="e">
        <f>#REF!</f>
        <v>#REF!</v>
      </c>
      <c r="C944" s="38" t="e">
        <f>#REF!</f>
        <v>#REF!</v>
      </c>
      <c r="D944" s="39" t="e">
        <f>#REF!</f>
        <v>#REF!</v>
      </c>
      <c r="E944" s="40" t="e">
        <f t="shared" si="13"/>
        <v>#REF!</v>
      </c>
      <c r="F944" s="34"/>
      <c r="G944" s="41" t="e">
        <f t="shared" si="14"/>
        <v>#REF!</v>
      </c>
      <c r="H944" s="36" t="s">
        <v>109</v>
      </c>
      <c r="I944" s="41" t="e">
        <f t="shared" si="15"/>
        <v>#REF!</v>
      </c>
      <c r="J944" s="34"/>
      <c r="K944" s="41" t="e">
        <f>#REF!</f>
        <v>#REF!</v>
      </c>
      <c r="L944" s="36"/>
      <c r="M944" s="42" t="e">
        <f>#REF!</f>
        <v>#REF!</v>
      </c>
      <c r="N944" s="514" t="s">
        <v>110</v>
      </c>
      <c r="O944" s="483"/>
      <c r="P944" s="483"/>
      <c r="Q944" s="483"/>
      <c r="R944" s="483"/>
      <c r="S944" s="484"/>
      <c r="T944" s="24" t="e">
        <f>#REF!</f>
        <v>#REF!</v>
      </c>
    </row>
    <row r="945" spans="1:20" ht="39.75" customHeight="1" x14ac:dyDescent="0.25">
      <c r="A945" s="37">
        <f t="shared" si="12"/>
        <v>932</v>
      </c>
      <c r="B945" s="50" t="e">
        <f>#REF!</f>
        <v>#REF!</v>
      </c>
      <c r="C945" s="51" t="e">
        <f>#REF!</f>
        <v>#REF!</v>
      </c>
      <c r="D945" s="39" t="e">
        <f>#REF!</f>
        <v>#REF!</v>
      </c>
      <c r="E945" s="40" t="e">
        <f t="shared" si="13"/>
        <v>#REF!</v>
      </c>
      <c r="F945" s="34"/>
      <c r="G945" s="44" t="e">
        <f t="shared" si="14"/>
        <v>#REF!</v>
      </c>
      <c r="H945" s="36" t="s">
        <v>108</v>
      </c>
      <c r="I945" s="41" t="e">
        <f t="shared" si="15"/>
        <v>#REF!</v>
      </c>
      <c r="J945" s="34"/>
      <c r="K945" s="41" t="e">
        <f>#REF!</f>
        <v>#REF!</v>
      </c>
      <c r="L945" s="36"/>
      <c r="M945" s="42" t="e">
        <f>#REF!</f>
        <v>#REF!</v>
      </c>
      <c r="N945" s="514" t="s">
        <v>110</v>
      </c>
      <c r="O945" s="483"/>
      <c r="P945" s="483"/>
      <c r="Q945" s="483"/>
      <c r="R945" s="483"/>
      <c r="S945" s="484"/>
      <c r="T945" s="24" t="e">
        <f>#REF!</f>
        <v>#REF!</v>
      </c>
    </row>
    <row r="946" spans="1:20" ht="39.75" customHeight="1" x14ac:dyDescent="0.25">
      <c r="A946" s="37">
        <f t="shared" si="12"/>
        <v>933</v>
      </c>
      <c r="B946" s="50" t="e">
        <f>#REF!</f>
        <v>#REF!</v>
      </c>
      <c r="C946" s="38" t="e">
        <f>#REF!</f>
        <v>#REF!</v>
      </c>
      <c r="D946" s="39" t="e">
        <f>#REF!</f>
        <v>#REF!</v>
      </c>
      <c r="E946" s="40" t="e">
        <f t="shared" si="13"/>
        <v>#REF!</v>
      </c>
      <c r="F946" s="34"/>
      <c r="G946" s="41" t="e">
        <f t="shared" si="14"/>
        <v>#REF!</v>
      </c>
      <c r="H946" s="36" t="s">
        <v>109</v>
      </c>
      <c r="I946" s="41" t="e">
        <f t="shared" si="15"/>
        <v>#REF!</v>
      </c>
      <c r="J946" s="34"/>
      <c r="K946" s="41" t="e">
        <f>#REF!</f>
        <v>#REF!</v>
      </c>
      <c r="L946" s="36"/>
      <c r="M946" s="42" t="e">
        <f>#REF!</f>
        <v>#REF!</v>
      </c>
      <c r="N946" s="514" t="s">
        <v>110</v>
      </c>
      <c r="O946" s="483"/>
      <c r="P946" s="483"/>
      <c r="Q946" s="483"/>
      <c r="R946" s="483"/>
      <c r="S946" s="484"/>
      <c r="T946" s="24" t="e">
        <f>#REF!</f>
        <v>#REF!</v>
      </c>
    </row>
    <row r="947" spans="1:20" ht="39.75" customHeight="1" x14ac:dyDescent="0.25">
      <c r="A947" s="37">
        <f t="shared" si="12"/>
        <v>934</v>
      </c>
      <c r="B947" s="50" t="e">
        <f>#REF!</f>
        <v>#REF!</v>
      </c>
      <c r="C947" s="51" t="e">
        <f>#REF!</f>
        <v>#REF!</v>
      </c>
      <c r="D947" s="39" t="e">
        <f>#REF!</f>
        <v>#REF!</v>
      </c>
      <c r="E947" s="40" t="e">
        <f t="shared" si="13"/>
        <v>#REF!</v>
      </c>
      <c r="F947" s="34"/>
      <c r="G947" s="44" t="e">
        <f t="shared" si="14"/>
        <v>#REF!</v>
      </c>
      <c r="H947" s="36" t="s">
        <v>108</v>
      </c>
      <c r="I947" s="41" t="e">
        <f t="shared" si="15"/>
        <v>#REF!</v>
      </c>
      <c r="J947" s="34"/>
      <c r="K947" s="41" t="e">
        <f>#REF!</f>
        <v>#REF!</v>
      </c>
      <c r="L947" s="36"/>
      <c r="M947" s="42" t="e">
        <f>#REF!</f>
        <v>#REF!</v>
      </c>
      <c r="N947" s="514" t="s">
        <v>110</v>
      </c>
      <c r="O947" s="483"/>
      <c r="P947" s="483"/>
      <c r="Q947" s="483"/>
      <c r="R947" s="483"/>
      <c r="S947" s="484"/>
      <c r="T947" s="24" t="e">
        <f>#REF!</f>
        <v>#REF!</v>
      </c>
    </row>
    <row r="948" spans="1:20" ht="39.75" customHeight="1" x14ac:dyDescent="0.25">
      <c r="A948" s="37">
        <f t="shared" si="12"/>
        <v>935</v>
      </c>
      <c r="B948" s="50" t="e">
        <f>#REF!</f>
        <v>#REF!</v>
      </c>
      <c r="C948" s="38" t="e">
        <f>#REF!</f>
        <v>#REF!</v>
      </c>
      <c r="D948" s="39" t="e">
        <f>#REF!</f>
        <v>#REF!</v>
      </c>
      <c r="E948" s="40" t="e">
        <f t="shared" si="13"/>
        <v>#REF!</v>
      </c>
      <c r="F948" s="34"/>
      <c r="G948" s="41" t="e">
        <f t="shared" si="14"/>
        <v>#REF!</v>
      </c>
      <c r="H948" s="36" t="s">
        <v>109</v>
      </c>
      <c r="I948" s="41" t="e">
        <f t="shared" si="15"/>
        <v>#REF!</v>
      </c>
      <c r="J948" s="34"/>
      <c r="K948" s="41" t="e">
        <f>#REF!</f>
        <v>#REF!</v>
      </c>
      <c r="L948" s="36"/>
      <c r="M948" s="42" t="e">
        <f>#REF!</f>
        <v>#REF!</v>
      </c>
      <c r="N948" s="514" t="s">
        <v>110</v>
      </c>
      <c r="O948" s="483"/>
      <c r="P948" s="483"/>
      <c r="Q948" s="483"/>
      <c r="R948" s="483"/>
      <c r="S948" s="484"/>
      <c r="T948" s="24" t="e">
        <f>#REF!</f>
        <v>#REF!</v>
      </c>
    </row>
    <row r="949" spans="1:20" ht="39.75" customHeight="1" x14ac:dyDescent="0.25">
      <c r="A949" s="37">
        <f t="shared" si="12"/>
        <v>936</v>
      </c>
      <c r="B949" s="50" t="e">
        <f>#REF!</f>
        <v>#REF!</v>
      </c>
      <c r="C949" s="51" t="e">
        <f>#REF!</f>
        <v>#REF!</v>
      </c>
      <c r="D949" s="39" t="e">
        <f>#REF!</f>
        <v>#REF!</v>
      </c>
      <c r="E949" s="40" t="e">
        <f t="shared" si="13"/>
        <v>#REF!</v>
      </c>
      <c r="F949" s="34"/>
      <c r="G949" s="44" t="e">
        <f t="shared" si="14"/>
        <v>#REF!</v>
      </c>
      <c r="H949" s="36" t="s">
        <v>108</v>
      </c>
      <c r="I949" s="41" t="e">
        <f t="shared" si="15"/>
        <v>#REF!</v>
      </c>
      <c r="J949" s="34"/>
      <c r="K949" s="41" t="e">
        <f>#REF!</f>
        <v>#REF!</v>
      </c>
      <c r="L949" s="36"/>
      <c r="M949" s="42" t="e">
        <f>#REF!</f>
        <v>#REF!</v>
      </c>
      <c r="N949" s="514" t="s">
        <v>110</v>
      </c>
      <c r="O949" s="483"/>
      <c r="P949" s="483"/>
      <c r="Q949" s="483"/>
      <c r="R949" s="483"/>
      <c r="S949" s="484"/>
      <c r="T949" s="24" t="e">
        <f>#REF!</f>
        <v>#REF!</v>
      </c>
    </row>
    <row r="950" spans="1:20" ht="39.75" customHeight="1" x14ac:dyDescent="0.25">
      <c r="A950" s="37">
        <f t="shared" si="12"/>
        <v>937</v>
      </c>
      <c r="B950" s="50" t="e">
        <f>#REF!</f>
        <v>#REF!</v>
      </c>
      <c r="C950" s="38" t="e">
        <f>#REF!</f>
        <v>#REF!</v>
      </c>
      <c r="D950" s="39" t="e">
        <f>#REF!</f>
        <v>#REF!</v>
      </c>
      <c r="E950" s="40" t="e">
        <f t="shared" si="13"/>
        <v>#REF!</v>
      </c>
      <c r="F950" s="34"/>
      <c r="G950" s="41" t="e">
        <f t="shared" si="14"/>
        <v>#REF!</v>
      </c>
      <c r="H950" s="36" t="s">
        <v>109</v>
      </c>
      <c r="I950" s="41" t="e">
        <f t="shared" si="15"/>
        <v>#REF!</v>
      </c>
      <c r="J950" s="34"/>
      <c r="K950" s="41" t="e">
        <f>#REF!</f>
        <v>#REF!</v>
      </c>
      <c r="L950" s="36"/>
      <c r="M950" s="42" t="e">
        <f>#REF!</f>
        <v>#REF!</v>
      </c>
      <c r="N950" s="514" t="s">
        <v>110</v>
      </c>
      <c r="O950" s="483"/>
      <c r="P950" s="483"/>
      <c r="Q950" s="483"/>
      <c r="R950" s="483"/>
      <c r="S950" s="484"/>
      <c r="T950" s="24" t="e">
        <f>#REF!</f>
        <v>#REF!</v>
      </c>
    </row>
    <row r="951" spans="1:20" ht="39.75" customHeight="1" x14ac:dyDescent="0.25">
      <c r="A951" s="37">
        <f t="shared" si="12"/>
        <v>938</v>
      </c>
      <c r="B951" s="50" t="e">
        <f>#REF!</f>
        <v>#REF!</v>
      </c>
      <c r="C951" s="51" t="e">
        <f>#REF!</f>
        <v>#REF!</v>
      </c>
      <c r="D951" s="39" t="e">
        <f>#REF!</f>
        <v>#REF!</v>
      </c>
      <c r="E951" s="40" t="e">
        <f t="shared" si="13"/>
        <v>#REF!</v>
      </c>
      <c r="F951" s="34"/>
      <c r="G951" s="44" t="e">
        <f t="shared" si="14"/>
        <v>#REF!</v>
      </c>
      <c r="H951" s="36" t="s">
        <v>108</v>
      </c>
      <c r="I951" s="41" t="e">
        <f t="shared" si="15"/>
        <v>#REF!</v>
      </c>
      <c r="J951" s="34"/>
      <c r="K951" s="41" t="e">
        <f>#REF!</f>
        <v>#REF!</v>
      </c>
      <c r="L951" s="36"/>
      <c r="M951" s="42" t="e">
        <f>#REF!</f>
        <v>#REF!</v>
      </c>
      <c r="N951" s="514" t="s">
        <v>110</v>
      </c>
      <c r="O951" s="483"/>
      <c r="P951" s="483"/>
      <c r="Q951" s="483"/>
      <c r="R951" s="483"/>
      <c r="S951" s="484"/>
      <c r="T951" s="24" t="e">
        <f>#REF!</f>
        <v>#REF!</v>
      </c>
    </row>
    <row r="952" spans="1:20" ht="39.75" customHeight="1" x14ac:dyDescent="0.25">
      <c r="A952" s="37">
        <f t="shared" si="12"/>
        <v>939</v>
      </c>
      <c r="B952" s="50" t="e">
        <f>#REF!</f>
        <v>#REF!</v>
      </c>
      <c r="C952" s="38" t="e">
        <f>#REF!</f>
        <v>#REF!</v>
      </c>
      <c r="D952" s="39" t="e">
        <f>#REF!</f>
        <v>#REF!</v>
      </c>
      <c r="E952" s="40" t="e">
        <f t="shared" si="13"/>
        <v>#REF!</v>
      </c>
      <c r="F952" s="34"/>
      <c r="G952" s="41" t="e">
        <f t="shared" si="14"/>
        <v>#REF!</v>
      </c>
      <c r="H952" s="36" t="s">
        <v>109</v>
      </c>
      <c r="I952" s="41" t="e">
        <f t="shared" si="15"/>
        <v>#REF!</v>
      </c>
      <c r="J952" s="34"/>
      <c r="K952" s="41" t="e">
        <f>#REF!</f>
        <v>#REF!</v>
      </c>
      <c r="L952" s="36"/>
      <c r="M952" s="42" t="e">
        <f>#REF!</f>
        <v>#REF!</v>
      </c>
      <c r="N952" s="514" t="s">
        <v>110</v>
      </c>
      <c r="O952" s="483"/>
      <c r="P952" s="483"/>
      <c r="Q952" s="483"/>
      <c r="R952" s="483"/>
      <c r="S952" s="484"/>
      <c r="T952" s="24" t="e">
        <f>#REF!</f>
        <v>#REF!</v>
      </c>
    </row>
    <row r="953" spans="1:20" ht="39.75" customHeight="1" x14ac:dyDescent="0.25">
      <c r="A953" s="37">
        <f t="shared" si="12"/>
        <v>940</v>
      </c>
      <c r="B953" s="50" t="e">
        <f>#REF!</f>
        <v>#REF!</v>
      </c>
      <c r="C953" s="51" t="e">
        <f>#REF!</f>
        <v>#REF!</v>
      </c>
      <c r="D953" s="39" t="e">
        <f>#REF!</f>
        <v>#REF!</v>
      </c>
      <c r="E953" s="40" t="e">
        <f t="shared" si="13"/>
        <v>#REF!</v>
      </c>
      <c r="F953" s="34"/>
      <c r="G953" s="44" t="e">
        <f t="shared" si="14"/>
        <v>#REF!</v>
      </c>
      <c r="H953" s="36" t="s">
        <v>108</v>
      </c>
      <c r="I953" s="41" t="e">
        <f t="shared" si="15"/>
        <v>#REF!</v>
      </c>
      <c r="J953" s="34"/>
      <c r="K953" s="41" t="e">
        <f>#REF!</f>
        <v>#REF!</v>
      </c>
      <c r="L953" s="36"/>
      <c r="M953" s="42" t="e">
        <f>#REF!</f>
        <v>#REF!</v>
      </c>
      <c r="N953" s="514" t="s">
        <v>110</v>
      </c>
      <c r="O953" s="483"/>
      <c r="P953" s="483"/>
      <c r="Q953" s="483"/>
      <c r="R953" s="483"/>
      <c r="S953" s="484"/>
      <c r="T953" s="24" t="e">
        <f>#REF!</f>
        <v>#REF!</v>
      </c>
    </row>
    <row r="954" spans="1:20" ht="39.75" customHeight="1" x14ac:dyDescent="0.25">
      <c r="A954" s="37">
        <f t="shared" si="12"/>
        <v>941</v>
      </c>
      <c r="B954" s="50" t="e">
        <f>#REF!</f>
        <v>#REF!</v>
      </c>
      <c r="C954" s="38" t="e">
        <f>#REF!</f>
        <v>#REF!</v>
      </c>
      <c r="D954" s="39" t="e">
        <f>#REF!</f>
        <v>#REF!</v>
      </c>
      <c r="E954" s="40" t="e">
        <f t="shared" si="13"/>
        <v>#REF!</v>
      </c>
      <c r="F954" s="34"/>
      <c r="G954" s="41" t="e">
        <f t="shared" si="14"/>
        <v>#REF!</v>
      </c>
      <c r="H954" s="36" t="s">
        <v>109</v>
      </c>
      <c r="I954" s="41" t="e">
        <f t="shared" si="15"/>
        <v>#REF!</v>
      </c>
      <c r="J954" s="34"/>
      <c r="K954" s="41" t="e">
        <f>#REF!</f>
        <v>#REF!</v>
      </c>
      <c r="L954" s="36"/>
      <c r="M954" s="42" t="e">
        <f>#REF!</f>
        <v>#REF!</v>
      </c>
      <c r="N954" s="514" t="s">
        <v>110</v>
      </c>
      <c r="O954" s="483"/>
      <c r="P954" s="483"/>
      <c r="Q954" s="483"/>
      <c r="R954" s="483"/>
      <c r="S954" s="484"/>
      <c r="T954" s="24" t="e">
        <f>#REF!</f>
        <v>#REF!</v>
      </c>
    </row>
    <row r="955" spans="1:20" ht="39.75" customHeight="1" x14ac:dyDescent="0.25">
      <c r="A955" s="37">
        <f t="shared" si="12"/>
        <v>942</v>
      </c>
      <c r="B955" s="50" t="e">
        <f>#REF!</f>
        <v>#REF!</v>
      </c>
      <c r="C955" s="51" t="e">
        <f>#REF!</f>
        <v>#REF!</v>
      </c>
      <c r="D955" s="39" t="e">
        <f>#REF!</f>
        <v>#REF!</v>
      </c>
      <c r="E955" s="40" t="e">
        <f t="shared" si="13"/>
        <v>#REF!</v>
      </c>
      <c r="F955" s="34"/>
      <c r="G955" s="44" t="e">
        <f t="shared" si="14"/>
        <v>#REF!</v>
      </c>
      <c r="H955" s="36" t="s">
        <v>108</v>
      </c>
      <c r="I955" s="41" t="e">
        <f t="shared" si="15"/>
        <v>#REF!</v>
      </c>
      <c r="J955" s="34"/>
      <c r="K955" s="41" t="e">
        <f>#REF!</f>
        <v>#REF!</v>
      </c>
      <c r="L955" s="36"/>
      <c r="M955" s="42" t="e">
        <f>#REF!</f>
        <v>#REF!</v>
      </c>
      <c r="N955" s="514" t="s">
        <v>110</v>
      </c>
      <c r="O955" s="483"/>
      <c r="P955" s="483"/>
      <c r="Q955" s="483"/>
      <c r="R955" s="483"/>
      <c r="S955" s="484"/>
      <c r="T955" s="24" t="e">
        <f>#REF!</f>
        <v>#REF!</v>
      </c>
    </row>
    <row r="956" spans="1:20" ht="39.75" customHeight="1" x14ac:dyDescent="0.25">
      <c r="A956" s="37">
        <f t="shared" si="12"/>
        <v>943</v>
      </c>
      <c r="B956" s="50" t="e">
        <f>#REF!</f>
        <v>#REF!</v>
      </c>
      <c r="C956" s="38" t="e">
        <f>#REF!</f>
        <v>#REF!</v>
      </c>
      <c r="D956" s="39" t="e">
        <f>#REF!</f>
        <v>#REF!</v>
      </c>
      <c r="E956" s="40" t="e">
        <f t="shared" si="13"/>
        <v>#REF!</v>
      </c>
      <c r="F956" s="34"/>
      <c r="G956" s="41" t="e">
        <f t="shared" si="14"/>
        <v>#REF!</v>
      </c>
      <c r="H956" s="36" t="s">
        <v>109</v>
      </c>
      <c r="I956" s="41" t="e">
        <f t="shared" si="15"/>
        <v>#REF!</v>
      </c>
      <c r="J956" s="34"/>
      <c r="K956" s="41" t="e">
        <f>#REF!</f>
        <v>#REF!</v>
      </c>
      <c r="L956" s="36"/>
      <c r="M956" s="42" t="e">
        <f>#REF!</f>
        <v>#REF!</v>
      </c>
      <c r="N956" s="514" t="s">
        <v>110</v>
      </c>
      <c r="O956" s="483"/>
      <c r="P956" s="483"/>
      <c r="Q956" s="483"/>
      <c r="R956" s="483"/>
      <c r="S956" s="484"/>
      <c r="T956" s="24" t="e">
        <f>#REF!</f>
        <v>#REF!</v>
      </c>
    </row>
    <row r="957" spans="1:20" ht="39.75" customHeight="1" x14ac:dyDescent="0.25">
      <c r="A957" s="37">
        <f t="shared" si="12"/>
        <v>944</v>
      </c>
      <c r="B957" s="50" t="e">
        <f>#REF!</f>
        <v>#REF!</v>
      </c>
      <c r="C957" s="51" t="e">
        <f>#REF!</f>
        <v>#REF!</v>
      </c>
      <c r="D957" s="39" t="e">
        <f>#REF!</f>
        <v>#REF!</v>
      </c>
      <c r="E957" s="40" t="e">
        <f t="shared" si="13"/>
        <v>#REF!</v>
      </c>
      <c r="F957" s="34"/>
      <c r="G957" s="44" t="e">
        <f t="shared" si="14"/>
        <v>#REF!</v>
      </c>
      <c r="H957" s="36" t="s">
        <v>108</v>
      </c>
      <c r="I957" s="41" t="e">
        <f t="shared" si="15"/>
        <v>#REF!</v>
      </c>
      <c r="J957" s="34"/>
      <c r="K957" s="41" t="e">
        <f>#REF!</f>
        <v>#REF!</v>
      </c>
      <c r="L957" s="36"/>
      <c r="M957" s="42" t="e">
        <f>#REF!</f>
        <v>#REF!</v>
      </c>
      <c r="N957" s="514" t="s">
        <v>110</v>
      </c>
      <c r="O957" s="483"/>
      <c r="P957" s="483"/>
      <c r="Q957" s="483"/>
      <c r="R957" s="483"/>
      <c r="S957" s="484"/>
      <c r="T957" s="24" t="e">
        <f>#REF!</f>
        <v>#REF!</v>
      </c>
    </row>
    <row r="958" spans="1:20" ht="39.75" customHeight="1" x14ac:dyDescent="0.25">
      <c r="A958" s="37">
        <f t="shared" si="12"/>
        <v>945</v>
      </c>
      <c r="B958" s="50" t="e">
        <f>#REF!</f>
        <v>#REF!</v>
      </c>
      <c r="C958" s="38" t="e">
        <f>#REF!</f>
        <v>#REF!</v>
      </c>
      <c r="D958" s="39" t="e">
        <f>#REF!</f>
        <v>#REF!</v>
      </c>
      <c r="E958" s="40" t="e">
        <f t="shared" si="13"/>
        <v>#REF!</v>
      </c>
      <c r="F958" s="34"/>
      <c r="G958" s="41" t="e">
        <f t="shared" si="14"/>
        <v>#REF!</v>
      </c>
      <c r="H958" s="36" t="s">
        <v>109</v>
      </c>
      <c r="I958" s="41" t="e">
        <f t="shared" si="15"/>
        <v>#REF!</v>
      </c>
      <c r="J958" s="34"/>
      <c r="K958" s="41" t="e">
        <f>#REF!</f>
        <v>#REF!</v>
      </c>
      <c r="L958" s="36"/>
      <c r="M958" s="42" t="e">
        <f>#REF!</f>
        <v>#REF!</v>
      </c>
      <c r="N958" s="514" t="s">
        <v>110</v>
      </c>
      <c r="O958" s="483"/>
      <c r="P958" s="483"/>
      <c r="Q958" s="483"/>
      <c r="R958" s="483"/>
      <c r="S958" s="484"/>
      <c r="T958" s="24" t="e">
        <f>#REF!</f>
        <v>#REF!</v>
      </c>
    </row>
    <row r="959" spans="1:20" ht="39.75" customHeight="1" x14ac:dyDescent="0.25">
      <c r="A959" s="37">
        <f t="shared" si="12"/>
        <v>946</v>
      </c>
      <c r="B959" s="50" t="e">
        <f>#REF!</f>
        <v>#REF!</v>
      </c>
      <c r="C959" s="51" t="e">
        <f>#REF!</f>
        <v>#REF!</v>
      </c>
      <c r="D959" s="39" t="e">
        <f>#REF!</f>
        <v>#REF!</v>
      </c>
      <c r="E959" s="40" t="e">
        <f t="shared" si="13"/>
        <v>#REF!</v>
      </c>
      <c r="F959" s="34"/>
      <c r="G959" s="44" t="e">
        <f t="shared" si="14"/>
        <v>#REF!</v>
      </c>
      <c r="H959" s="36" t="s">
        <v>108</v>
      </c>
      <c r="I959" s="41" t="e">
        <f t="shared" si="15"/>
        <v>#REF!</v>
      </c>
      <c r="J959" s="34"/>
      <c r="K959" s="41" t="e">
        <f>#REF!</f>
        <v>#REF!</v>
      </c>
      <c r="L959" s="36"/>
      <c r="M959" s="42" t="e">
        <f>#REF!</f>
        <v>#REF!</v>
      </c>
      <c r="N959" s="514" t="s">
        <v>110</v>
      </c>
      <c r="O959" s="483"/>
      <c r="P959" s="483"/>
      <c r="Q959" s="483"/>
      <c r="R959" s="483"/>
      <c r="S959" s="484"/>
      <c r="T959" s="24" t="e">
        <f>#REF!</f>
        <v>#REF!</v>
      </c>
    </row>
    <row r="960" spans="1:20" ht="39.75" customHeight="1" x14ac:dyDescent="0.25">
      <c r="A960" s="37">
        <f t="shared" si="12"/>
        <v>947</v>
      </c>
      <c r="B960" s="50" t="e">
        <f>#REF!</f>
        <v>#REF!</v>
      </c>
      <c r="C960" s="38" t="e">
        <f>#REF!</f>
        <v>#REF!</v>
      </c>
      <c r="D960" s="39" t="e">
        <f>#REF!</f>
        <v>#REF!</v>
      </c>
      <c r="E960" s="40" t="e">
        <f t="shared" si="13"/>
        <v>#REF!</v>
      </c>
      <c r="F960" s="34"/>
      <c r="G960" s="41" t="e">
        <f t="shared" si="14"/>
        <v>#REF!</v>
      </c>
      <c r="H960" s="36" t="s">
        <v>109</v>
      </c>
      <c r="I960" s="41" t="e">
        <f t="shared" si="15"/>
        <v>#REF!</v>
      </c>
      <c r="J960" s="34"/>
      <c r="K960" s="41" t="e">
        <f>#REF!</f>
        <v>#REF!</v>
      </c>
      <c r="L960" s="36"/>
      <c r="M960" s="42" t="e">
        <f>#REF!</f>
        <v>#REF!</v>
      </c>
      <c r="N960" s="514" t="s">
        <v>110</v>
      </c>
      <c r="O960" s="483"/>
      <c r="P960" s="483"/>
      <c r="Q960" s="483"/>
      <c r="R960" s="483"/>
      <c r="S960" s="484"/>
      <c r="T960" s="24" t="e">
        <f>#REF!</f>
        <v>#REF!</v>
      </c>
    </row>
    <row r="961" spans="1:20" ht="39.75" customHeight="1" x14ac:dyDescent="0.25">
      <c r="A961" s="37">
        <f t="shared" si="12"/>
        <v>948</v>
      </c>
      <c r="B961" s="50" t="e">
        <f>#REF!</f>
        <v>#REF!</v>
      </c>
      <c r="C961" s="51" t="e">
        <f>#REF!</f>
        <v>#REF!</v>
      </c>
      <c r="D961" s="39" t="e">
        <f>#REF!</f>
        <v>#REF!</v>
      </c>
      <c r="E961" s="40" t="e">
        <f t="shared" si="13"/>
        <v>#REF!</v>
      </c>
      <c r="F961" s="34"/>
      <c r="G961" s="44" t="e">
        <f t="shared" si="14"/>
        <v>#REF!</v>
      </c>
      <c r="H961" s="36" t="s">
        <v>108</v>
      </c>
      <c r="I961" s="41" t="e">
        <f t="shared" si="15"/>
        <v>#REF!</v>
      </c>
      <c r="J961" s="34"/>
      <c r="K961" s="41" t="e">
        <f>#REF!</f>
        <v>#REF!</v>
      </c>
      <c r="L961" s="36"/>
      <c r="M961" s="42" t="e">
        <f>#REF!</f>
        <v>#REF!</v>
      </c>
      <c r="N961" s="514" t="s">
        <v>110</v>
      </c>
      <c r="O961" s="483"/>
      <c r="P961" s="483"/>
      <c r="Q961" s="483"/>
      <c r="R961" s="483"/>
      <c r="S961" s="484"/>
      <c r="T961" s="24" t="e">
        <f>#REF!</f>
        <v>#REF!</v>
      </c>
    </row>
    <row r="962" spans="1:20" ht="39.75" customHeight="1" x14ac:dyDescent="0.25">
      <c r="A962" s="37">
        <f t="shared" si="12"/>
        <v>949</v>
      </c>
      <c r="B962" s="50" t="e">
        <f>#REF!</f>
        <v>#REF!</v>
      </c>
      <c r="C962" s="38" t="e">
        <f>#REF!</f>
        <v>#REF!</v>
      </c>
      <c r="D962" s="39" t="e">
        <f>#REF!</f>
        <v>#REF!</v>
      </c>
      <c r="E962" s="40" t="e">
        <f t="shared" si="13"/>
        <v>#REF!</v>
      </c>
      <c r="F962" s="34"/>
      <c r="G962" s="41" t="e">
        <f t="shared" si="14"/>
        <v>#REF!</v>
      </c>
      <c r="H962" s="36" t="s">
        <v>109</v>
      </c>
      <c r="I962" s="41" t="e">
        <f t="shared" si="15"/>
        <v>#REF!</v>
      </c>
      <c r="J962" s="34"/>
      <c r="K962" s="41" t="e">
        <f>#REF!</f>
        <v>#REF!</v>
      </c>
      <c r="L962" s="36"/>
      <c r="M962" s="42" t="e">
        <f>#REF!</f>
        <v>#REF!</v>
      </c>
      <c r="N962" s="514" t="s">
        <v>110</v>
      </c>
      <c r="O962" s="483"/>
      <c r="P962" s="483"/>
      <c r="Q962" s="483"/>
      <c r="R962" s="483"/>
      <c r="S962" s="484"/>
      <c r="T962" s="24" t="e">
        <f>#REF!</f>
        <v>#REF!</v>
      </c>
    </row>
    <row r="963" spans="1:20" ht="39.75" customHeight="1" x14ac:dyDescent="0.25">
      <c r="A963" s="37">
        <f t="shared" si="12"/>
        <v>950</v>
      </c>
      <c r="B963" s="50" t="e">
        <f>#REF!</f>
        <v>#REF!</v>
      </c>
      <c r="C963" s="51" t="e">
        <f>#REF!</f>
        <v>#REF!</v>
      </c>
      <c r="D963" s="39" t="e">
        <f>#REF!</f>
        <v>#REF!</v>
      </c>
      <c r="E963" s="40" t="e">
        <f t="shared" si="13"/>
        <v>#REF!</v>
      </c>
      <c r="F963" s="34"/>
      <c r="G963" s="44" t="e">
        <f t="shared" si="14"/>
        <v>#REF!</v>
      </c>
      <c r="H963" s="36" t="s">
        <v>108</v>
      </c>
      <c r="I963" s="41" t="e">
        <f t="shared" si="15"/>
        <v>#REF!</v>
      </c>
      <c r="J963" s="34"/>
      <c r="K963" s="41" t="e">
        <f>#REF!</f>
        <v>#REF!</v>
      </c>
      <c r="L963" s="36"/>
      <c r="M963" s="42" t="e">
        <f>#REF!</f>
        <v>#REF!</v>
      </c>
      <c r="N963" s="514" t="s">
        <v>110</v>
      </c>
      <c r="O963" s="483"/>
      <c r="P963" s="483"/>
      <c r="Q963" s="483"/>
      <c r="R963" s="483"/>
      <c r="S963" s="484"/>
      <c r="T963" s="24" t="e">
        <f>#REF!</f>
        <v>#REF!</v>
      </c>
    </row>
    <row r="964" spans="1:20" ht="39.75" customHeight="1" x14ac:dyDescent="0.25">
      <c r="A964" s="37">
        <f t="shared" si="12"/>
        <v>951</v>
      </c>
      <c r="B964" s="50" t="e">
        <f>#REF!</f>
        <v>#REF!</v>
      </c>
      <c r="C964" s="38" t="e">
        <f>#REF!</f>
        <v>#REF!</v>
      </c>
      <c r="D964" s="39" t="e">
        <f>#REF!</f>
        <v>#REF!</v>
      </c>
      <c r="E964" s="40" t="e">
        <f t="shared" si="13"/>
        <v>#REF!</v>
      </c>
      <c r="F964" s="34"/>
      <c r="G964" s="41" t="e">
        <f t="shared" si="14"/>
        <v>#REF!</v>
      </c>
      <c r="H964" s="36" t="s">
        <v>109</v>
      </c>
      <c r="I964" s="41" t="e">
        <f t="shared" si="15"/>
        <v>#REF!</v>
      </c>
      <c r="J964" s="34"/>
      <c r="K964" s="41" t="e">
        <f>#REF!</f>
        <v>#REF!</v>
      </c>
      <c r="L964" s="36"/>
      <c r="M964" s="42" t="e">
        <f>#REF!</f>
        <v>#REF!</v>
      </c>
      <c r="N964" s="514" t="s">
        <v>110</v>
      </c>
      <c r="O964" s="483"/>
      <c r="P964" s="483"/>
      <c r="Q964" s="483"/>
      <c r="R964" s="483"/>
      <c r="S964" s="484"/>
      <c r="T964" s="24" t="e">
        <f>#REF!</f>
        <v>#REF!</v>
      </c>
    </row>
    <row r="965" spans="1:20" ht="39.75" customHeight="1" x14ac:dyDescent="0.25">
      <c r="A965" s="37">
        <f t="shared" si="12"/>
        <v>952</v>
      </c>
      <c r="B965" s="50" t="e">
        <f>#REF!</f>
        <v>#REF!</v>
      </c>
      <c r="C965" s="51" t="e">
        <f>#REF!</f>
        <v>#REF!</v>
      </c>
      <c r="D965" s="39" t="e">
        <f>#REF!</f>
        <v>#REF!</v>
      </c>
      <c r="E965" s="40" t="e">
        <f t="shared" si="13"/>
        <v>#REF!</v>
      </c>
      <c r="F965" s="34"/>
      <c r="G965" s="44" t="e">
        <f t="shared" si="14"/>
        <v>#REF!</v>
      </c>
      <c r="H965" s="36" t="s">
        <v>108</v>
      </c>
      <c r="I965" s="41" t="e">
        <f t="shared" si="15"/>
        <v>#REF!</v>
      </c>
      <c r="J965" s="34"/>
      <c r="K965" s="41" t="e">
        <f>#REF!</f>
        <v>#REF!</v>
      </c>
      <c r="L965" s="36"/>
      <c r="M965" s="42" t="e">
        <f>#REF!</f>
        <v>#REF!</v>
      </c>
      <c r="N965" s="514" t="s">
        <v>110</v>
      </c>
      <c r="O965" s="483"/>
      <c r="P965" s="483"/>
      <c r="Q965" s="483"/>
      <c r="R965" s="483"/>
      <c r="S965" s="484"/>
      <c r="T965" s="24" t="e">
        <f>#REF!</f>
        <v>#REF!</v>
      </c>
    </row>
    <row r="966" spans="1:20" ht="39.75" customHeight="1" x14ac:dyDescent="0.25">
      <c r="A966" s="37">
        <f t="shared" si="12"/>
        <v>953</v>
      </c>
      <c r="B966" s="50" t="e">
        <f>#REF!</f>
        <v>#REF!</v>
      </c>
      <c r="C966" s="38" t="e">
        <f>#REF!</f>
        <v>#REF!</v>
      </c>
      <c r="D966" s="39" t="e">
        <f>#REF!</f>
        <v>#REF!</v>
      </c>
      <c r="E966" s="40" t="e">
        <f t="shared" si="13"/>
        <v>#REF!</v>
      </c>
      <c r="F966" s="34"/>
      <c r="G966" s="41" t="e">
        <f t="shared" si="14"/>
        <v>#REF!</v>
      </c>
      <c r="H966" s="36" t="s">
        <v>109</v>
      </c>
      <c r="I966" s="41" t="e">
        <f t="shared" si="15"/>
        <v>#REF!</v>
      </c>
      <c r="J966" s="34"/>
      <c r="K966" s="41" t="e">
        <f>#REF!</f>
        <v>#REF!</v>
      </c>
      <c r="L966" s="36"/>
      <c r="M966" s="42" t="e">
        <f>#REF!</f>
        <v>#REF!</v>
      </c>
      <c r="N966" s="514" t="s">
        <v>110</v>
      </c>
      <c r="O966" s="483"/>
      <c r="P966" s="483"/>
      <c r="Q966" s="483"/>
      <c r="R966" s="483"/>
      <c r="S966" s="484"/>
      <c r="T966" s="24" t="e">
        <f>#REF!</f>
        <v>#REF!</v>
      </c>
    </row>
    <row r="967" spans="1:20" ht="39.75" customHeight="1" x14ac:dyDescent="0.25">
      <c r="A967" s="37">
        <f t="shared" si="12"/>
        <v>954</v>
      </c>
      <c r="B967" s="50" t="e">
        <f>#REF!</f>
        <v>#REF!</v>
      </c>
      <c r="C967" s="51" t="e">
        <f>#REF!</f>
        <v>#REF!</v>
      </c>
      <c r="D967" s="39" t="e">
        <f>#REF!</f>
        <v>#REF!</v>
      </c>
      <c r="E967" s="40" t="e">
        <f t="shared" si="13"/>
        <v>#REF!</v>
      </c>
      <c r="F967" s="34"/>
      <c r="G967" s="44" t="e">
        <f t="shared" si="14"/>
        <v>#REF!</v>
      </c>
      <c r="H967" s="36" t="s">
        <v>108</v>
      </c>
      <c r="I967" s="41" t="e">
        <f t="shared" si="15"/>
        <v>#REF!</v>
      </c>
      <c r="J967" s="34"/>
      <c r="K967" s="41" t="e">
        <f>#REF!</f>
        <v>#REF!</v>
      </c>
      <c r="L967" s="36"/>
      <c r="M967" s="42" t="e">
        <f>#REF!</f>
        <v>#REF!</v>
      </c>
      <c r="N967" s="514" t="s">
        <v>110</v>
      </c>
      <c r="O967" s="483"/>
      <c r="P967" s="483"/>
      <c r="Q967" s="483"/>
      <c r="R967" s="483"/>
      <c r="S967" s="484"/>
      <c r="T967" s="24" t="e">
        <f>#REF!</f>
        <v>#REF!</v>
      </c>
    </row>
    <row r="968" spans="1:20" ht="39.75" customHeight="1" x14ac:dyDescent="0.25">
      <c r="A968" s="37">
        <f t="shared" si="12"/>
        <v>955</v>
      </c>
      <c r="B968" s="50" t="e">
        <f>#REF!</f>
        <v>#REF!</v>
      </c>
      <c r="C968" s="38" t="e">
        <f>#REF!</f>
        <v>#REF!</v>
      </c>
      <c r="D968" s="39" t="e">
        <f>#REF!</f>
        <v>#REF!</v>
      </c>
      <c r="E968" s="40" t="e">
        <f t="shared" si="13"/>
        <v>#REF!</v>
      </c>
      <c r="F968" s="34"/>
      <c r="G968" s="41" t="e">
        <f t="shared" si="14"/>
        <v>#REF!</v>
      </c>
      <c r="H968" s="36" t="s">
        <v>109</v>
      </c>
      <c r="I968" s="41" t="e">
        <f t="shared" si="15"/>
        <v>#REF!</v>
      </c>
      <c r="J968" s="34"/>
      <c r="K968" s="41" t="e">
        <f>#REF!</f>
        <v>#REF!</v>
      </c>
      <c r="L968" s="36"/>
      <c r="M968" s="42" t="e">
        <f>#REF!</f>
        <v>#REF!</v>
      </c>
      <c r="N968" s="514" t="s">
        <v>110</v>
      </c>
      <c r="O968" s="483"/>
      <c r="P968" s="483"/>
      <c r="Q968" s="483"/>
      <c r="R968" s="483"/>
      <c r="S968" s="484"/>
      <c r="T968" s="24" t="e">
        <f>#REF!</f>
        <v>#REF!</v>
      </c>
    </row>
    <row r="969" spans="1:20" ht="39.75" customHeight="1" x14ac:dyDescent="0.25">
      <c r="A969" s="37">
        <f t="shared" si="12"/>
        <v>956</v>
      </c>
      <c r="B969" s="50" t="e">
        <f>#REF!</f>
        <v>#REF!</v>
      </c>
      <c r="C969" s="51" t="e">
        <f>#REF!</f>
        <v>#REF!</v>
      </c>
      <c r="D969" s="39" t="e">
        <f>#REF!</f>
        <v>#REF!</v>
      </c>
      <c r="E969" s="40" t="e">
        <f t="shared" si="13"/>
        <v>#REF!</v>
      </c>
      <c r="F969" s="34"/>
      <c r="G969" s="44" t="e">
        <f t="shared" si="14"/>
        <v>#REF!</v>
      </c>
      <c r="H969" s="36" t="s">
        <v>108</v>
      </c>
      <c r="I969" s="41" t="e">
        <f t="shared" si="15"/>
        <v>#REF!</v>
      </c>
      <c r="J969" s="34"/>
      <c r="K969" s="41" t="e">
        <f>#REF!</f>
        <v>#REF!</v>
      </c>
      <c r="L969" s="36"/>
      <c r="M969" s="42" t="e">
        <f>#REF!</f>
        <v>#REF!</v>
      </c>
      <c r="N969" s="514" t="s">
        <v>110</v>
      </c>
      <c r="O969" s="483"/>
      <c r="P969" s="483"/>
      <c r="Q969" s="483"/>
      <c r="R969" s="483"/>
      <c r="S969" s="484"/>
      <c r="T969" s="24" t="e">
        <f>#REF!</f>
        <v>#REF!</v>
      </c>
    </row>
    <row r="970" spans="1:20" ht="39.75" customHeight="1" x14ac:dyDescent="0.25">
      <c r="A970" s="37">
        <f t="shared" si="12"/>
        <v>957</v>
      </c>
      <c r="B970" s="50" t="e">
        <f>#REF!</f>
        <v>#REF!</v>
      </c>
      <c r="C970" s="38" t="e">
        <f>#REF!</f>
        <v>#REF!</v>
      </c>
      <c r="D970" s="39" t="e">
        <f>#REF!</f>
        <v>#REF!</v>
      </c>
      <c r="E970" s="40" t="e">
        <f t="shared" si="13"/>
        <v>#REF!</v>
      </c>
      <c r="F970" s="34"/>
      <c r="G970" s="41" t="e">
        <f t="shared" si="14"/>
        <v>#REF!</v>
      </c>
      <c r="H970" s="36" t="s">
        <v>109</v>
      </c>
      <c r="I970" s="41" t="e">
        <f t="shared" si="15"/>
        <v>#REF!</v>
      </c>
      <c r="J970" s="34"/>
      <c r="K970" s="41" t="e">
        <f>#REF!</f>
        <v>#REF!</v>
      </c>
      <c r="L970" s="36"/>
      <c r="M970" s="42" t="e">
        <f>#REF!</f>
        <v>#REF!</v>
      </c>
      <c r="N970" s="514" t="s">
        <v>110</v>
      </c>
      <c r="O970" s="483"/>
      <c r="P970" s="483"/>
      <c r="Q970" s="483"/>
      <c r="R970" s="483"/>
      <c r="S970" s="484"/>
      <c r="T970" s="24" t="e">
        <f>#REF!</f>
        <v>#REF!</v>
      </c>
    </row>
    <row r="971" spans="1:20" ht="39.75" customHeight="1" x14ac:dyDescent="0.25">
      <c r="A971" s="37">
        <f t="shared" si="12"/>
        <v>958</v>
      </c>
      <c r="B971" s="50" t="e">
        <f>#REF!</f>
        <v>#REF!</v>
      </c>
      <c r="C971" s="51" t="e">
        <f>#REF!</f>
        <v>#REF!</v>
      </c>
      <c r="D971" s="39" t="e">
        <f>#REF!</f>
        <v>#REF!</v>
      </c>
      <c r="E971" s="40" t="e">
        <f t="shared" si="13"/>
        <v>#REF!</v>
      </c>
      <c r="F971" s="34"/>
      <c r="G971" s="44" t="e">
        <f t="shared" si="14"/>
        <v>#REF!</v>
      </c>
      <c r="H971" s="36" t="s">
        <v>108</v>
      </c>
      <c r="I971" s="41" t="e">
        <f t="shared" si="15"/>
        <v>#REF!</v>
      </c>
      <c r="J971" s="34"/>
      <c r="K971" s="41" t="e">
        <f>#REF!</f>
        <v>#REF!</v>
      </c>
      <c r="L971" s="36"/>
      <c r="M971" s="42" t="e">
        <f>#REF!</f>
        <v>#REF!</v>
      </c>
      <c r="N971" s="514" t="s">
        <v>110</v>
      </c>
      <c r="O971" s="483"/>
      <c r="P971" s="483"/>
      <c r="Q971" s="483"/>
      <c r="R971" s="483"/>
      <c r="S971" s="484"/>
      <c r="T971" s="24" t="e">
        <f>#REF!</f>
        <v>#REF!</v>
      </c>
    </row>
    <row r="972" spans="1:20" ht="39.75" customHeight="1" x14ac:dyDescent="0.25">
      <c r="A972" s="37">
        <f t="shared" si="12"/>
        <v>959</v>
      </c>
      <c r="B972" s="50" t="e">
        <f>#REF!</f>
        <v>#REF!</v>
      </c>
      <c r="C972" s="38" t="e">
        <f>#REF!</f>
        <v>#REF!</v>
      </c>
      <c r="D972" s="39" t="e">
        <f>#REF!</f>
        <v>#REF!</v>
      </c>
      <c r="E972" s="40" t="e">
        <f t="shared" si="13"/>
        <v>#REF!</v>
      </c>
      <c r="F972" s="34"/>
      <c r="G972" s="41" t="e">
        <f t="shared" si="14"/>
        <v>#REF!</v>
      </c>
      <c r="H972" s="36" t="s">
        <v>109</v>
      </c>
      <c r="I972" s="41" t="e">
        <f t="shared" si="15"/>
        <v>#REF!</v>
      </c>
      <c r="J972" s="34"/>
      <c r="K972" s="41" t="e">
        <f>#REF!</f>
        <v>#REF!</v>
      </c>
      <c r="L972" s="36"/>
      <c r="M972" s="42" t="e">
        <f>#REF!</f>
        <v>#REF!</v>
      </c>
      <c r="N972" s="514" t="s">
        <v>110</v>
      </c>
      <c r="O972" s="483"/>
      <c r="P972" s="483"/>
      <c r="Q972" s="483"/>
      <c r="R972" s="483"/>
      <c r="S972" s="484"/>
      <c r="T972" s="24" t="e">
        <f>#REF!</f>
        <v>#REF!</v>
      </c>
    </row>
    <row r="973" spans="1:20" ht="39.75" customHeight="1" x14ac:dyDescent="0.25">
      <c r="A973" s="37">
        <f t="shared" si="12"/>
        <v>960</v>
      </c>
      <c r="B973" s="50" t="e">
        <f>#REF!</f>
        <v>#REF!</v>
      </c>
      <c r="C973" s="51" t="e">
        <f>#REF!</f>
        <v>#REF!</v>
      </c>
      <c r="D973" s="39" t="e">
        <f>#REF!</f>
        <v>#REF!</v>
      </c>
      <c r="E973" s="40" t="e">
        <f t="shared" si="13"/>
        <v>#REF!</v>
      </c>
      <c r="F973" s="34"/>
      <c r="G973" s="44" t="e">
        <f t="shared" si="14"/>
        <v>#REF!</v>
      </c>
      <c r="H973" s="36" t="s">
        <v>108</v>
      </c>
      <c r="I973" s="41" t="e">
        <f t="shared" si="15"/>
        <v>#REF!</v>
      </c>
      <c r="J973" s="34"/>
      <c r="K973" s="41" t="e">
        <f>#REF!</f>
        <v>#REF!</v>
      </c>
      <c r="L973" s="36"/>
      <c r="M973" s="42" t="e">
        <f>#REF!</f>
        <v>#REF!</v>
      </c>
      <c r="N973" s="514" t="s">
        <v>110</v>
      </c>
      <c r="O973" s="483"/>
      <c r="P973" s="483"/>
      <c r="Q973" s="483"/>
      <c r="R973" s="483"/>
      <c r="S973" s="484"/>
      <c r="T973" s="24" t="e">
        <f>#REF!</f>
        <v>#REF!</v>
      </c>
    </row>
    <row r="974" spans="1:20" ht="39.75" customHeight="1" x14ac:dyDescent="0.25">
      <c r="A974" s="37">
        <f t="shared" si="12"/>
        <v>961</v>
      </c>
      <c r="B974" s="50" t="e">
        <f>#REF!</f>
        <v>#REF!</v>
      </c>
      <c r="C974" s="38" t="e">
        <f>#REF!</f>
        <v>#REF!</v>
      </c>
      <c r="D974" s="39" t="e">
        <f>#REF!</f>
        <v>#REF!</v>
      </c>
      <c r="E974" s="40" t="e">
        <f t="shared" si="13"/>
        <v>#REF!</v>
      </c>
      <c r="F974" s="34"/>
      <c r="G974" s="41" t="e">
        <f t="shared" si="14"/>
        <v>#REF!</v>
      </c>
      <c r="H974" s="36" t="s">
        <v>109</v>
      </c>
      <c r="I974" s="41" t="e">
        <f t="shared" si="15"/>
        <v>#REF!</v>
      </c>
      <c r="J974" s="34"/>
      <c r="K974" s="41" t="e">
        <f>#REF!</f>
        <v>#REF!</v>
      </c>
      <c r="L974" s="36"/>
      <c r="M974" s="42" t="e">
        <f>#REF!</f>
        <v>#REF!</v>
      </c>
      <c r="N974" s="514" t="s">
        <v>110</v>
      </c>
      <c r="O974" s="483"/>
      <c r="P974" s="483"/>
      <c r="Q974" s="483"/>
      <c r="R974" s="483"/>
      <c r="S974" s="484"/>
      <c r="T974" s="24" t="e">
        <f>#REF!</f>
        <v>#REF!</v>
      </c>
    </row>
    <row r="975" spans="1:20" ht="39.75" customHeight="1" x14ac:dyDescent="0.25">
      <c r="A975" s="37">
        <f t="shared" si="12"/>
        <v>962</v>
      </c>
      <c r="B975" s="50" t="e">
        <f>#REF!</f>
        <v>#REF!</v>
      </c>
      <c r="C975" s="51" t="e">
        <f>#REF!</f>
        <v>#REF!</v>
      </c>
      <c r="D975" s="39" t="e">
        <f>#REF!</f>
        <v>#REF!</v>
      </c>
      <c r="E975" s="40" t="e">
        <f t="shared" si="13"/>
        <v>#REF!</v>
      </c>
      <c r="F975" s="34"/>
      <c r="G975" s="44" t="e">
        <f t="shared" si="14"/>
        <v>#REF!</v>
      </c>
      <c r="H975" s="36" t="s">
        <v>108</v>
      </c>
      <c r="I975" s="41" t="e">
        <f t="shared" si="15"/>
        <v>#REF!</v>
      </c>
      <c r="J975" s="34"/>
      <c r="K975" s="41" t="e">
        <f>#REF!</f>
        <v>#REF!</v>
      </c>
      <c r="L975" s="36"/>
      <c r="M975" s="42" t="e">
        <f>#REF!</f>
        <v>#REF!</v>
      </c>
      <c r="N975" s="514" t="s">
        <v>110</v>
      </c>
      <c r="O975" s="483"/>
      <c r="P975" s="483"/>
      <c r="Q975" s="483"/>
      <c r="R975" s="483"/>
      <c r="S975" s="484"/>
      <c r="T975" s="24" t="e">
        <f>#REF!</f>
        <v>#REF!</v>
      </c>
    </row>
    <row r="976" spans="1:20" ht="39.75" customHeight="1" x14ac:dyDescent="0.25">
      <c r="A976" s="37">
        <f t="shared" si="12"/>
        <v>963</v>
      </c>
      <c r="B976" s="50" t="e">
        <f>#REF!</f>
        <v>#REF!</v>
      </c>
      <c r="C976" s="38" t="e">
        <f>#REF!</f>
        <v>#REF!</v>
      </c>
      <c r="D976" s="39" t="e">
        <f>#REF!</f>
        <v>#REF!</v>
      </c>
      <c r="E976" s="40" t="e">
        <f t="shared" si="13"/>
        <v>#REF!</v>
      </c>
      <c r="F976" s="34"/>
      <c r="G976" s="41" t="e">
        <f t="shared" si="14"/>
        <v>#REF!</v>
      </c>
      <c r="H976" s="36" t="s">
        <v>109</v>
      </c>
      <c r="I976" s="41" t="e">
        <f t="shared" si="15"/>
        <v>#REF!</v>
      </c>
      <c r="J976" s="34"/>
      <c r="K976" s="41" t="e">
        <f>#REF!</f>
        <v>#REF!</v>
      </c>
      <c r="L976" s="36"/>
      <c r="M976" s="42" t="e">
        <f>#REF!</f>
        <v>#REF!</v>
      </c>
      <c r="N976" s="514" t="s">
        <v>110</v>
      </c>
      <c r="O976" s="483"/>
      <c r="P976" s="483"/>
      <c r="Q976" s="483"/>
      <c r="R976" s="483"/>
      <c r="S976" s="484"/>
      <c r="T976" s="24" t="e">
        <f>#REF!</f>
        <v>#REF!</v>
      </c>
    </row>
    <row r="977" spans="1:20" ht="39.75" customHeight="1" x14ac:dyDescent="0.25">
      <c r="A977" s="37">
        <f t="shared" si="12"/>
        <v>964</v>
      </c>
      <c r="B977" s="50" t="e">
        <f>#REF!</f>
        <v>#REF!</v>
      </c>
      <c r="C977" s="51" t="e">
        <f>#REF!</f>
        <v>#REF!</v>
      </c>
      <c r="D977" s="39" t="e">
        <f>#REF!</f>
        <v>#REF!</v>
      </c>
      <c r="E977" s="40" t="e">
        <f t="shared" si="13"/>
        <v>#REF!</v>
      </c>
      <c r="F977" s="34"/>
      <c r="G977" s="44" t="e">
        <f t="shared" si="14"/>
        <v>#REF!</v>
      </c>
      <c r="H977" s="36" t="s">
        <v>108</v>
      </c>
      <c r="I977" s="41" t="e">
        <f t="shared" si="15"/>
        <v>#REF!</v>
      </c>
      <c r="J977" s="34"/>
      <c r="K977" s="41" t="e">
        <f>#REF!</f>
        <v>#REF!</v>
      </c>
      <c r="L977" s="36"/>
      <c r="M977" s="42" t="e">
        <f>#REF!</f>
        <v>#REF!</v>
      </c>
      <c r="N977" s="514" t="s">
        <v>110</v>
      </c>
      <c r="O977" s="483"/>
      <c r="P977" s="483"/>
      <c r="Q977" s="483"/>
      <c r="R977" s="483"/>
      <c r="S977" s="484"/>
      <c r="T977" s="24" t="e">
        <f>#REF!</f>
        <v>#REF!</v>
      </c>
    </row>
    <row r="978" spans="1:20" ht="39.75" customHeight="1" x14ac:dyDescent="0.25">
      <c r="A978" s="37">
        <f t="shared" si="12"/>
        <v>965</v>
      </c>
      <c r="B978" s="50" t="e">
        <f>#REF!</f>
        <v>#REF!</v>
      </c>
      <c r="C978" s="38" t="e">
        <f>#REF!</f>
        <v>#REF!</v>
      </c>
      <c r="D978" s="39" t="e">
        <f>#REF!</f>
        <v>#REF!</v>
      </c>
      <c r="E978" s="40" t="e">
        <f t="shared" si="13"/>
        <v>#REF!</v>
      </c>
      <c r="F978" s="34"/>
      <c r="G978" s="41" t="e">
        <f t="shared" si="14"/>
        <v>#REF!</v>
      </c>
      <c r="H978" s="36" t="s">
        <v>109</v>
      </c>
      <c r="I978" s="41" t="e">
        <f t="shared" si="15"/>
        <v>#REF!</v>
      </c>
      <c r="J978" s="34"/>
      <c r="K978" s="41" t="e">
        <f>#REF!</f>
        <v>#REF!</v>
      </c>
      <c r="L978" s="36"/>
      <c r="M978" s="42" t="e">
        <f>#REF!</f>
        <v>#REF!</v>
      </c>
      <c r="N978" s="514" t="s">
        <v>110</v>
      </c>
      <c r="O978" s="483"/>
      <c r="P978" s="483"/>
      <c r="Q978" s="483"/>
      <c r="R978" s="483"/>
      <c r="S978" s="484"/>
      <c r="T978" s="24" t="e">
        <f>#REF!</f>
        <v>#REF!</v>
      </c>
    </row>
    <row r="979" spans="1:20" ht="39.75" customHeight="1" x14ac:dyDescent="0.25">
      <c r="A979" s="37">
        <f t="shared" si="12"/>
        <v>966</v>
      </c>
      <c r="B979" s="50" t="e">
        <f>#REF!</f>
        <v>#REF!</v>
      </c>
      <c r="C979" s="51" t="e">
        <f>#REF!</f>
        <v>#REF!</v>
      </c>
      <c r="D979" s="39" t="e">
        <f>#REF!</f>
        <v>#REF!</v>
      </c>
      <c r="E979" s="40" t="e">
        <f t="shared" si="13"/>
        <v>#REF!</v>
      </c>
      <c r="F979" s="34"/>
      <c r="G979" s="44" t="e">
        <f t="shared" si="14"/>
        <v>#REF!</v>
      </c>
      <c r="H979" s="36" t="s">
        <v>108</v>
      </c>
      <c r="I979" s="41" t="e">
        <f t="shared" si="15"/>
        <v>#REF!</v>
      </c>
      <c r="J979" s="34"/>
      <c r="K979" s="41" t="e">
        <f>#REF!</f>
        <v>#REF!</v>
      </c>
      <c r="L979" s="36"/>
      <c r="M979" s="42" t="e">
        <f>#REF!</f>
        <v>#REF!</v>
      </c>
      <c r="N979" s="514" t="s">
        <v>110</v>
      </c>
      <c r="O979" s="483"/>
      <c r="P979" s="483"/>
      <c r="Q979" s="483"/>
      <c r="R979" s="483"/>
      <c r="S979" s="484"/>
      <c r="T979" s="24" t="e">
        <f>#REF!</f>
        <v>#REF!</v>
      </c>
    </row>
    <row r="980" spans="1:20" ht="39.75" customHeight="1" x14ac:dyDescent="0.25">
      <c r="A980" s="37">
        <f t="shared" si="12"/>
        <v>967</v>
      </c>
      <c r="B980" s="50" t="e">
        <f>#REF!</f>
        <v>#REF!</v>
      </c>
      <c r="C980" s="38" t="e">
        <f>#REF!</f>
        <v>#REF!</v>
      </c>
      <c r="D980" s="39" t="e">
        <f>#REF!</f>
        <v>#REF!</v>
      </c>
      <c r="E980" s="40" t="e">
        <f t="shared" si="13"/>
        <v>#REF!</v>
      </c>
      <c r="F980" s="34"/>
      <c r="G980" s="41" t="e">
        <f t="shared" si="14"/>
        <v>#REF!</v>
      </c>
      <c r="H980" s="36" t="s">
        <v>109</v>
      </c>
      <c r="I980" s="41" t="e">
        <f t="shared" si="15"/>
        <v>#REF!</v>
      </c>
      <c r="J980" s="34"/>
      <c r="K980" s="41" t="e">
        <f>#REF!</f>
        <v>#REF!</v>
      </c>
      <c r="L980" s="36"/>
      <c r="M980" s="42" t="e">
        <f>#REF!</f>
        <v>#REF!</v>
      </c>
      <c r="N980" s="514" t="s">
        <v>110</v>
      </c>
      <c r="O980" s="483"/>
      <c r="P980" s="483"/>
      <c r="Q980" s="483"/>
      <c r="R980" s="483"/>
      <c r="S980" s="484"/>
      <c r="T980" s="24" t="e">
        <f>#REF!</f>
        <v>#REF!</v>
      </c>
    </row>
    <row r="981" spans="1:20" ht="39.75" customHeight="1" x14ac:dyDescent="0.25">
      <c r="A981" s="37">
        <f t="shared" si="12"/>
        <v>968</v>
      </c>
      <c r="B981" s="50" t="e">
        <f>#REF!</f>
        <v>#REF!</v>
      </c>
      <c r="C981" s="51" t="e">
        <f>#REF!</f>
        <v>#REF!</v>
      </c>
      <c r="D981" s="39" t="e">
        <f>#REF!</f>
        <v>#REF!</v>
      </c>
      <c r="E981" s="40" t="e">
        <f t="shared" si="13"/>
        <v>#REF!</v>
      </c>
      <c r="F981" s="34"/>
      <c r="G981" s="44" t="e">
        <f t="shared" si="14"/>
        <v>#REF!</v>
      </c>
      <c r="H981" s="36" t="s">
        <v>108</v>
      </c>
      <c r="I981" s="41" t="e">
        <f t="shared" si="15"/>
        <v>#REF!</v>
      </c>
      <c r="J981" s="34"/>
      <c r="K981" s="41" t="e">
        <f>#REF!</f>
        <v>#REF!</v>
      </c>
      <c r="L981" s="36"/>
      <c r="M981" s="42" t="e">
        <f>#REF!</f>
        <v>#REF!</v>
      </c>
      <c r="N981" s="514" t="s">
        <v>110</v>
      </c>
      <c r="O981" s="483"/>
      <c r="P981" s="483"/>
      <c r="Q981" s="483"/>
      <c r="R981" s="483"/>
      <c r="S981" s="484"/>
      <c r="T981" s="24" t="e">
        <f>#REF!</f>
        <v>#REF!</v>
      </c>
    </row>
    <row r="982" spans="1:20" ht="39.75" customHeight="1" x14ac:dyDescent="0.25">
      <c r="A982" s="37">
        <f t="shared" si="12"/>
        <v>969</v>
      </c>
      <c r="B982" s="50" t="e">
        <f>#REF!</f>
        <v>#REF!</v>
      </c>
      <c r="C982" s="38" t="e">
        <f>#REF!</f>
        <v>#REF!</v>
      </c>
      <c r="D982" s="39" t="e">
        <f>#REF!</f>
        <v>#REF!</v>
      </c>
      <c r="E982" s="40" t="e">
        <f t="shared" si="13"/>
        <v>#REF!</v>
      </c>
      <c r="F982" s="34"/>
      <c r="G982" s="41" t="e">
        <f t="shared" si="14"/>
        <v>#REF!</v>
      </c>
      <c r="H982" s="36" t="s">
        <v>109</v>
      </c>
      <c r="I982" s="41" t="e">
        <f t="shared" si="15"/>
        <v>#REF!</v>
      </c>
      <c r="J982" s="34"/>
      <c r="K982" s="41" t="e">
        <f>#REF!</f>
        <v>#REF!</v>
      </c>
      <c r="L982" s="36"/>
      <c r="M982" s="42" t="e">
        <f>#REF!</f>
        <v>#REF!</v>
      </c>
      <c r="N982" s="514" t="s">
        <v>110</v>
      </c>
      <c r="O982" s="483"/>
      <c r="P982" s="483"/>
      <c r="Q982" s="483"/>
      <c r="R982" s="483"/>
      <c r="S982" s="484"/>
      <c r="T982" s="24" t="e">
        <f>#REF!</f>
        <v>#REF!</v>
      </c>
    </row>
    <row r="983" spans="1:20" ht="39.75" customHeight="1" x14ac:dyDescent="0.25">
      <c r="A983" s="37">
        <f t="shared" si="12"/>
        <v>970</v>
      </c>
      <c r="B983" s="50" t="e">
        <f>#REF!</f>
        <v>#REF!</v>
      </c>
      <c r="C983" s="51" t="e">
        <f>#REF!</f>
        <v>#REF!</v>
      </c>
      <c r="D983" s="39" t="e">
        <f>#REF!</f>
        <v>#REF!</v>
      </c>
      <c r="E983" s="40" t="e">
        <f t="shared" si="13"/>
        <v>#REF!</v>
      </c>
      <c r="F983" s="34"/>
      <c r="G983" s="44" t="e">
        <f t="shared" si="14"/>
        <v>#REF!</v>
      </c>
      <c r="H983" s="36" t="s">
        <v>108</v>
      </c>
      <c r="I983" s="41" t="e">
        <f t="shared" si="15"/>
        <v>#REF!</v>
      </c>
      <c r="J983" s="34"/>
      <c r="K983" s="41" t="e">
        <f>#REF!</f>
        <v>#REF!</v>
      </c>
      <c r="L983" s="36"/>
      <c r="M983" s="42" t="e">
        <f>#REF!</f>
        <v>#REF!</v>
      </c>
      <c r="N983" s="514" t="s">
        <v>110</v>
      </c>
      <c r="O983" s="483"/>
      <c r="P983" s="483"/>
      <c r="Q983" s="483"/>
      <c r="R983" s="483"/>
      <c r="S983" s="484"/>
      <c r="T983" s="24" t="e">
        <f>#REF!</f>
        <v>#REF!</v>
      </c>
    </row>
    <row r="984" spans="1:20" ht="39.75" customHeight="1" x14ac:dyDescent="0.25">
      <c r="A984" s="37">
        <f t="shared" si="12"/>
        <v>971</v>
      </c>
      <c r="B984" s="50" t="e">
        <f>#REF!</f>
        <v>#REF!</v>
      </c>
      <c r="C984" s="38" t="e">
        <f>#REF!</f>
        <v>#REF!</v>
      </c>
      <c r="D984" s="39" t="e">
        <f>#REF!</f>
        <v>#REF!</v>
      </c>
      <c r="E984" s="40" t="e">
        <f t="shared" si="13"/>
        <v>#REF!</v>
      </c>
      <c r="F984" s="34"/>
      <c r="G984" s="41" t="e">
        <f t="shared" si="14"/>
        <v>#REF!</v>
      </c>
      <c r="H984" s="36" t="s">
        <v>109</v>
      </c>
      <c r="I984" s="41" t="e">
        <f t="shared" si="15"/>
        <v>#REF!</v>
      </c>
      <c r="J984" s="34"/>
      <c r="K984" s="41" t="e">
        <f>#REF!</f>
        <v>#REF!</v>
      </c>
      <c r="L984" s="36"/>
      <c r="M984" s="42" t="e">
        <f>#REF!</f>
        <v>#REF!</v>
      </c>
      <c r="N984" s="514" t="s">
        <v>110</v>
      </c>
      <c r="O984" s="483"/>
      <c r="P984" s="483"/>
      <c r="Q984" s="483"/>
      <c r="R984" s="483"/>
      <c r="S984" s="484"/>
      <c r="T984" s="24" t="e">
        <f>#REF!</f>
        <v>#REF!</v>
      </c>
    </row>
    <row r="985" spans="1:20" ht="39.75" customHeight="1" x14ac:dyDescent="0.25">
      <c r="A985" s="37">
        <f t="shared" si="12"/>
        <v>972</v>
      </c>
      <c r="B985" s="50" t="e">
        <f>#REF!</f>
        <v>#REF!</v>
      </c>
      <c r="C985" s="51" t="e">
        <f>#REF!</f>
        <v>#REF!</v>
      </c>
      <c r="D985" s="39" t="e">
        <f>#REF!</f>
        <v>#REF!</v>
      </c>
      <c r="E985" s="40" t="e">
        <f t="shared" si="13"/>
        <v>#REF!</v>
      </c>
      <c r="F985" s="34"/>
      <c r="G985" s="44" t="e">
        <f t="shared" si="14"/>
        <v>#REF!</v>
      </c>
      <c r="H985" s="36" t="s">
        <v>108</v>
      </c>
      <c r="I985" s="41" t="e">
        <f t="shared" si="15"/>
        <v>#REF!</v>
      </c>
      <c r="J985" s="34"/>
      <c r="K985" s="41" t="e">
        <f>#REF!</f>
        <v>#REF!</v>
      </c>
      <c r="L985" s="36"/>
      <c r="M985" s="42" t="e">
        <f>#REF!</f>
        <v>#REF!</v>
      </c>
      <c r="N985" s="514" t="s">
        <v>110</v>
      </c>
      <c r="O985" s="483"/>
      <c r="P985" s="483"/>
      <c r="Q985" s="483"/>
      <c r="R985" s="483"/>
      <c r="S985" s="484"/>
      <c r="T985" s="24" t="e">
        <f>#REF!</f>
        <v>#REF!</v>
      </c>
    </row>
    <row r="986" spans="1:20" ht="39.75" customHeight="1" x14ac:dyDescent="0.25">
      <c r="A986" s="37">
        <f t="shared" si="12"/>
        <v>973</v>
      </c>
      <c r="B986" s="50" t="e">
        <f>#REF!</f>
        <v>#REF!</v>
      </c>
      <c r="C986" s="38" t="e">
        <f>#REF!</f>
        <v>#REF!</v>
      </c>
      <c r="D986" s="39" t="e">
        <f>#REF!</f>
        <v>#REF!</v>
      </c>
      <c r="E986" s="40" t="e">
        <f t="shared" si="13"/>
        <v>#REF!</v>
      </c>
      <c r="F986" s="34"/>
      <c r="G986" s="41" t="e">
        <f t="shared" si="14"/>
        <v>#REF!</v>
      </c>
      <c r="H986" s="36" t="s">
        <v>109</v>
      </c>
      <c r="I986" s="41" t="e">
        <f t="shared" si="15"/>
        <v>#REF!</v>
      </c>
      <c r="J986" s="34"/>
      <c r="K986" s="41" t="e">
        <f>#REF!</f>
        <v>#REF!</v>
      </c>
      <c r="L986" s="36"/>
      <c r="M986" s="42" t="e">
        <f>#REF!</f>
        <v>#REF!</v>
      </c>
      <c r="N986" s="514" t="s">
        <v>110</v>
      </c>
      <c r="O986" s="483"/>
      <c r="P986" s="483"/>
      <c r="Q986" s="483"/>
      <c r="R986" s="483"/>
      <c r="S986" s="484"/>
      <c r="T986" s="24" t="e">
        <f>#REF!</f>
        <v>#REF!</v>
      </c>
    </row>
    <row r="987" spans="1:20" ht="39.75" customHeight="1" x14ac:dyDescent="0.25">
      <c r="A987" s="37">
        <f t="shared" si="12"/>
        <v>974</v>
      </c>
      <c r="B987" s="50" t="e">
        <f>#REF!</f>
        <v>#REF!</v>
      </c>
      <c r="C987" s="51" t="e">
        <f>#REF!</f>
        <v>#REF!</v>
      </c>
      <c r="D987" s="39" t="e">
        <f>#REF!</f>
        <v>#REF!</v>
      </c>
      <c r="E987" s="40" t="e">
        <f t="shared" si="13"/>
        <v>#REF!</v>
      </c>
      <c r="F987" s="34"/>
      <c r="G987" s="44" t="e">
        <f t="shared" si="14"/>
        <v>#REF!</v>
      </c>
      <c r="H987" s="36" t="s">
        <v>108</v>
      </c>
      <c r="I987" s="41" t="e">
        <f t="shared" si="15"/>
        <v>#REF!</v>
      </c>
      <c r="J987" s="34"/>
      <c r="K987" s="41" t="e">
        <f>#REF!</f>
        <v>#REF!</v>
      </c>
      <c r="L987" s="36"/>
      <c r="M987" s="42" t="e">
        <f>#REF!</f>
        <v>#REF!</v>
      </c>
      <c r="N987" s="514" t="s">
        <v>110</v>
      </c>
      <c r="O987" s="483"/>
      <c r="P987" s="483"/>
      <c r="Q987" s="483"/>
      <c r="R987" s="483"/>
      <c r="S987" s="484"/>
      <c r="T987" s="24" t="e">
        <f>#REF!</f>
        <v>#REF!</v>
      </c>
    </row>
    <row r="988" spans="1:20" ht="39.75" customHeight="1" x14ac:dyDescent="0.25">
      <c r="A988" s="37">
        <f t="shared" si="12"/>
        <v>975</v>
      </c>
      <c r="B988" s="50" t="e">
        <f>#REF!</f>
        <v>#REF!</v>
      </c>
      <c r="C988" s="38" t="e">
        <f>#REF!</f>
        <v>#REF!</v>
      </c>
      <c r="D988" s="39" t="e">
        <f>#REF!</f>
        <v>#REF!</v>
      </c>
      <c r="E988" s="40" t="e">
        <f t="shared" si="13"/>
        <v>#REF!</v>
      </c>
      <c r="F988" s="34"/>
      <c r="G988" s="41" t="e">
        <f t="shared" si="14"/>
        <v>#REF!</v>
      </c>
      <c r="H988" s="36" t="s">
        <v>109</v>
      </c>
      <c r="I988" s="41" t="e">
        <f t="shared" si="15"/>
        <v>#REF!</v>
      </c>
      <c r="J988" s="34"/>
      <c r="K988" s="41" t="e">
        <f>#REF!</f>
        <v>#REF!</v>
      </c>
      <c r="L988" s="36"/>
      <c r="M988" s="42" t="e">
        <f>#REF!</f>
        <v>#REF!</v>
      </c>
      <c r="N988" s="514" t="s">
        <v>110</v>
      </c>
      <c r="O988" s="483"/>
      <c r="P988" s="483"/>
      <c r="Q988" s="483"/>
      <c r="R988" s="483"/>
      <c r="S988" s="484"/>
      <c r="T988" s="24" t="e">
        <f>#REF!</f>
        <v>#REF!</v>
      </c>
    </row>
    <row r="989" spans="1:20" ht="39.75" customHeight="1" x14ac:dyDescent="0.25">
      <c r="A989" s="37">
        <f t="shared" si="12"/>
        <v>976</v>
      </c>
      <c r="B989" s="50" t="e">
        <f>#REF!</f>
        <v>#REF!</v>
      </c>
      <c r="C989" s="51" t="e">
        <f>#REF!</f>
        <v>#REF!</v>
      </c>
      <c r="D989" s="39" t="e">
        <f>#REF!</f>
        <v>#REF!</v>
      </c>
      <c r="E989" s="40" t="e">
        <f t="shared" si="13"/>
        <v>#REF!</v>
      </c>
      <c r="F989" s="34"/>
      <c r="G989" s="44" t="e">
        <f t="shared" si="14"/>
        <v>#REF!</v>
      </c>
      <c r="H989" s="36" t="s">
        <v>108</v>
      </c>
      <c r="I989" s="41" t="e">
        <f t="shared" si="15"/>
        <v>#REF!</v>
      </c>
      <c r="J989" s="34"/>
      <c r="K989" s="41" t="e">
        <f>#REF!</f>
        <v>#REF!</v>
      </c>
      <c r="L989" s="36"/>
      <c r="M989" s="42" t="e">
        <f>#REF!</f>
        <v>#REF!</v>
      </c>
      <c r="N989" s="514" t="s">
        <v>110</v>
      </c>
      <c r="O989" s="483"/>
      <c r="P989" s="483"/>
      <c r="Q989" s="483"/>
      <c r="R989" s="483"/>
      <c r="S989" s="484"/>
      <c r="T989" s="24" t="e">
        <f>#REF!</f>
        <v>#REF!</v>
      </c>
    </row>
    <row r="990" spans="1:20" ht="39.75" customHeight="1" x14ac:dyDescent="0.25">
      <c r="A990" s="37">
        <f t="shared" si="12"/>
        <v>977</v>
      </c>
      <c r="B990" s="50" t="e">
        <f>#REF!</f>
        <v>#REF!</v>
      </c>
      <c r="C990" s="38" t="e">
        <f>#REF!</f>
        <v>#REF!</v>
      </c>
      <c r="D990" s="39" t="e">
        <f>#REF!</f>
        <v>#REF!</v>
      </c>
      <c r="E990" s="40" t="e">
        <f t="shared" si="13"/>
        <v>#REF!</v>
      </c>
      <c r="F990" s="34"/>
      <c r="G990" s="41" t="e">
        <f t="shared" si="14"/>
        <v>#REF!</v>
      </c>
      <c r="H990" s="36" t="s">
        <v>109</v>
      </c>
      <c r="I990" s="41" t="e">
        <f t="shared" si="15"/>
        <v>#REF!</v>
      </c>
      <c r="J990" s="34"/>
      <c r="K990" s="41" t="e">
        <f>#REF!</f>
        <v>#REF!</v>
      </c>
      <c r="L990" s="36"/>
      <c r="M990" s="42" t="e">
        <f>#REF!</f>
        <v>#REF!</v>
      </c>
      <c r="N990" s="514" t="s">
        <v>110</v>
      </c>
      <c r="O990" s="483"/>
      <c r="P990" s="483"/>
      <c r="Q990" s="483"/>
      <c r="R990" s="483"/>
      <c r="S990" s="484"/>
      <c r="T990" s="24" t="e">
        <f>#REF!</f>
        <v>#REF!</v>
      </c>
    </row>
    <row r="991" spans="1:20" ht="39.75" customHeight="1" x14ac:dyDescent="0.25">
      <c r="A991" s="37">
        <f t="shared" si="12"/>
        <v>978</v>
      </c>
      <c r="B991" s="50" t="e">
        <f>#REF!</f>
        <v>#REF!</v>
      </c>
      <c r="C991" s="51" t="e">
        <f>#REF!</f>
        <v>#REF!</v>
      </c>
      <c r="D991" s="39" t="e">
        <f>#REF!</f>
        <v>#REF!</v>
      </c>
      <c r="E991" s="40" t="e">
        <f t="shared" si="13"/>
        <v>#REF!</v>
      </c>
      <c r="F991" s="34"/>
      <c r="G991" s="44" t="e">
        <f t="shared" si="14"/>
        <v>#REF!</v>
      </c>
      <c r="H991" s="36" t="s">
        <v>108</v>
      </c>
      <c r="I991" s="41" t="e">
        <f t="shared" si="15"/>
        <v>#REF!</v>
      </c>
      <c r="J991" s="34"/>
      <c r="K991" s="41" t="e">
        <f>#REF!</f>
        <v>#REF!</v>
      </c>
      <c r="L991" s="36"/>
      <c r="M991" s="42" t="e">
        <f>#REF!</f>
        <v>#REF!</v>
      </c>
      <c r="N991" s="514" t="s">
        <v>110</v>
      </c>
      <c r="O991" s="483"/>
      <c r="P991" s="483"/>
      <c r="Q991" s="483"/>
      <c r="R991" s="483"/>
      <c r="S991" s="484"/>
      <c r="T991" s="24" t="e">
        <f>#REF!</f>
        <v>#REF!</v>
      </c>
    </row>
    <row r="992" spans="1:20" ht="39.75" customHeight="1" x14ac:dyDescent="0.25">
      <c r="A992" s="37">
        <f t="shared" si="12"/>
        <v>979</v>
      </c>
      <c r="B992" s="50" t="e">
        <f>#REF!</f>
        <v>#REF!</v>
      </c>
      <c r="C992" s="38" t="e">
        <f>#REF!</f>
        <v>#REF!</v>
      </c>
      <c r="D992" s="39" t="e">
        <f>#REF!</f>
        <v>#REF!</v>
      </c>
      <c r="E992" s="40" t="e">
        <f t="shared" si="13"/>
        <v>#REF!</v>
      </c>
      <c r="F992" s="34"/>
      <c r="G992" s="41" t="e">
        <f t="shared" si="14"/>
        <v>#REF!</v>
      </c>
      <c r="H992" s="36" t="s">
        <v>109</v>
      </c>
      <c r="I992" s="41" t="e">
        <f t="shared" si="15"/>
        <v>#REF!</v>
      </c>
      <c r="J992" s="34"/>
      <c r="K992" s="41" t="e">
        <f>#REF!</f>
        <v>#REF!</v>
      </c>
      <c r="L992" s="36"/>
      <c r="M992" s="42" t="e">
        <f>#REF!</f>
        <v>#REF!</v>
      </c>
      <c r="N992" s="514" t="s">
        <v>110</v>
      </c>
      <c r="O992" s="483"/>
      <c r="P992" s="483"/>
      <c r="Q992" s="483"/>
      <c r="R992" s="483"/>
      <c r="S992" s="484"/>
      <c r="T992" s="24" t="e">
        <f>#REF!</f>
        <v>#REF!</v>
      </c>
    </row>
    <row r="993" spans="1:20" ht="39.75" customHeight="1" x14ac:dyDescent="0.25">
      <c r="A993" s="37">
        <f t="shared" si="12"/>
        <v>980</v>
      </c>
      <c r="B993" s="50" t="e">
        <f>#REF!</f>
        <v>#REF!</v>
      </c>
      <c r="C993" s="51" t="e">
        <f>#REF!</f>
        <v>#REF!</v>
      </c>
      <c r="D993" s="39" t="e">
        <f>#REF!</f>
        <v>#REF!</v>
      </c>
      <c r="E993" s="40" t="e">
        <f t="shared" si="13"/>
        <v>#REF!</v>
      </c>
      <c r="F993" s="34"/>
      <c r="G993" s="44" t="e">
        <f t="shared" si="14"/>
        <v>#REF!</v>
      </c>
      <c r="H993" s="36" t="s">
        <v>108</v>
      </c>
      <c r="I993" s="41" t="e">
        <f t="shared" si="15"/>
        <v>#REF!</v>
      </c>
      <c r="J993" s="34"/>
      <c r="K993" s="41" t="e">
        <f>#REF!</f>
        <v>#REF!</v>
      </c>
      <c r="L993" s="36"/>
      <c r="M993" s="42" t="e">
        <f>#REF!</f>
        <v>#REF!</v>
      </c>
      <c r="N993" s="514" t="s">
        <v>110</v>
      </c>
      <c r="O993" s="483"/>
      <c r="P993" s="483"/>
      <c r="Q993" s="483"/>
      <c r="R993" s="483"/>
      <c r="S993" s="484"/>
      <c r="T993" s="24" t="e">
        <f>#REF!</f>
        <v>#REF!</v>
      </c>
    </row>
    <row r="994" spans="1:20" ht="39.75" customHeight="1" x14ac:dyDescent="0.25">
      <c r="A994" s="37">
        <f t="shared" si="12"/>
        <v>981</v>
      </c>
      <c r="B994" s="50" t="e">
        <f>#REF!</f>
        <v>#REF!</v>
      </c>
      <c r="C994" s="38" t="e">
        <f>#REF!</f>
        <v>#REF!</v>
      </c>
      <c r="D994" s="39" t="e">
        <f>#REF!</f>
        <v>#REF!</v>
      </c>
      <c r="E994" s="40" t="e">
        <f t="shared" si="13"/>
        <v>#REF!</v>
      </c>
      <c r="F994" s="34"/>
      <c r="G994" s="41" t="e">
        <f t="shared" si="14"/>
        <v>#REF!</v>
      </c>
      <c r="H994" s="36" t="s">
        <v>109</v>
      </c>
      <c r="I994" s="41" t="e">
        <f t="shared" si="15"/>
        <v>#REF!</v>
      </c>
      <c r="J994" s="34"/>
      <c r="K994" s="41" t="e">
        <f>#REF!</f>
        <v>#REF!</v>
      </c>
      <c r="L994" s="36"/>
      <c r="M994" s="42" t="e">
        <f>#REF!</f>
        <v>#REF!</v>
      </c>
      <c r="N994" s="514" t="s">
        <v>110</v>
      </c>
      <c r="O994" s="483"/>
      <c r="P994" s="483"/>
      <c r="Q994" s="483"/>
      <c r="R994" s="483"/>
      <c r="S994" s="484"/>
      <c r="T994" s="24" t="e">
        <f>#REF!</f>
        <v>#REF!</v>
      </c>
    </row>
    <row r="995" spans="1:20" ht="39.75" customHeight="1" x14ac:dyDescent="0.25">
      <c r="A995" s="37">
        <f t="shared" si="12"/>
        <v>982</v>
      </c>
      <c r="B995" s="50" t="e">
        <f>#REF!</f>
        <v>#REF!</v>
      </c>
      <c r="C995" s="51" t="e">
        <f>#REF!</f>
        <v>#REF!</v>
      </c>
      <c r="D995" s="39" t="e">
        <f>#REF!</f>
        <v>#REF!</v>
      </c>
      <c r="E995" s="40" t="e">
        <f t="shared" si="13"/>
        <v>#REF!</v>
      </c>
      <c r="F995" s="34"/>
      <c r="G995" s="44" t="e">
        <f t="shared" si="14"/>
        <v>#REF!</v>
      </c>
      <c r="H995" s="36" t="s">
        <v>108</v>
      </c>
      <c r="I995" s="41" t="e">
        <f t="shared" si="15"/>
        <v>#REF!</v>
      </c>
      <c r="J995" s="34"/>
      <c r="K995" s="41" t="e">
        <f>#REF!</f>
        <v>#REF!</v>
      </c>
      <c r="L995" s="36"/>
      <c r="M995" s="42" t="e">
        <f>#REF!</f>
        <v>#REF!</v>
      </c>
      <c r="N995" s="514" t="s">
        <v>110</v>
      </c>
      <c r="O995" s="483"/>
      <c r="P995" s="483"/>
      <c r="Q995" s="483"/>
      <c r="R995" s="483"/>
      <c r="S995" s="484"/>
      <c r="T995" s="24" t="e">
        <f>#REF!</f>
        <v>#REF!</v>
      </c>
    </row>
    <row r="996" spans="1:20" ht="39.75" customHeight="1" x14ac:dyDescent="0.25">
      <c r="A996" s="37">
        <f t="shared" si="12"/>
        <v>983</v>
      </c>
      <c r="B996" s="50" t="e">
        <f>#REF!</f>
        <v>#REF!</v>
      </c>
      <c r="C996" s="38" t="e">
        <f>#REF!</f>
        <v>#REF!</v>
      </c>
      <c r="D996" s="39" t="e">
        <f>#REF!</f>
        <v>#REF!</v>
      </c>
      <c r="E996" s="40" t="e">
        <f t="shared" si="13"/>
        <v>#REF!</v>
      </c>
      <c r="F996" s="34"/>
      <c r="G996" s="41" t="e">
        <f t="shared" si="14"/>
        <v>#REF!</v>
      </c>
      <c r="H996" s="36" t="s">
        <v>109</v>
      </c>
      <c r="I996" s="41" t="e">
        <f t="shared" si="15"/>
        <v>#REF!</v>
      </c>
      <c r="J996" s="34"/>
      <c r="K996" s="41" t="e">
        <f>#REF!</f>
        <v>#REF!</v>
      </c>
      <c r="L996" s="36"/>
      <c r="M996" s="42" t="e">
        <f>#REF!</f>
        <v>#REF!</v>
      </c>
      <c r="N996" s="514" t="s">
        <v>110</v>
      </c>
      <c r="O996" s="483"/>
      <c r="P996" s="483"/>
      <c r="Q996" s="483"/>
      <c r="R996" s="483"/>
      <c r="S996" s="484"/>
      <c r="T996" s="24" t="e">
        <f>#REF!</f>
        <v>#REF!</v>
      </c>
    </row>
    <row r="997" spans="1:20" ht="39.75" customHeight="1" x14ac:dyDescent="0.25">
      <c r="A997" s="37">
        <f t="shared" si="12"/>
        <v>984</v>
      </c>
      <c r="B997" s="50" t="e">
        <f>#REF!</f>
        <v>#REF!</v>
      </c>
      <c r="C997" s="51" t="e">
        <f>#REF!</f>
        <v>#REF!</v>
      </c>
      <c r="D997" s="39" t="e">
        <f>#REF!</f>
        <v>#REF!</v>
      </c>
      <c r="E997" s="40" t="e">
        <f t="shared" si="13"/>
        <v>#REF!</v>
      </c>
      <c r="F997" s="34"/>
      <c r="G997" s="44" t="e">
        <f t="shared" si="14"/>
        <v>#REF!</v>
      </c>
      <c r="H997" s="36" t="s">
        <v>108</v>
      </c>
      <c r="I997" s="41" t="e">
        <f t="shared" si="15"/>
        <v>#REF!</v>
      </c>
      <c r="J997" s="34"/>
      <c r="K997" s="41" t="e">
        <f>#REF!</f>
        <v>#REF!</v>
      </c>
      <c r="L997" s="36"/>
      <c r="M997" s="42" t="e">
        <f>#REF!</f>
        <v>#REF!</v>
      </c>
      <c r="N997" s="514" t="s">
        <v>110</v>
      </c>
      <c r="O997" s="483"/>
      <c r="P997" s="483"/>
      <c r="Q997" s="483"/>
      <c r="R997" s="483"/>
      <c r="S997" s="484"/>
      <c r="T997" s="24" t="e">
        <f>#REF!</f>
        <v>#REF!</v>
      </c>
    </row>
    <row r="998" spans="1:20" ht="39.75" customHeight="1" x14ac:dyDescent="0.25">
      <c r="A998" s="37">
        <f t="shared" si="12"/>
        <v>985</v>
      </c>
      <c r="B998" s="50" t="e">
        <f>#REF!</f>
        <v>#REF!</v>
      </c>
      <c r="C998" s="38" t="e">
        <f>#REF!</f>
        <v>#REF!</v>
      </c>
      <c r="D998" s="39" t="e">
        <f>#REF!</f>
        <v>#REF!</v>
      </c>
      <c r="E998" s="40" t="e">
        <f t="shared" si="13"/>
        <v>#REF!</v>
      </c>
      <c r="F998" s="34"/>
      <c r="G998" s="41" t="e">
        <f t="shared" si="14"/>
        <v>#REF!</v>
      </c>
      <c r="H998" s="36" t="s">
        <v>109</v>
      </c>
      <c r="I998" s="41" t="e">
        <f t="shared" si="15"/>
        <v>#REF!</v>
      </c>
      <c r="J998" s="34"/>
      <c r="K998" s="41" t="e">
        <f>#REF!</f>
        <v>#REF!</v>
      </c>
      <c r="L998" s="36"/>
      <c r="M998" s="42" t="e">
        <f>#REF!</f>
        <v>#REF!</v>
      </c>
      <c r="N998" s="514" t="s">
        <v>110</v>
      </c>
      <c r="O998" s="483"/>
      <c r="P998" s="483"/>
      <c r="Q998" s="483"/>
      <c r="R998" s="483"/>
      <c r="S998" s="484"/>
      <c r="T998" s="24" t="e">
        <f>#REF!</f>
        <v>#REF!</v>
      </c>
    </row>
    <row r="999" spans="1:20" ht="39.75" customHeight="1" x14ac:dyDescent="0.25">
      <c r="A999" s="37">
        <f t="shared" si="12"/>
        <v>986</v>
      </c>
      <c r="B999" s="50" t="e">
        <f>#REF!</f>
        <v>#REF!</v>
      </c>
      <c r="C999" s="51" t="e">
        <f>#REF!</f>
        <v>#REF!</v>
      </c>
      <c r="D999" s="39" t="e">
        <f>#REF!</f>
        <v>#REF!</v>
      </c>
      <c r="E999" s="40" t="e">
        <f t="shared" si="13"/>
        <v>#REF!</v>
      </c>
      <c r="F999" s="34"/>
      <c r="G999" s="44" t="e">
        <f t="shared" si="14"/>
        <v>#REF!</v>
      </c>
      <c r="H999" s="36" t="s">
        <v>108</v>
      </c>
      <c r="I999" s="41" t="e">
        <f t="shared" si="15"/>
        <v>#REF!</v>
      </c>
      <c r="J999" s="34"/>
      <c r="K999" s="41" t="e">
        <f>#REF!</f>
        <v>#REF!</v>
      </c>
      <c r="L999" s="36"/>
      <c r="M999" s="42" t="e">
        <f>#REF!</f>
        <v>#REF!</v>
      </c>
      <c r="N999" s="514" t="s">
        <v>110</v>
      </c>
      <c r="O999" s="483"/>
      <c r="P999" s="483"/>
      <c r="Q999" s="483"/>
      <c r="R999" s="483"/>
      <c r="S999" s="484"/>
      <c r="T999" s="24" t="e">
        <f>#REF!</f>
        <v>#REF!</v>
      </c>
    </row>
    <row r="1000" spans="1:20" ht="39.75" customHeight="1" x14ac:dyDescent="0.25">
      <c r="A1000" s="37">
        <f t="shared" si="12"/>
        <v>987</v>
      </c>
      <c r="B1000" s="50" t="e">
        <f>#REF!</f>
        <v>#REF!</v>
      </c>
      <c r="C1000" s="38" t="e">
        <f>#REF!</f>
        <v>#REF!</v>
      </c>
      <c r="D1000" s="39" t="e">
        <f>#REF!</f>
        <v>#REF!</v>
      </c>
      <c r="E1000" s="40" t="e">
        <f t="shared" si="13"/>
        <v>#REF!</v>
      </c>
      <c r="F1000" s="34"/>
      <c r="G1000" s="41" t="e">
        <f t="shared" si="14"/>
        <v>#REF!</v>
      </c>
      <c r="H1000" s="36" t="s">
        <v>109</v>
      </c>
      <c r="I1000" s="41" t="e">
        <f t="shared" si="15"/>
        <v>#REF!</v>
      </c>
      <c r="J1000" s="34"/>
      <c r="K1000" s="41" t="e">
        <f>#REF!</f>
        <v>#REF!</v>
      </c>
      <c r="L1000" s="36"/>
      <c r="M1000" s="42" t="e">
        <f>#REF!</f>
        <v>#REF!</v>
      </c>
      <c r="N1000" s="514" t="s">
        <v>110</v>
      </c>
      <c r="O1000" s="483"/>
      <c r="P1000" s="483"/>
      <c r="Q1000" s="483"/>
      <c r="R1000" s="483"/>
      <c r="S1000" s="484"/>
      <c r="T1000" s="24" t="e">
        <f>#REF!</f>
        <v>#REF!</v>
      </c>
    </row>
    <row r="1001" spans="1:20" ht="39.75" customHeight="1" x14ac:dyDescent="0.25">
      <c r="A1001" s="37">
        <f t="shared" si="12"/>
        <v>988</v>
      </c>
      <c r="B1001" s="50" t="e">
        <f>#REF!</f>
        <v>#REF!</v>
      </c>
      <c r="C1001" s="51" t="e">
        <f>#REF!</f>
        <v>#REF!</v>
      </c>
      <c r="D1001" s="39" t="e">
        <f>#REF!</f>
        <v>#REF!</v>
      </c>
      <c r="E1001" s="40" t="e">
        <f t="shared" si="13"/>
        <v>#REF!</v>
      </c>
      <c r="F1001" s="34"/>
      <c r="G1001" s="44" t="e">
        <f t="shared" si="14"/>
        <v>#REF!</v>
      </c>
      <c r="H1001" s="36" t="s">
        <v>108</v>
      </c>
      <c r="I1001" s="41" t="e">
        <f t="shared" si="15"/>
        <v>#REF!</v>
      </c>
      <c r="J1001" s="34"/>
      <c r="K1001" s="41" t="e">
        <f>#REF!</f>
        <v>#REF!</v>
      </c>
      <c r="L1001" s="36"/>
      <c r="M1001" s="42" t="e">
        <f>#REF!</f>
        <v>#REF!</v>
      </c>
      <c r="N1001" s="514" t="s">
        <v>110</v>
      </c>
      <c r="O1001" s="483"/>
      <c r="P1001" s="483"/>
      <c r="Q1001" s="483"/>
      <c r="R1001" s="483"/>
      <c r="S1001" s="484"/>
      <c r="T1001" s="24" t="e">
        <f>#REF!</f>
        <v>#REF!</v>
      </c>
    </row>
    <row r="1002" spans="1:20" ht="39.75" customHeight="1" x14ac:dyDescent="0.25">
      <c r="A1002" s="37">
        <f t="shared" si="12"/>
        <v>989</v>
      </c>
      <c r="B1002" s="50" t="e">
        <f>#REF!</f>
        <v>#REF!</v>
      </c>
      <c r="C1002" s="38" t="e">
        <f>#REF!</f>
        <v>#REF!</v>
      </c>
      <c r="D1002" s="39" t="e">
        <f>#REF!</f>
        <v>#REF!</v>
      </c>
      <c r="E1002" s="40" t="e">
        <f t="shared" si="13"/>
        <v>#REF!</v>
      </c>
      <c r="F1002" s="34"/>
      <c r="G1002" s="41" t="e">
        <f t="shared" si="14"/>
        <v>#REF!</v>
      </c>
      <c r="H1002" s="36" t="s">
        <v>109</v>
      </c>
      <c r="I1002" s="41" t="e">
        <f t="shared" si="15"/>
        <v>#REF!</v>
      </c>
      <c r="J1002" s="34"/>
      <c r="K1002" s="41" t="e">
        <f>#REF!</f>
        <v>#REF!</v>
      </c>
      <c r="L1002" s="36"/>
      <c r="M1002" s="42" t="e">
        <f>#REF!</f>
        <v>#REF!</v>
      </c>
      <c r="N1002" s="514" t="s">
        <v>110</v>
      </c>
      <c r="O1002" s="483"/>
      <c r="P1002" s="483"/>
      <c r="Q1002" s="483"/>
      <c r="R1002" s="483"/>
      <c r="S1002" s="484"/>
      <c r="T1002" s="24" t="e">
        <f>#REF!</f>
        <v>#REF!</v>
      </c>
    </row>
    <row r="1003" spans="1:20" ht="39.75" customHeight="1" x14ac:dyDescent="0.25">
      <c r="A1003" s="37">
        <f t="shared" si="12"/>
        <v>990</v>
      </c>
      <c r="B1003" s="50" t="e">
        <f>#REF!</f>
        <v>#REF!</v>
      </c>
      <c r="C1003" s="51" t="e">
        <f>#REF!</f>
        <v>#REF!</v>
      </c>
      <c r="D1003" s="39" t="e">
        <f>#REF!</f>
        <v>#REF!</v>
      </c>
      <c r="E1003" s="40" t="e">
        <f t="shared" si="13"/>
        <v>#REF!</v>
      </c>
      <c r="F1003" s="34"/>
      <c r="G1003" s="44" t="e">
        <f t="shared" si="14"/>
        <v>#REF!</v>
      </c>
      <c r="H1003" s="36" t="s">
        <v>108</v>
      </c>
      <c r="I1003" s="41" t="e">
        <f t="shared" si="15"/>
        <v>#REF!</v>
      </c>
      <c r="J1003" s="34"/>
      <c r="K1003" s="41" t="e">
        <f>#REF!</f>
        <v>#REF!</v>
      </c>
      <c r="L1003" s="36"/>
      <c r="M1003" s="42" t="e">
        <f>#REF!</f>
        <v>#REF!</v>
      </c>
      <c r="N1003" s="514" t="s">
        <v>110</v>
      </c>
      <c r="O1003" s="483"/>
      <c r="P1003" s="483"/>
      <c r="Q1003" s="483"/>
      <c r="R1003" s="483"/>
      <c r="S1003" s="484"/>
      <c r="T1003" s="24" t="e">
        <f>#REF!</f>
        <v>#REF!</v>
      </c>
    </row>
    <row r="1004" spans="1:20" ht="39.75" customHeight="1" x14ac:dyDescent="0.25">
      <c r="A1004" s="37">
        <f t="shared" si="12"/>
        <v>991</v>
      </c>
      <c r="B1004" s="50" t="e">
        <f>#REF!</f>
        <v>#REF!</v>
      </c>
      <c r="C1004" s="38" t="e">
        <f>#REF!</f>
        <v>#REF!</v>
      </c>
      <c r="D1004" s="39" t="e">
        <f>#REF!</f>
        <v>#REF!</v>
      </c>
      <c r="E1004" s="40" t="e">
        <f t="shared" si="13"/>
        <v>#REF!</v>
      </c>
      <c r="F1004" s="34"/>
      <c r="G1004" s="41" t="e">
        <f t="shared" si="14"/>
        <v>#REF!</v>
      </c>
      <c r="H1004" s="36" t="s">
        <v>109</v>
      </c>
      <c r="I1004" s="41" t="e">
        <f t="shared" si="15"/>
        <v>#REF!</v>
      </c>
      <c r="J1004" s="34"/>
      <c r="K1004" s="41" t="e">
        <f>#REF!</f>
        <v>#REF!</v>
      </c>
      <c r="L1004" s="36"/>
      <c r="M1004" s="42" t="e">
        <f>#REF!</f>
        <v>#REF!</v>
      </c>
      <c r="N1004" s="514" t="s">
        <v>110</v>
      </c>
      <c r="O1004" s="483"/>
      <c r="P1004" s="483"/>
      <c r="Q1004" s="483"/>
      <c r="R1004" s="483"/>
      <c r="S1004" s="484"/>
      <c r="T1004" s="24" t="e">
        <f>#REF!</f>
        <v>#REF!</v>
      </c>
    </row>
    <row r="1005" spans="1:20" ht="39.75" customHeight="1" x14ac:dyDescent="0.25">
      <c r="A1005" s="37">
        <f t="shared" si="12"/>
        <v>992</v>
      </c>
      <c r="B1005" s="50" t="e">
        <f>#REF!</f>
        <v>#REF!</v>
      </c>
      <c r="C1005" s="51" t="e">
        <f>#REF!</f>
        <v>#REF!</v>
      </c>
      <c r="D1005" s="39" t="e">
        <f>#REF!</f>
        <v>#REF!</v>
      </c>
      <c r="E1005" s="40" t="e">
        <f t="shared" si="13"/>
        <v>#REF!</v>
      </c>
      <c r="F1005" s="34"/>
      <c r="G1005" s="44" t="e">
        <f t="shared" si="14"/>
        <v>#REF!</v>
      </c>
      <c r="H1005" s="36" t="s">
        <v>108</v>
      </c>
      <c r="I1005" s="41" t="e">
        <f t="shared" si="15"/>
        <v>#REF!</v>
      </c>
      <c r="J1005" s="34"/>
      <c r="K1005" s="41" t="e">
        <f>#REF!</f>
        <v>#REF!</v>
      </c>
      <c r="L1005" s="36"/>
      <c r="M1005" s="42" t="e">
        <f>#REF!</f>
        <v>#REF!</v>
      </c>
      <c r="N1005" s="514" t="s">
        <v>110</v>
      </c>
      <c r="O1005" s="483"/>
      <c r="P1005" s="483"/>
      <c r="Q1005" s="483"/>
      <c r="R1005" s="483"/>
      <c r="S1005" s="484"/>
      <c r="T1005" s="24" t="e">
        <f>#REF!</f>
        <v>#REF!</v>
      </c>
    </row>
    <row r="1006" spans="1:20" ht="39.75" customHeight="1" x14ac:dyDescent="0.25">
      <c r="A1006" s="37">
        <f t="shared" si="12"/>
        <v>993</v>
      </c>
      <c r="B1006" s="50" t="e">
        <f>#REF!</f>
        <v>#REF!</v>
      </c>
      <c r="C1006" s="38" t="e">
        <f>#REF!</f>
        <v>#REF!</v>
      </c>
      <c r="D1006" s="39" t="e">
        <f>#REF!</f>
        <v>#REF!</v>
      </c>
      <c r="E1006" s="40" t="e">
        <f t="shared" si="13"/>
        <v>#REF!</v>
      </c>
      <c r="F1006" s="34"/>
      <c r="G1006" s="41" t="e">
        <f t="shared" si="14"/>
        <v>#REF!</v>
      </c>
      <c r="H1006" s="36" t="s">
        <v>109</v>
      </c>
      <c r="I1006" s="41" t="e">
        <f t="shared" si="15"/>
        <v>#REF!</v>
      </c>
      <c r="J1006" s="34"/>
      <c r="K1006" s="41" t="e">
        <f>#REF!</f>
        <v>#REF!</v>
      </c>
      <c r="L1006" s="36"/>
      <c r="M1006" s="42" t="e">
        <f>#REF!</f>
        <v>#REF!</v>
      </c>
      <c r="N1006" s="514" t="s">
        <v>110</v>
      </c>
      <c r="O1006" s="483"/>
      <c r="P1006" s="483"/>
      <c r="Q1006" s="483"/>
      <c r="R1006" s="483"/>
      <c r="S1006" s="484"/>
      <c r="T1006" s="24" t="e">
        <f>#REF!</f>
        <v>#REF!</v>
      </c>
    </row>
    <row r="1007" spans="1:20" ht="39.75" customHeight="1" x14ac:dyDescent="0.25">
      <c r="A1007" s="37">
        <f t="shared" si="12"/>
        <v>994</v>
      </c>
      <c r="B1007" s="50" t="e">
        <f>#REF!</f>
        <v>#REF!</v>
      </c>
      <c r="C1007" s="51" t="e">
        <f>#REF!</f>
        <v>#REF!</v>
      </c>
      <c r="D1007" s="39" t="e">
        <f>#REF!</f>
        <v>#REF!</v>
      </c>
      <c r="E1007" s="40" t="e">
        <f t="shared" si="13"/>
        <v>#REF!</v>
      </c>
      <c r="F1007" s="34"/>
      <c r="G1007" s="44" t="e">
        <f t="shared" si="14"/>
        <v>#REF!</v>
      </c>
      <c r="H1007" s="36" t="s">
        <v>108</v>
      </c>
      <c r="I1007" s="41" t="e">
        <f t="shared" si="15"/>
        <v>#REF!</v>
      </c>
      <c r="J1007" s="34"/>
      <c r="K1007" s="41" t="e">
        <f>#REF!</f>
        <v>#REF!</v>
      </c>
      <c r="L1007" s="36"/>
      <c r="M1007" s="42" t="e">
        <f>#REF!</f>
        <v>#REF!</v>
      </c>
      <c r="N1007" s="514" t="s">
        <v>110</v>
      </c>
      <c r="O1007" s="483"/>
      <c r="P1007" s="483"/>
      <c r="Q1007" s="483"/>
      <c r="R1007" s="483"/>
      <c r="S1007" s="484"/>
      <c r="T1007" s="24" t="e">
        <f>#REF!</f>
        <v>#REF!</v>
      </c>
    </row>
    <row r="1008" spans="1:20" ht="39.75" customHeight="1" x14ac:dyDescent="0.25">
      <c r="A1008" s="37">
        <f t="shared" si="12"/>
        <v>995</v>
      </c>
      <c r="B1008" s="50" t="e">
        <f>#REF!</f>
        <v>#REF!</v>
      </c>
      <c r="C1008" s="38" t="e">
        <f>#REF!</f>
        <v>#REF!</v>
      </c>
      <c r="D1008" s="39" t="e">
        <f>#REF!</f>
        <v>#REF!</v>
      </c>
      <c r="E1008" s="40" t="e">
        <f t="shared" si="13"/>
        <v>#REF!</v>
      </c>
      <c r="F1008" s="34"/>
      <c r="G1008" s="41" t="e">
        <f t="shared" si="14"/>
        <v>#REF!</v>
      </c>
      <c r="H1008" s="36" t="s">
        <v>109</v>
      </c>
      <c r="I1008" s="41" t="e">
        <f t="shared" si="15"/>
        <v>#REF!</v>
      </c>
      <c r="J1008" s="34"/>
      <c r="K1008" s="41" t="e">
        <f>#REF!</f>
        <v>#REF!</v>
      </c>
      <c r="L1008" s="36"/>
      <c r="M1008" s="42" t="e">
        <f>#REF!</f>
        <v>#REF!</v>
      </c>
      <c r="N1008" s="514" t="s">
        <v>110</v>
      </c>
      <c r="O1008" s="483"/>
      <c r="P1008" s="483"/>
      <c r="Q1008" s="483"/>
      <c r="R1008" s="483"/>
      <c r="S1008" s="484"/>
      <c r="T1008" s="24" t="e">
        <f>#REF!</f>
        <v>#REF!</v>
      </c>
    </row>
    <row r="1009" spans="1:20" ht="39.75" customHeight="1" x14ac:dyDescent="0.25">
      <c r="A1009" s="37">
        <f t="shared" si="12"/>
        <v>996</v>
      </c>
      <c r="B1009" s="50" t="e">
        <f>#REF!</f>
        <v>#REF!</v>
      </c>
      <c r="C1009" s="51" t="e">
        <f>#REF!</f>
        <v>#REF!</v>
      </c>
      <c r="D1009" s="39" t="e">
        <f>#REF!</f>
        <v>#REF!</v>
      </c>
      <c r="E1009" s="40" t="e">
        <f t="shared" si="13"/>
        <v>#REF!</v>
      </c>
      <c r="F1009" s="34"/>
      <c r="G1009" s="44" t="e">
        <f t="shared" si="14"/>
        <v>#REF!</v>
      </c>
      <c r="H1009" s="36" t="s">
        <v>108</v>
      </c>
      <c r="I1009" s="41" t="e">
        <f t="shared" si="15"/>
        <v>#REF!</v>
      </c>
      <c r="J1009" s="34"/>
      <c r="K1009" s="41" t="e">
        <f>#REF!</f>
        <v>#REF!</v>
      </c>
      <c r="L1009" s="36"/>
      <c r="M1009" s="42" t="e">
        <f>#REF!</f>
        <v>#REF!</v>
      </c>
      <c r="N1009" s="514" t="s">
        <v>110</v>
      </c>
      <c r="O1009" s="483"/>
      <c r="P1009" s="483"/>
      <c r="Q1009" s="483"/>
      <c r="R1009" s="483"/>
      <c r="S1009" s="484"/>
      <c r="T1009" s="24" t="e">
        <f>#REF!</f>
        <v>#REF!</v>
      </c>
    </row>
    <row r="1010" spans="1:20" ht="39.75" customHeight="1" x14ac:dyDescent="0.25">
      <c r="A1010" s="37">
        <f t="shared" si="12"/>
        <v>997</v>
      </c>
      <c r="B1010" s="50" t="e">
        <f>#REF!</f>
        <v>#REF!</v>
      </c>
      <c r="C1010" s="38" t="e">
        <f>#REF!</f>
        <v>#REF!</v>
      </c>
      <c r="D1010" s="39" t="e">
        <f>#REF!</f>
        <v>#REF!</v>
      </c>
      <c r="E1010" s="40" t="e">
        <f t="shared" si="13"/>
        <v>#REF!</v>
      </c>
      <c r="F1010" s="34"/>
      <c r="G1010" s="41" t="e">
        <f t="shared" si="14"/>
        <v>#REF!</v>
      </c>
      <c r="H1010" s="36" t="s">
        <v>109</v>
      </c>
      <c r="I1010" s="41" t="e">
        <f t="shared" si="15"/>
        <v>#REF!</v>
      </c>
      <c r="J1010" s="34"/>
      <c r="K1010" s="41" t="e">
        <f>#REF!</f>
        <v>#REF!</v>
      </c>
      <c r="L1010" s="36"/>
      <c r="M1010" s="42" t="e">
        <f>#REF!</f>
        <v>#REF!</v>
      </c>
      <c r="N1010" s="514" t="s">
        <v>110</v>
      </c>
      <c r="O1010" s="483"/>
      <c r="P1010" s="483"/>
      <c r="Q1010" s="483"/>
      <c r="R1010" s="483"/>
      <c r="S1010" s="484"/>
      <c r="T1010" s="24" t="e">
        <f>#REF!</f>
        <v>#REF!</v>
      </c>
    </row>
    <row r="1011" spans="1:20" ht="39.75" customHeight="1" x14ac:dyDescent="0.25">
      <c r="A1011" s="37">
        <f t="shared" si="12"/>
        <v>998</v>
      </c>
      <c r="B1011" s="50" t="e">
        <f>#REF!</f>
        <v>#REF!</v>
      </c>
      <c r="C1011" s="51" t="e">
        <f>#REF!</f>
        <v>#REF!</v>
      </c>
      <c r="D1011" s="39" t="e">
        <f>#REF!</f>
        <v>#REF!</v>
      </c>
      <c r="E1011" s="40" t="e">
        <f t="shared" si="13"/>
        <v>#REF!</v>
      </c>
      <c r="F1011" s="34"/>
      <c r="G1011" s="44" t="e">
        <f t="shared" si="14"/>
        <v>#REF!</v>
      </c>
      <c r="H1011" s="36" t="s">
        <v>108</v>
      </c>
      <c r="I1011" s="41" t="e">
        <f t="shared" si="15"/>
        <v>#REF!</v>
      </c>
      <c r="J1011" s="34"/>
      <c r="K1011" s="41" t="e">
        <f>#REF!</f>
        <v>#REF!</v>
      </c>
      <c r="L1011" s="36"/>
      <c r="M1011" s="42" t="e">
        <f>#REF!</f>
        <v>#REF!</v>
      </c>
      <c r="N1011" s="514" t="s">
        <v>110</v>
      </c>
      <c r="O1011" s="483"/>
      <c r="P1011" s="483"/>
      <c r="Q1011" s="483"/>
      <c r="R1011" s="483"/>
      <c r="S1011" s="484"/>
      <c r="T1011" s="24" t="e">
        <f>#REF!</f>
        <v>#REF!</v>
      </c>
    </row>
    <row r="1012" spans="1:20" ht="39.75" customHeight="1" x14ac:dyDescent="0.25">
      <c r="A1012" s="37">
        <f t="shared" si="12"/>
        <v>999</v>
      </c>
      <c r="B1012" s="50" t="e">
        <f>#REF!</f>
        <v>#REF!</v>
      </c>
      <c r="C1012" s="38" t="e">
        <f>#REF!</f>
        <v>#REF!</v>
      </c>
      <c r="D1012" s="39" t="e">
        <f>#REF!</f>
        <v>#REF!</v>
      </c>
      <c r="E1012" s="40" t="e">
        <f t="shared" si="13"/>
        <v>#REF!</v>
      </c>
      <c r="F1012" s="34"/>
      <c r="G1012" s="41" t="e">
        <f t="shared" si="14"/>
        <v>#REF!</v>
      </c>
      <c r="H1012" s="36" t="s">
        <v>109</v>
      </c>
      <c r="I1012" s="41" t="e">
        <f t="shared" si="15"/>
        <v>#REF!</v>
      </c>
      <c r="J1012" s="34"/>
      <c r="K1012" s="41" t="e">
        <f>#REF!</f>
        <v>#REF!</v>
      </c>
      <c r="L1012" s="36"/>
      <c r="M1012" s="42" t="e">
        <f>#REF!</f>
        <v>#REF!</v>
      </c>
      <c r="N1012" s="514" t="s">
        <v>110</v>
      </c>
      <c r="O1012" s="483"/>
      <c r="P1012" s="483"/>
      <c r="Q1012" s="483"/>
      <c r="R1012" s="483"/>
      <c r="S1012" s="484"/>
      <c r="T1012" s="24" t="e">
        <f>#REF!</f>
        <v>#REF!</v>
      </c>
    </row>
    <row r="1013" spans="1:20" ht="39.75" customHeight="1" x14ac:dyDescent="0.25">
      <c r="A1013" s="37">
        <f t="shared" si="12"/>
        <v>1000</v>
      </c>
      <c r="B1013" s="50" t="e">
        <f>#REF!</f>
        <v>#REF!</v>
      </c>
      <c r="C1013" s="51" t="e">
        <f>#REF!</f>
        <v>#REF!</v>
      </c>
      <c r="D1013" s="39" t="e">
        <f>#REF!</f>
        <v>#REF!</v>
      </c>
      <c r="E1013" s="40" t="e">
        <f t="shared" si="13"/>
        <v>#REF!</v>
      </c>
      <c r="F1013" s="34"/>
      <c r="G1013" s="44" t="e">
        <f t="shared" si="14"/>
        <v>#REF!</v>
      </c>
      <c r="H1013" s="36" t="s">
        <v>108</v>
      </c>
      <c r="I1013" s="41" t="e">
        <f t="shared" si="15"/>
        <v>#REF!</v>
      </c>
      <c r="J1013" s="34"/>
      <c r="K1013" s="41" t="e">
        <f>#REF!</f>
        <v>#REF!</v>
      </c>
      <c r="L1013" s="36"/>
      <c r="M1013" s="42" t="e">
        <f>#REF!</f>
        <v>#REF!</v>
      </c>
      <c r="N1013" s="514" t="s">
        <v>110</v>
      </c>
      <c r="O1013" s="483"/>
      <c r="P1013" s="483"/>
      <c r="Q1013" s="483"/>
      <c r="R1013" s="483"/>
      <c r="S1013" s="484"/>
      <c r="T1013" s="24" t="e">
        <f>#REF!</f>
        <v>#REF!</v>
      </c>
    </row>
  </sheetData>
  <mergeCells count="1028">
    <mergeCell ref="K6:N6"/>
    <mergeCell ref="O6:S6"/>
    <mergeCell ref="N1:S1"/>
    <mergeCell ref="A2:S2"/>
    <mergeCell ref="A3:S3"/>
    <mergeCell ref="A4:S4"/>
    <mergeCell ref="A5:S5"/>
    <mergeCell ref="A6:D6"/>
    <mergeCell ref="E6:J6"/>
    <mergeCell ref="K8:N8"/>
    <mergeCell ref="K9:N9"/>
    <mergeCell ref="K10:N10"/>
    <mergeCell ref="O10:S10"/>
    <mergeCell ref="E8:J9"/>
    <mergeCell ref="E10:F10"/>
    <mergeCell ref="I10:J10"/>
    <mergeCell ref="A8:D9"/>
    <mergeCell ref="B12:D12"/>
    <mergeCell ref="A7:D7"/>
    <mergeCell ref="E7:J7"/>
    <mergeCell ref="K7:N7"/>
    <mergeCell ref="O7:S7"/>
    <mergeCell ref="O8:S8"/>
    <mergeCell ref="O9:S9"/>
    <mergeCell ref="A11:S11"/>
    <mergeCell ref="E12:L12"/>
    <mergeCell ref="N12:S12"/>
    <mergeCell ref="N13:S13"/>
    <mergeCell ref="N14:S14"/>
    <mergeCell ref="N15:S15"/>
    <mergeCell ref="N16:S16"/>
    <mergeCell ref="N17:S17"/>
    <mergeCell ref="N18:S18"/>
    <mergeCell ref="N19:S19"/>
    <mergeCell ref="N20:S20"/>
    <mergeCell ref="N21:S21"/>
    <mergeCell ref="N22:S22"/>
    <mergeCell ref="N23:S23"/>
    <mergeCell ref="N24:S24"/>
    <mergeCell ref="N25:S25"/>
    <mergeCell ref="N26:S26"/>
    <mergeCell ref="N27:S27"/>
    <mergeCell ref="N28:S28"/>
    <mergeCell ref="N29:S29"/>
    <mergeCell ref="N30:S30"/>
    <mergeCell ref="N31:S31"/>
    <mergeCell ref="N32:S32"/>
    <mergeCell ref="N33:S33"/>
    <mergeCell ref="N34:S34"/>
    <mergeCell ref="N35:S35"/>
    <mergeCell ref="N36:S36"/>
    <mergeCell ref="N37:S37"/>
    <mergeCell ref="N38:S38"/>
    <mergeCell ref="N39:S39"/>
    <mergeCell ref="N40:S40"/>
    <mergeCell ref="N41:S41"/>
    <mergeCell ref="N42:S42"/>
    <mergeCell ref="N43:S43"/>
    <mergeCell ref="N44:S44"/>
    <mergeCell ref="N45:S45"/>
    <mergeCell ref="N46:S46"/>
    <mergeCell ref="N47:S47"/>
    <mergeCell ref="N48:S48"/>
    <mergeCell ref="N49:S49"/>
    <mergeCell ref="N50:S50"/>
    <mergeCell ref="N51:S51"/>
    <mergeCell ref="N52:S52"/>
    <mergeCell ref="N53:S53"/>
    <mergeCell ref="N54:S54"/>
    <mergeCell ref="N55:S55"/>
    <mergeCell ref="N56:S56"/>
    <mergeCell ref="N57:S57"/>
    <mergeCell ref="N58:S58"/>
    <mergeCell ref="N59:S59"/>
    <mergeCell ref="N60:S60"/>
    <mergeCell ref="N61:S61"/>
    <mergeCell ref="N62:S62"/>
    <mergeCell ref="N63:S63"/>
    <mergeCell ref="N64:S64"/>
    <mergeCell ref="N65:S65"/>
    <mergeCell ref="N66:S66"/>
    <mergeCell ref="N67:S67"/>
    <mergeCell ref="N68:S68"/>
    <mergeCell ref="N69:S69"/>
    <mergeCell ref="N70:S70"/>
    <mergeCell ref="N71:S71"/>
    <mergeCell ref="N72:S72"/>
    <mergeCell ref="N73:S73"/>
    <mergeCell ref="N74:S74"/>
    <mergeCell ref="N75:S75"/>
    <mergeCell ref="N76:S76"/>
    <mergeCell ref="N77:S77"/>
    <mergeCell ref="N78:S78"/>
    <mergeCell ref="N79:S79"/>
    <mergeCell ref="N80:S80"/>
    <mergeCell ref="N81:S81"/>
    <mergeCell ref="N82:S82"/>
    <mergeCell ref="N83:S83"/>
    <mergeCell ref="N84:S84"/>
    <mergeCell ref="N85:S85"/>
    <mergeCell ref="N86:S86"/>
    <mergeCell ref="N87:S87"/>
    <mergeCell ref="N88:S88"/>
    <mergeCell ref="N89:S89"/>
    <mergeCell ref="N90:S90"/>
    <mergeCell ref="N91:S91"/>
    <mergeCell ref="N92:S92"/>
    <mergeCell ref="N93:S93"/>
    <mergeCell ref="N94:S94"/>
    <mergeCell ref="N95:S95"/>
    <mergeCell ref="N96:S96"/>
    <mergeCell ref="N97:S97"/>
    <mergeCell ref="N98:S98"/>
    <mergeCell ref="N99:S99"/>
    <mergeCell ref="N100:S100"/>
    <mergeCell ref="N101:S101"/>
    <mergeCell ref="N102:S102"/>
    <mergeCell ref="N103:S103"/>
    <mergeCell ref="N104:S104"/>
    <mergeCell ref="N105:S105"/>
    <mergeCell ref="N106:S106"/>
    <mergeCell ref="N107:S107"/>
    <mergeCell ref="N108:S108"/>
    <mergeCell ref="N109:S109"/>
    <mergeCell ref="N110:S110"/>
    <mergeCell ref="N111:S111"/>
    <mergeCell ref="N112:S112"/>
    <mergeCell ref="N113:S113"/>
    <mergeCell ref="N114:S114"/>
    <mergeCell ref="N115:S115"/>
    <mergeCell ref="N116:S116"/>
    <mergeCell ref="N117:S117"/>
    <mergeCell ref="N118:S118"/>
    <mergeCell ref="N119:S119"/>
    <mergeCell ref="N120:S120"/>
    <mergeCell ref="N121:S121"/>
    <mergeCell ref="N122:S122"/>
    <mergeCell ref="N123:S123"/>
    <mergeCell ref="N124:S124"/>
    <mergeCell ref="N125:S125"/>
    <mergeCell ref="N126:S126"/>
    <mergeCell ref="N127:S127"/>
    <mergeCell ref="N128:S128"/>
    <mergeCell ref="N129:S129"/>
    <mergeCell ref="N130:S130"/>
    <mergeCell ref="N131:S131"/>
    <mergeCell ref="N132:S132"/>
    <mergeCell ref="N133:S133"/>
    <mergeCell ref="N134:S134"/>
    <mergeCell ref="N135:S135"/>
    <mergeCell ref="N136:S136"/>
    <mergeCell ref="N137:S137"/>
    <mergeCell ref="N138:S138"/>
    <mergeCell ref="N139:S139"/>
    <mergeCell ref="N140:S140"/>
    <mergeCell ref="N141:S141"/>
    <mergeCell ref="N142:S142"/>
    <mergeCell ref="N143:S143"/>
    <mergeCell ref="N144:S144"/>
    <mergeCell ref="N145:S145"/>
    <mergeCell ref="N146:S146"/>
    <mergeCell ref="N147:S147"/>
    <mergeCell ref="N148:S148"/>
    <mergeCell ref="N149:S149"/>
    <mergeCell ref="N150:S150"/>
    <mergeCell ref="N151:S151"/>
    <mergeCell ref="N152:S152"/>
    <mergeCell ref="N153:S153"/>
    <mergeCell ref="N154:S154"/>
    <mergeCell ref="N155:S155"/>
    <mergeCell ref="N156:S156"/>
    <mergeCell ref="N157:S157"/>
    <mergeCell ref="N158:S158"/>
    <mergeCell ref="N159:S159"/>
    <mergeCell ref="N160:S160"/>
    <mergeCell ref="N161:S161"/>
    <mergeCell ref="N162:S162"/>
    <mergeCell ref="N163:S163"/>
    <mergeCell ref="N164:S164"/>
    <mergeCell ref="N165:S165"/>
    <mergeCell ref="N166:S166"/>
    <mergeCell ref="N167:S167"/>
    <mergeCell ref="N168:S168"/>
    <mergeCell ref="N169:S169"/>
    <mergeCell ref="N170:S170"/>
    <mergeCell ref="N171:S171"/>
    <mergeCell ref="N172:S172"/>
    <mergeCell ref="N173:S173"/>
    <mergeCell ref="N174:S174"/>
    <mergeCell ref="N175:S175"/>
    <mergeCell ref="N176:S176"/>
    <mergeCell ref="N177:S177"/>
    <mergeCell ref="N178:S178"/>
    <mergeCell ref="N179:S179"/>
    <mergeCell ref="N180:S180"/>
    <mergeCell ref="N181:S181"/>
    <mergeCell ref="N182:S182"/>
    <mergeCell ref="N183:S183"/>
    <mergeCell ref="N184:S184"/>
    <mergeCell ref="N185:S185"/>
    <mergeCell ref="N186:S186"/>
    <mergeCell ref="N187:S187"/>
    <mergeCell ref="N188:S188"/>
    <mergeCell ref="N189:S189"/>
    <mergeCell ref="N190:S190"/>
    <mergeCell ref="N191:S191"/>
    <mergeCell ref="N192:S192"/>
    <mergeCell ref="N193:S193"/>
    <mergeCell ref="N194:S194"/>
    <mergeCell ref="N195:S195"/>
    <mergeCell ref="N196:S196"/>
    <mergeCell ref="N197:S197"/>
    <mergeCell ref="N198:S198"/>
    <mergeCell ref="N199:S199"/>
    <mergeCell ref="N200:S200"/>
    <mergeCell ref="N201:S201"/>
    <mergeCell ref="N202:S202"/>
    <mergeCell ref="N203:S203"/>
    <mergeCell ref="N204:S204"/>
    <mergeCell ref="N205:S205"/>
    <mergeCell ref="N206:S206"/>
    <mergeCell ref="N207:S207"/>
    <mergeCell ref="N208:S208"/>
    <mergeCell ref="N209:S209"/>
    <mergeCell ref="N210:S210"/>
    <mergeCell ref="N211:S211"/>
    <mergeCell ref="N212:S212"/>
    <mergeCell ref="N213:S213"/>
    <mergeCell ref="N214:S214"/>
    <mergeCell ref="N215:S215"/>
    <mergeCell ref="N216:S216"/>
    <mergeCell ref="N217:S217"/>
    <mergeCell ref="N218:S218"/>
    <mergeCell ref="N219:S219"/>
    <mergeCell ref="N220:S220"/>
    <mergeCell ref="N221:S221"/>
    <mergeCell ref="N222:S222"/>
    <mergeCell ref="N223:S223"/>
    <mergeCell ref="N224:S224"/>
    <mergeCell ref="N225:S225"/>
    <mergeCell ref="N226:S226"/>
    <mergeCell ref="N227:S227"/>
    <mergeCell ref="N228:S228"/>
    <mergeCell ref="N229:S229"/>
    <mergeCell ref="N230:S230"/>
    <mergeCell ref="N231:S231"/>
    <mergeCell ref="N232:S232"/>
    <mergeCell ref="N233:S233"/>
    <mergeCell ref="N234:S234"/>
    <mergeCell ref="N235:S235"/>
    <mergeCell ref="N236:S236"/>
    <mergeCell ref="N237:S237"/>
    <mergeCell ref="N238:S238"/>
    <mergeCell ref="N239:S239"/>
    <mergeCell ref="N240:S240"/>
    <mergeCell ref="N241:S241"/>
    <mergeCell ref="N242:S242"/>
    <mergeCell ref="N243:S243"/>
    <mergeCell ref="N244:S244"/>
    <mergeCell ref="N245:S245"/>
    <mergeCell ref="N246:S246"/>
    <mergeCell ref="N247:S247"/>
    <mergeCell ref="N248:S248"/>
    <mergeCell ref="N249:S249"/>
    <mergeCell ref="N250:S250"/>
    <mergeCell ref="N251:S251"/>
    <mergeCell ref="N252:S252"/>
    <mergeCell ref="N253:S253"/>
    <mergeCell ref="N254:S254"/>
    <mergeCell ref="N255:S255"/>
    <mergeCell ref="N256:S256"/>
    <mergeCell ref="N257:S257"/>
    <mergeCell ref="N258:S258"/>
    <mergeCell ref="N259:S259"/>
    <mergeCell ref="N260:S260"/>
    <mergeCell ref="N261:S261"/>
    <mergeCell ref="N262:S262"/>
    <mergeCell ref="N263:S263"/>
    <mergeCell ref="N264:S264"/>
    <mergeCell ref="N265:S265"/>
    <mergeCell ref="N266:S266"/>
    <mergeCell ref="N267:S267"/>
    <mergeCell ref="N268:S268"/>
    <mergeCell ref="N269:S269"/>
    <mergeCell ref="N270:S270"/>
    <mergeCell ref="N271:S271"/>
    <mergeCell ref="N272:S272"/>
    <mergeCell ref="N273:S273"/>
    <mergeCell ref="N274:S274"/>
    <mergeCell ref="N275:S275"/>
    <mergeCell ref="N276:S276"/>
    <mergeCell ref="N277:S277"/>
    <mergeCell ref="N278:S278"/>
    <mergeCell ref="N279:S279"/>
    <mergeCell ref="N280:S280"/>
    <mergeCell ref="N281:S281"/>
    <mergeCell ref="N282:S282"/>
    <mergeCell ref="N283:S283"/>
    <mergeCell ref="N284:S284"/>
    <mergeCell ref="N285:S285"/>
    <mergeCell ref="N286:S286"/>
    <mergeCell ref="N287:S287"/>
    <mergeCell ref="N288:S288"/>
    <mergeCell ref="N289:S289"/>
    <mergeCell ref="N290:S290"/>
    <mergeCell ref="N291:S291"/>
    <mergeCell ref="N292:S292"/>
    <mergeCell ref="N293:S293"/>
    <mergeCell ref="N294:S294"/>
    <mergeCell ref="N295:S295"/>
    <mergeCell ref="N296:S296"/>
    <mergeCell ref="N297:S297"/>
    <mergeCell ref="N298:S298"/>
    <mergeCell ref="N299:S299"/>
    <mergeCell ref="N300:S300"/>
    <mergeCell ref="N301:S301"/>
    <mergeCell ref="N302:S302"/>
    <mergeCell ref="N303:S303"/>
    <mergeCell ref="N304:S304"/>
    <mergeCell ref="N305:S305"/>
    <mergeCell ref="N306:S306"/>
    <mergeCell ref="N307:S307"/>
    <mergeCell ref="N308:S308"/>
    <mergeCell ref="N309:S309"/>
    <mergeCell ref="N310:S310"/>
    <mergeCell ref="N311:S311"/>
    <mergeCell ref="N655:S655"/>
    <mergeCell ref="N656:S656"/>
    <mergeCell ref="N657:S657"/>
    <mergeCell ref="N658:S658"/>
    <mergeCell ref="N659:S659"/>
    <mergeCell ref="N660:S660"/>
    <mergeCell ref="N661:S661"/>
    <mergeCell ref="N662:S662"/>
    <mergeCell ref="N663:S663"/>
    <mergeCell ref="N664:S664"/>
    <mergeCell ref="N665:S665"/>
    <mergeCell ref="N666:S666"/>
    <mergeCell ref="N667:S667"/>
    <mergeCell ref="N668:S668"/>
    <mergeCell ref="N337:S337"/>
    <mergeCell ref="N338:S338"/>
    <mergeCell ref="N339:S339"/>
    <mergeCell ref="N340:S340"/>
    <mergeCell ref="N341:S341"/>
    <mergeCell ref="N342:S342"/>
    <mergeCell ref="N343:S343"/>
    <mergeCell ref="N344:S344"/>
    <mergeCell ref="N345:S345"/>
    <mergeCell ref="N346:S346"/>
    <mergeCell ref="N347:S347"/>
    <mergeCell ref="N348:S348"/>
    <mergeCell ref="N349:S349"/>
    <mergeCell ref="N350:S350"/>
    <mergeCell ref="N351:S351"/>
    <mergeCell ref="N669:S669"/>
    <mergeCell ref="N670:S670"/>
    <mergeCell ref="N671:S671"/>
    <mergeCell ref="N672:S672"/>
    <mergeCell ref="N673:S673"/>
    <mergeCell ref="N674:S674"/>
    <mergeCell ref="N675:S675"/>
    <mergeCell ref="N676:S676"/>
    <mergeCell ref="N677:S677"/>
    <mergeCell ref="N678:S678"/>
    <mergeCell ref="N679:S679"/>
    <mergeCell ref="N680:S680"/>
    <mergeCell ref="N681:S681"/>
    <mergeCell ref="N682:S682"/>
    <mergeCell ref="N683:S683"/>
    <mergeCell ref="N684:S684"/>
    <mergeCell ref="N685:S685"/>
    <mergeCell ref="N686:S686"/>
    <mergeCell ref="N687:S687"/>
    <mergeCell ref="N688:S688"/>
    <mergeCell ref="N689:S689"/>
    <mergeCell ref="N690:S690"/>
    <mergeCell ref="N691:S691"/>
    <mergeCell ref="N692:S692"/>
    <mergeCell ref="N693:S693"/>
    <mergeCell ref="N694:S694"/>
    <mergeCell ref="N695:S695"/>
    <mergeCell ref="N696:S696"/>
    <mergeCell ref="N697:S697"/>
    <mergeCell ref="N698:S698"/>
    <mergeCell ref="N699:S699"/>
    <mergeCell ref="N700:S700"/>
    <mergeCell ref="N701:S701"/>
    <mergeCell ref="N702:S702"/>
    <mergeCell ref="N703:S703"/>
    <mergeCell ref="N704:S704"/>
    <mergeCell ref="N705:S705"/>
    <mergeCell ref="N706:S706"/>
    <mergeCell ref="N707:S707"/>
    <mergeCell ref="N708:S708"/>
    <mergeCell ref="N709:S709"/>
    <mergeCell ref="N710:S710"/>
    <mergeCell ref="N711:S711"/>
    <mergeCell ref="N712:S712"/>
    <mergeCell ref="N713:S713"/>
    <mergeCell ref="N714:S714"/>
    <mergeCell ref="N715:S715"/>
    <mergeCell ref="N716:S716"/>
    <mergeCell ref="N717:S717"/>
    <mergeCell ref="N718:S718"/>
    <mergeCell ref="N719:S719"/>
    <mergeCell ref="N720:S720"/>
    <mergeCell ref="N721:S721"/>
    <mergeCell ref="N722:S722"/>
    <mergeCell ref="N723:S723"/>
    <mergeCell ref="N724:S724"/>
    <mergeCell ref="N725:S725"/>
    <mergeCell ref="N726:S726"/>
    <mergeCell ref="N727:S727"/>
    <mergeCell ref="N728:S728"/>
    <mergeCell ref="N729:S729"/>
    <mergeCell ref="N730:S730"/>
    <mergeCell ref="N731:S731"/>
    <mergeCell ref="N732:S732"/>
    <mergeCell ref="N733:S733"/>
    <mergeCell ref="N734:S734"/>
    <mergeCell ref="N735:S735"/>
    <mergeCell ref="N736:S736"/>
    <mergeCell ref="N737:S737"/>
    <mergeCell ref="N738:S738"/>
    <mergeCell ref="N739:S739"/>
    <mergeCell ref="N740:S740"/>
    <mergeCell ref="N741:S741"/>
    <mergeCell ref="N742:S742"/>
    <mergeCell ref="N743:S743"/>
    <mergeCell ref="N744:S744"/>
    <mergeCell ref="N745:S745"/>
    <mergeCell ref="N746:S746"/>
    <mergeCell ref="N747:S747"/>
    <mergeCell ref="N748:S748"/>
    <mergeCell ref="N749:S749"/>
    <mergeCell ref="N750:S750"/>
    <mergeCell ref="N751:S751"/>
    <mergeCell ref="N752:S752"/>
    <mergeCell ref="N753:S753"/>
    <mergeCell ref="N754:S754"/>
    <mergeCell ref="N755:S755"/>
    <mergeCell ref="N756:S756"/>
    <mergeCell ref="N757:S757"/>
    <mergeCell ref="N758:S758"/>
    <mergeCell ref="N759:S759"/>
    <mergeCell ref="N760:S760"/>
    <mergeCell ref="N761:S761"/>
    <mergeCell ref="N762:S762"/>
    <mergeCell ref="N763:S763"/>
    <mergeCell ref="N764:S764"/>
    <mergeCell ref="N765:S765"/>
    <mergeCell ref="N766:S766"/>
    <mergeCell ref="N767:S767"/>
    <mergeCell ref="N768:S768"/>
    <mergeCell ref="N769:S769"/>
    <mergeCell ref="N770:S770"/>
    <mergeCell ref="N771:S771"/>
    <mergeCell ref="N772:S772"/>
    <mergeCell ref="N773:S773"/>
    <mergeCell ref="N774:S774"/>
    <mergeCell ref="N775:S775"/>
    <mergeCell ref="N776:S776"/>
    <mergeCell ref="N777:S777"/>
    <mergeCell ref="N778:S778"/>
    <mergeCell ref="N779:S779"/>
    <mergeCell ref="N780:S780"/>
    <mergeCell ref="N781:S781"/>
    <mergeCell ref="N782:S782"/>
    <mergeCell ref="N783:S783"/>
    <mergeCell ref="N784:S784"/>
    <mergeCell ref="N785:S785"/>
    <mergeCell ref="N786:S786"/>
    <mergeCell ref="N787:S787"/>
    <mergeCell ref="N788:S788"/>
    <mergeCell ref="N789:S789"/>
    <mergeCell ref="N790:S790"/>
    <mergeCell ref="N791:S791"/>
    <mergeCell ref="N792:S792"/>
    <mergeCell ref="N793:S793"/>
    <mergeCell ref="N794:S794"/>
    <mergeCell ref="N795:S795"/>
    <mergeCell ref="N796:S796"/>
    <mergeCell ref="N797:S797"/>
    <mergeCell ref="N798:S798"/>
    <mergeCell ref="N799:S799"/>
    <mergeCell ref="N800:S800"/>
    <mergeCell ref="N801:S801"/>
    <mergeCell ref="N802:S802"/>
    <mergeCell ref="N803:S803"/>
    <mergeCell ref="N804:S804"/>
    <mergeCell ref="N805:S805"/>
    <mergeCell ref="N806:S806"/>
    <mergeCell ref="N807:S807"/>
    <mergeCell ref="N808:S808"/>
    <mergeCell ref="N809:S809"/>
    <mergeCell ref="N810:S810"/>
    <mergeCell ref="N811:S811"/>
    <mergeCell ref="N812:S812"/>
    <mergeCell ref="N813:S813"/>
    <mergeCell ref="N814:S814"/>
    <mergeCell ref="N815:S815"/>
    <mergeCell ref="N816:S816"/>
    <mergeCell ref="N817:S817"/>
    <mergeCell ref="N818:S818"/>
    <mergeCell ref="N819:S819"/>
    <mergeCell ref="N820:S820"/>
    <mergeCell ref="N821:S821"/>
    <mergeCell ref="N822:S822"/>
    <mergeCell ref="N823:S823"/>
    <mergeCell ref="N824:S824"/>
    <mergeCell ref="N825:S825"/>
    <mergeCell ref="N826:S826"/>
    <mergeCell ref="N827:S827"/>
    <mergeCell ref="N828:S828"/>
    <mergeCell ref="N829:S829"/>
    <mergeCell ref="N830:S830"/>
    <mergeCell ref="N831:S831"/>
    <mergeCell ref="N832:S832"/>
    <mergeCell ref="N833:S833"/>
    <mergeCell ref="N834:S834"/>
    <mergeCell ref="N835:S835"/>
    <mergeCell ref="N836:S836"/>
    <mergeCell ref="N837:S837"/>
    <mergeCell ref="N838:S838"/>
    <mergeCell ref="N839:S839"/>
    <mergeCell ref="N840:S840"/>
    <mergeCell ref="N841:S841"/>
    <mergeCell ref="N842:S842"/>
    <mergeCell ref="N843:S843"/>
    <mergeCell ref="N844:S844"/>
    <mergeCell ref="N845:S845"/>
    <mergeCell ref="N846:S846"/>
    <mergeCell ref="N847:S847"/>
    <mergeCell ref="N848:S848"/>
    <mergeCell ref="N849:S849"/>
    <mergeCell ref="N850:S850"/>
    <mergeCell ref="N851:S851"/>
    <mergeCell ref="N852:S852"/>
    <mergeCell ref="N853:S853"/>
    <mergeCell ref="N854:S854"/>
    <mergeCell ref="N855:S855"/>
    <mergeCell ref="N856:S856"/>
    <mergeCell ref="N857:S857"/>
    <mergeCell ref="N858:S858"/>
    <mergeCell ref="N859:S859"/>
    <mergeCell ref="N860:S860"/>
    <mergeCell ref="N861:S861"/>
    <mergeCell ref="N862:S862"/>
    <mergeCell ref="N863:S863"/>
    <mergeCell ref="N864:S864"/>
    <mergeCell ref="N865:S865"/>
    <mergeCell ref="N866:S866"/>
    <mergeCell ref="N867:S867"/>
    <mergeCell ref="N868:S868"/>
    <mergeCell ref="N869:S869"/>
    <mergeCell ref="N870:S870"/>
    <mergeCell ref="N871:S871"/>
    <mergeCell ref="N872:S872"/>
    <mergeCell ref="N873:S873"/>
    <mergeCell ref="N874:S874"/>
    <mergeCell ref="N875:S875"/>
    <mergeCell ref="N876:S876"/>
    <mergeCell ref="N877:S877"/>
    <mergeCell ref="N878:S878"/>
    <mergeCell ref="N879:S879"/>
    <mergeCell ref="N880:S880"/>
    <mergeCell ref="N881:S881"/>
    <mergeCell ref="N882:S882"/>
    <mergeCell ref="N883:S883"/>
    <mergeCell ref="N884:S884"/>
    <mergeCell ref="N885:S885"/>
    <mergeCell ref="N886:S886"/>
    <mergeCell ref="N887:S887"/>
    <mergeCell ref="N888:S888"/>
    <mergeCell ref="N889:S889"/>
    <mergeCell ref="N890:S890"/>
    <mergeCell ref="N891:S891"/>
    <mergeCell ref="N892:S892"/>
    <mergeCell ref="N893:S893"/>
    <mergeCell ref="N894:S894"/>
    <mergeCell ref="N895:S895"/>
    <mergeCell ref="N896:S896"/>
    <mergeCell ref="N897:S897"/>
    <mergeCell ref="N898:S898"/>
    <mergeCell ref="N899:S899"/>
    <mergeCell ref="N900:S900"/>
    <mergeCell ref="N901:S901"/>
    <mergeCell ref="N902:S902"/>
    <mergeCell ref="N903:S903"/>
    <mergeCell ref="N904:S904"/>
    <mergeCell ref="N905:S905"/>
    <mergeCell ref="N906:S906"/>
    <mergeCell ref="N907:S907"/>
    <mergeCell ref="N908:S908"/>
    <mergeCell ref="N909:S909"/>
    <mergeCell ref="N910:S910"/>
    <mergeCell ref="N911:S911"/>
    <mergeCell ref="N912:S912"/>
    <mergeCell ref="N913:S913"/>
    <mergeCell ref="N914:S914"/>
    <mergeCell ref="N915:S915"/>
    <mergeCell ref="N916:S916"/>
    <mergeCell ref="N917:S917"/>
    <mergeCell ref="N918:S918"/>
    <mergeCell ref="N919:S919"/>
    <mergeCell ref="N920:S920"/>
    <mergeCell ref="N921:S921"/>
    <mergeCell ref="N922:S922"/>
    <mergeCell ref="N923:S923"/>
    <mergeCell ref="N924:S924"/>
    <mergeCell ref="N925:S925"/>
    <mergeCell ref="N926:S926"/>
    <mergeCell ref="N927:S927"/>
    <mergeCell ref="N928:S928"/>
    <mergeCell ref="N929:S929"/>
    <mergeCell ref="N930:S930"/>
    <mergeCell ref="N931:S931"/>
    <mergeCell ref="N932:S932"/>
    <mergeCell ref="N933:S933"/>
    <mergeCell ref="N934:S934"/>
    <mergeCell ref="N935:S935"/>
    <mergeCell ref="N936:S936"/>
    <mergeCell ref="N937:S937"/>
    <mergeCell ref="N938:S938"/>
    <mergeCell ref="N939:S939"/>
    <mergeCell ref="N940:S940"/>
    <mergeCell ref="N941:S941"/>
    <mergeCell ref="N942:S942"/>
    <mergeCell ref="N943:S943"/>
    <mergeCell ref="N944:S944"/>
    <mergeCell ref="N945:S945"/>
    <mergeCell ref="N946:S946"/>
    <mergeCell ref="N947:S947"/>
    <mergeCell ref="N948:S948"/>
    <mergeCell ref="N998:S998"/>
    <mergeCell ref="N999:S999"/>
    <mergeCell ref="N1000:S1000"/>
    <mergeCell ref="N1001:S1001"/>
    <mergeCell ref="N1002:S1002"/>
    <mergeCell ref="N1003:S1003"/>
    <mergeCell ref="N1004:S1004"/>
    <mergeCell ref="N1012:S1012"/>
    <mergeCell ref="N1013:S1013"/>
    <mergeCell ref="N1005:S1005"/>
    <mergeCell ref="N1006:S1006"/>
    <mergeCell ref="N1007:S1007"/>
    <mergeCell ref="N1008:S1008"/>
    <mergeCell ref="N1009:S1009"/>
    <mergeCell ref="N1010:S1010"/>
    <mergeCell ref="N1011:S1011"/>
    <mergeCell ref="N949:S949"/>
    <mergeCell ref="N950:S950"/>
    <mergeCell ref="N951:S951"/>
    <mergeCell ref="N952:S952"/>
    <mergeCell ref="N953:S953"/>
    <mergeCell ref="N954:S954"/>
    <mergeCell ref="N955:S955"/>
    <mergeCell ref="N956:S956"/>
    <mergeCell ref="N957:S957"/>
    <mergeCell ref="N958:S958"/>
    <mergeCell ref="N959:S959"/>
    <mergeCell ref="N960:S960"/>
    <mergeCell ref="N961:S961"/>
    <mergeCell ref="N962:S962"/>
    <mergeCell ref="N963:S963"/>
    <mergeCell ref="N964:S964"/>
    <mergeCell ref="N965:S965"/>
    <mergeCell ref="N966:S966"/>
    <mergeCell ref="N967:S967"/>
    <mergeCell ref="N968:S968"/>
    <mergeCell ref="N969:S969"/>
    <mergeCell ref="N970:S970"/>
    <mergeCell ref="N971:S971"/>
    <mergeCell ref="N972:S972"/>
    <mergeCell ref="N973:S973"/>
    <mergeCell ref="N974:S974"/>
    <mergeCell ref="N975:S975"/>
    <mergeCell ref="N976:S976"/>
    <mergeCell ref="N977:S977"/>
    <mergeCell ref="N978:S978"/>
    <mergeCell ref="N979:S979"/>
    <mergeCell ref="N980:S980"/>
    <mergeCell ref="N981:S981"/>
    <mergeCell ref="N982:S982"/>
    <mergeCell ref="N983:S983"/>
    <mergeCell ref="N984:S984"/>
    <mergeCell ref="N985:S985"/>
    <mergeCell ref="N986:S986"/>
    <mergeCell ref="N987:S987"/>
    <mergeCell ref="N988:S988"/>
    <mergeCell ref="N989:S989"/>
    <mergeCell ref="N990:S990"/>
    <mergeCell ref="N991:S991"/>
    <mergeCell ref="N992:S992"/>
    <mergeCell ref="N993:S993"/>
    <mergeCell ref="N994:S994"/>
    <mergeCell ref="N995:S995"/>
    <mergeCell ref="N996:S996"/>
    <mergeCell ref="N997:S997"/>
    <mergeCell ref="N312:S312"/>
    <mergeCell ref="N313:S313"/>
    <mergeCell ref="N314:S314"/>
    <mergeCell ref="N315:S315"/>
    <mergeCell ref="N316:S316"/>
    <mergeCell ref="N317:S317"/>
    <mergeCell ref="N318:S318"/>
    <mergeCell ref="N319:S319"/>
    <mergeCell ref="N320:S320"/>
    <mergeCell ref="N321:S321"/>
    <mergeCell ref="N322:S322"/>
    <mergeCell ref="N323:S323"/>
    <mergeCell ref="N324:S324"/>
    <mergeCell ref="N325:S325"/>
    <mergeCell ref="N326:S326"/>
    <mergeCell ref="N327:S327"/>
    <mergeCell ref="N328:S328"/>
    <mergeCell ref="N329:S329"/>
    <mergeCell ref="N330:S330"/>
    <mergeCell ref="N331:S331"/>
    <mergeCell ref="N332:S332"/>
    <mergeCell ref="N333:S333"/>
    <mergeCell ref="N334:S334"/>
    <mergeCell ref="N335:S335"/>
    <mergeCell ref="N336:S336"/>
    <mergeCell ref="N352:S352"/>
    <mergeCell ref="N353:S353"/>
    <mergeCell ref="N354:S354"/>
    <mergeCell ref="N355:S355"/>
    <mergeCell ref="N356:S356"/>
    <mergeCell ref="N357:S357"/>
    <mergeCell ref="N358:S358"/>
    <mergeCell ref="N359:S359"/>
    <mergeCell ref="N360:S360"/>
    <mergeCell ref="N361:S361"/>
    <mergeCell ref="N362:S362"/>
    <mergeCell ref="N363:S363"/>
    <mergeCell ref="N364:S364"/>
    <mergeCell ref="N365:S365"/>
    <mergeCell ref="N366:S366"/>
    <mergeCell ref="N367:S367"/>
    <mergeCell ref="N368:S368"/>
    <mergeCell ref="N369:S369"/>
    <mergeCell ref="N370:S370"/>
    <mergeCell ref="N371:S371"/>
    <mergeCell ref="N372:S372"/>
    <mergeCell ref="N373:S373"/>
    <mergeCell ref="N374:S374"/>
    <mergeCell ref="N375:S375"/>
    <mergeCell ref="N376:S376"/>
    <mergeCell ref="N377:S377"/>
    <mergeCell ref="N378:S378"/>
    <mergeCell ref="N379:S379"/>
    <mergeCell ref="N380:S380"/>
    <mergeCell ref="N381:S381"/>
    <mergeCell ref="N382:S382"/>
    <mergeCell ref="N383:S383"/>
    <mergeCell ref="N384:S384"/>
    <mergeCell ref="N385:S385"/>
    <mergeCell ref="N386:S386"/>
    <mergeCell ref="N387:S387"/>
    <mergeCell ref="N388:S388"/>
    <mergeCell ref="N389:S389"/>
    <mergeCell ref="N390:S390"/>
    <mergeCell ref="N391:S391"/>
    <mergeCell ref="N392:S392"/>
    <mergeCell ref="N393:S393"/>
    <mergeCell ref="N394:S394"/>
    <mergeCell ref="N395:S395"/>
    <mergeCell ref="N396:S396"/>
    <mergeCell ref="N397:S397"/>
    <mergeCell ref="N398:S398"/>
    <mergeCell ref="N399:S399"/>
    <mergeCell ref="N400:S400"/>
    <mergeCell ref="N401:S401"/>
    <mergeCell ref="N402:S402"/>
    <mergeCell ref="N403:S403"/>
    <mergeCell ref="N404:S404"/>
    <mergeCell ref="N405:S405"/>
    <mergeCell ref="N406:S406"/>
    <mergeCell ref="N407:S407"/>
    <mergeCell ref="N408:S408"/>
    <mergeCell ref="N409:S409"/>
    <mergeCell ref="N410:S410"/>
    <mergeCell ref="N411:S411"/>
    <mergeCell ref="N412:S412"/>
    <mergeCell ref="N413:S413"/>
    <mergeCell ref="N414:S414"/>
    <mergeCell ref="N415:S415"/>
    <mergeCell ref="N416:S416"/>
    <mergeCell ref="N417:S417"/>
    <mergeCell ref="N418:S418"/>
    <mergeCell ref="N419:S419"/>
    <mergeCell ref="N420:S420"/>
    <mergeCell ref="N421:S421"/>
    <mergeCell ref="N422:S422"/>
    <mergeCell ref="N423:S423"/>
    <mergeCell ref="N424:S424"/>
    <mergeCell ref="N425:S425"/>
    <mergeCell ref="N426:S426"/>
    <mergeCell ref="N427:S427"/>
    <mergeCell ref="N428:S428"/>
    <mergeCell ref="N429:S429"/>
    <mergeCell ref="N430:S430"/>
    <mergeCell ref="N431:S431"/>
    <mergeCell ref="N432:S432"/>
    <mergeCell ref="N433:S433"/>
    <mergeCell ref="N434:S434"/>
    <mergeCell ref="N435:S435"/>
    <mergeCell ref="N436:S436"/>
    <mergeCell ref="N437:S437"/>
    <mergeCell ref="N438:S438"/>
    <mergeCell ref="N439:S439"/>
    <mergeCell ref="N440:S440"/>
    <mergeCell ref="N441:S441"/>
    <mergeCell ref="N442:S442"/>
    <mergeCell ref="N443:S443"/>
    <mergeCell ref="N444:S444"/>
    <mergeCell ref="N445:S445"/>
    <mergeCell ref="N446:S446"/>
    <mergeCell ref="N447:S447"/>
    <mergeCell ref="N448:S448"/>
    <mergeCell ref="N449:S449"/>
    <mergeCell ref="N450:S450"/>
    <mergeCell ref="N451:S451"/>
    <mergeCell ref="N452:S452"/>
    <mergeCell ref="N453:S453"/>
    <mergeCell ref="N454:S454"/>
    <mergeCell ref="N455:S455"/>
    <mergeCell ref="N456:S456"/>
    <mergeCell ref="N457:S457"/>
    <mergeCell ref="N458:S458"/>
    <mergeCell ref="N459:S459"/>
    <mergeCell ref="N460:S460"/>
    <mergeCell ref="N461:S461"/>
    <mergeCell ref="N462:S462"/>
    <mergeCell ref="N463:S463"/>
    <mergeCell ref="N464:S464"/>
    <mergeCell ref="N465:S465"/>
    <mergeCell ref="N466:S466"/>
    <mergeCell ref="N467:S467"/>
    <mergeCell ref="N468:S468"/>
    <mergeCell ref="N469:S469"/>
    <mergeCell ref="N470:S470"/>
    <mergeCell ref="N471:S471"/>
    <mergeCell ref="N472:S472"/>
    <mergeCell ref="N473:S473"/>
    <mergeCell ref="N474:S474"/>
    <mergeCell ref="N475:S475"/>
    <mergeCell ref="N476:S476"/>
    <mergeCell ref="N477:S477"/>
    <mergeCell ref="N478:S478"/>
    <mergeCell ref="N479:S479"/>
    <mergeCell ref="N480:S480"/>
    <mergeCell ref="N481:S481"/>
    <mergeCell ref="N482:S482"/>
    <mergeCell ref="N483:S483"/>
    <mergeCell ref="N484:S484"/>
    <mergeCell ref="N485:S485"/>
    <mergeCell ref="N486:S486"/>
    <mergeCell ref="N487:S487"/>
    <mergeCell ref="N488:S488"/>
    <mergeCell ref="N489:S489"/>
    <mergeCell ref="N490:S490"/>
    <mergeCell ref="N491:S491"/>
    <mergeCell ref="N492:S492"/>
    <mergeCell ref="N493:S493"/>
    <mergeCell ref="N494:S494"/>
    <mergeCell ref="N495:S495"/>
    <mergeCell ref="N496:S496"/>
    <mergeCell ref="N497:S497"/>
    <mergeCell ref="N498:S498"/>
    <mergeCell ref="N499:S499"/>
    <mergeCell ref="N500:S500"/>
    <mergeCell ref="N501:S501"/>
    <mergeCell ref="N502:S502"/>
    <mergeCell ref="N503:S503"/>
    <mergeCell ref="N504:S504"/>
    <mergeCell ref="N505:S505"/>
    <mergeCell ref="N506:S506"/>
    <mergeCell ref="N507:S507"/>
    <mergeCell ref="N508:S508"/>
    <mergeCell ref="N509:S509"/>
    <mergeCell ref="N510:S510"/>
    <mergeCell ref="N511:S511"/>
    <mergeCell ref="N512:S512"/>
    <mergeCell ref="N513:S513"/>
    <mergeCell ref="N514:S514"/>
    <mergeCell ref="N515:S515"/>
    <mergeCell ref="N516:S516"/>
    <mergeCell ref="N517:S517"/>
    <mergeCell ref="N518:S518"/>
    <mergeCell ref="N519:S519"/>
    <mergeCell ref="N520:S520"/>
    <mergeCell ref="N521:S521"/>
    <mergeCell ref="N522:S522"/>
    <mergeCell ref="N523:S523"/>
    <mergeCell ref="N524:S524"/>
    <mergeCell ref="N525:S525"/>
    <mergeCell ref="N526:S526"/>
    <mergeCell ref="N527:S527"/>
    <mergeCell ref="N528:S528"/>
    <mergeCell ref="N529:S529"/>
    <mergeCell ref="N530:S530"/>
    <mergeCell ref="N531:S531"/>
    <mergeCell ref="N532:S532"/>
    <mergeCell ref="N533:S533"/>
    <mergeCell ref="N534:S534"/>
    <mergeCell ref="N535:S535"/>
    <mergeCell ref="N536:S536"/>
    <mergeCell ref="N537:S537"/>
    <mergeCell ref="N538:S538"/>
    <mergeCell ref="N539:S539"/>
    <mergeCell ref="N540:S540"/>
    <mergeCell ref="N541:S541"/>
    <mergeCell ref="N542:S542"/>
    <mergeCell ref="N543:S543"/>
    <mergeCell ref="N544:S544"/>
    <mergeCell ref="N545:S545"/>
    <mergeCell ref="N546:S546"/>
    <mergeCell ref="N547:S547"/>
    <mergeCell ref="N548:S548"/>
    <mergeCell ref="N549:S549"/>
    <mergeCell ref="N550:S550"/>
    <mergeCell ref="N551:S551"/>
    <mergeCell ref="N552:S552"/>
    <mergeCell ref="N553:S553"/>
    <mergeCell ref="N554:S554"/>
    <mergeCell ref="N555:S555"/>
    <mergeCell ref="N556:S556"/>
    <mergeCell ref="N557:S557"/>
    <mergeCell ref="N558:S558"/>
    <mergeCell ref="N559:S559"/>
    <mergeCell ref="N560:S560"/>
    <mergeCell ref="N561:S561"/>
    <mergeCell ref="N562:S562"/>
    <mergeCell ref="N563:S563"/>
    <mergeCell ref="N564:S564"/>
    <mergeCell ref="N565:S565"/>
    <mergeCell ref="N566:S566"/>
    <mergeCell ref="N567:S567"/>
    <mergeCell ref="N568:S568"/>
    <mergeCell ref="N569:S569"/>
    <mergeCell ref="N570:S570"/>
    <mergeCell ref="N571:S571"/>
    <mergeCell ref="N572:S572"/>
    <mergeCell ref="N573:S573"/>
    <mergeCell ref="N574:S574"/>
    <mergeCell ref="N575:S575"/>
    <mergeCell ref="N576:S576"/>
    <mergeCell ref="N577:S577"/>
    <mergeCell ref="N578:S578"/>
    <mergeCell ref="N579:S579"/>
    <mergeCell ref="N580:S580"/>
    <mergeCell ref="N581:S581"/>
    <mergeCell ref="N582:S582"/>
    <mergeCell ref="N583:S583"/>
    <mergeCell ref="N584:S584"/>
    <mergeCell ref="N585:S585"/>
    <mergeCell ref="N586:S586"/>
    <mergeCell ref="N587:S587"/>
    <mergeCell ref="N588:S588"/>
    <mergeCell ref="N589:S589"/>
    <mergeCell ref="N590:S590"/>
    <mergeCell ref="N591:S591"/>
    <mergeCell ref="N592:S592"/>
    <mergeCell ref="N593:S593"/>
    <mergeCell ref="N594:S594"/>
    <mergeCell ref="N595:S595"/>
    <mergeCell ref="N596:S596"/>
    <mergeCell ref="N597:S597"/>
    <mergeCell ref="N598:S598"/>
    <mergeCell ref="N599:S599"/>
    <mergeCell ref="N600:S600"/>
    <mergeCell ref="N601:S601"/>
    <mergeCell ref="N602:S602"/>
    <mergeCell ref="N603:S603"/>
    <mergeCell ref="N604:S604"/>
    <mergeCell ref="N605:S605"/>
    <mergeCell ref="N606:S606"/>
    <mergeCell ref="N607:S607"/>
    <mergeCell ref="N608:S608"/>
    <mergeCell ref="N609:S609"/>
    <mergeCell ref="N610:S610"/>
    <mergeCell ref="N611:S611"/>
    <mergeCell ref="N612:S612"/>
    <mergeCell ref="N613:S613"/>
    <mergeCell ref="N614:S614"/>
    <mergeCell ref="N615:S615"/>
    <mergeCell ref="N616:S616"/>
    <mergeCell ref="N617:S617"/>
    <mergeCell ref="N618:S618"/>
    <mergeCell ref="N619:S619"/>
    <mergeCell ref="N620:S620"/>
    <mergeCell ref="N621:S621"/>
    <mergeCell ref="N622:S622"/>
    <mergeCell ref="N623:S623"/>
    <mergeCell ref="N641:S641"/>
    <mergeCell ref="N642:S642"/>
    <mergeCell ref="N643:S643"/>
    <mergeCell ref="N644:S644"/>
    <mergeCell ref="N645:S645"/>
    <mergeCell ref="N646:S646"/>
    <mergeCell ref="N647:S647"/>
    <mergeCell ref="N648:S648"/>
    <mergeCell ref="N649:S649"/>
    <mergeCell ref="N650:S650"/>
    <mergeCell ref="N651:S651"/>
    <mergeCell ref="N652:S652"/>
    <mergeCell ref="N653:S653"/>
    <mergeCell ref="N654:S654"/>
    <mergeCell ref="N624:S624"/>
    <mergeCell ref="N625:S625"/>
    <mergeCell ref="N626:S626"/>
    <mergeCell ref="N627:S627"/>
    <mergeCell ref="N628:S628"/>
    <mergeCell ref="N629:S629"/>
    <mergeCell ref="N630:S630"/>
    <mergeCell ref="N631:S631"/>
    <mergeCell ref="N632:S632"/>
    <mergeCell ref="N633:S633"/>
    <mergeCell ref="N634:S634"/>
    <mergeCell ref="N635:S635"/>
    <mergeCell ref="N636:S636"/>
    <mergeCell ref="N637:S637"/>
    <mergeCell ref="N638:S638"/>
    <mergeCell ref="N639:S639"/>
    <mergeCell ref="N640:S640"/>
  </mergeCells>
  <conditionalFormatting sqref="A14:M1013">
    <cfRule type="expression" dxfId="16" priority="1">
      <formula>$M14&gt;=6/1/2020</formula>
    </cfRule>
    <cfRule type="expression" dxfId="15" priority="2">
      <formula>" =$W14&gt;=06/01/2020"</formula>
    </cfRule>
    <cfRule type="expression" dxfId="14" priority="3">
      <formula>" =$X14&gt;=06/01/2020"</formula>
    </cfRule>
  </conditionalFormatting>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Select an option from drop-down box. " xr:uid="{00000000-0002-0000-0600-000000000000}">
          <x14:formula1>
            <xm:f>'Pick List '!$E$132:$E$133</xm:f>
          </x14:formula1>
          <xm:sqref>F14:F1013 H14:H1013 J14:J1013 L14:L1013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8E1BB-139D-4C81-AEA0-B66BD09198E6}">
  <sheetPr>
    <tabColor theme="8" tint="-0.499984740745262"/>
  </sheetPr>
  <dimension ref="A1:O100"/>
  <sheetViews>
    <sheetView zoomScaleNormal="100" workbookViewId="0">
      <pane ySplit="1" topLeftCell="A2" activePane="bottomLeft" state="frozen"/>
      <selection pane="bottomLeft" activeCell="J11" sqref="J11:K11"/>
    </sheetView>
  </sheetViews>
  <sheetFormatPr defaultColWidth="14.42578125" defaultRowHeight="15" x14ac:dyDescent="0.25"/>
  <cols>
    <col min="1" max="1" width="13.85546875" style="188" customWidth="1"/>
    <col min="2" max="2" width="17" style="188" customWidth="1"/>
    <col min="3" max="3" width="4.42578125" style="189" customWidth="1"/>
    <col min="4" max="4" width="14.28515625" style="189" customWidth="1"/>
    <col min="5" max="13" width="15.7109375" customWidth="1"/>
    <col min="15" max="15" width="14.42578125" hidden="1" customWidth="1"/>
  </cols>
  <sheetData>
    <row r="1" spans="1:15" s="191" customFormat="1" ht="47.25" customHeight="1" thickBot="1" x14ac:dyDescent="0.3">
      <c r="A1" s="192" t="s">
        <v>706</v>
      </c>
      <c r="B1" s="193" t="s">
        <v>717</v>
      </c>
      <c r="C1" s="560" t="s">
        <v>716</v>
      </c>
      <c r="D1" s="560"/>
      <c r="E1" s="560"/>
      <c r="F1" s="560"/>
      <c r="G1" s="560"/>
      <c r="H1" s="550" t="s">
        <v>735</v>
      </c>
      <c r="I1" s="551"/>
      <c r="J1" s="550" t="s">
        <v>736</v>
      </c>
      <c r="K1" s="551"/>
      <c r="L1" s="552" t="s">
        <v>737</v>
      </c>
      <c r="M1" s="553"/>
    </row>
    <row r="2" spans="1:15" ht="15.75" x14ac:dyDescent="0.25">
      <c r="A2" s="561" t="str">
        <f>'1 BASE GRANTEE INFO &amp; UPDATES'!A1</f>
        <v>WV Bureau for Behavioral Health - SOR - PRSS DOCR Coordinator</v>
      </c>
      <c r="B2" s="562"/>
      <c r="C2" s="562"/>
      <c r="D2" s="562"/>
      <c r="E2" s="562"/>
      <c r="F2" s="562"/>
      <c r="G2" s="562"/>
      <c r="H2" s="562"/>
      <c r="I2" s="562"/>
      <c r="J2" s="562"/>
      <c r="K2" s="562"/>
      <c r="L2" s="562"/>
      <c r="M2" s="562"/>
      <c r="O2" s="179" t="s">
        <v>724</v>
      </c>
    </row>
    <row r="3" spans="1:15" ht="15.75" x14ac:dyDescent="0.25">
      <c r="A3" s="563" t="str">
        <f>'1 BASE GRANTEE INFO &amp; UPDATES'!A2</f>
        <v xml:space="preserve">Program reports need to be submitted electronically, via e-mail to bbhreporting@wv.gov within 25 calendar days of the end of each month </v>
      </c>
      <c r="B3" s="564"/>
      <c r="C3" s="564"/>
      <c r="D3" s="564"/>
      <c r="E3" s="564"/>
      <c r="F3" s="564"/>
      <c r="G3" s="564"/>
      <c r="H3" s="564"/>
      <c r="I3" s="564"/>
      <c r="J3" s="564"/>
      <c r="K3" s="564"/>
      <c r="L3" s="564"/>
      <c r="M3" s="564"/>
      <c r="O3" s="179" t="s">
        <v>725</v>
      </c>
    </row>
    <row r="4" spans="1:15" ht="16.5" thickBot="1" x14ac:dyDescent="0.3">
      <c r="A4" s="214"/>
      <c r="B4" s="215"/>
      <c r="C4" s="215"/>
      <c r="D4" s="215"/>
      <c r="E4" s="216"/>
      <c r="F4" s="217"/>
      <c r="G4" s="217" t="s">
        <v>760</v>
      </c>
      <c r="H4" s="567" t="str">
        <f>'1 BASE GRANTEE INFO &amp; UPDATES'!I3</f>
        <v>2025 (09/30/2024 - 09/29/2025)</v>
      </c>
      <c r="I4" s="567"/>
      <c r="J4" s="216"/>
      <c r="K4" s="216"/>
      <c r="L4" s="216"/>
      <c r="M4" s="216"/>
      <c r="O4" s="179" t="s">
        <v>726</v>
      </c>
    </row>
    <row r="5" spans="1:15" ht="19.5" thickBot="1" x14ac:dyDescent="0.3">
      <c r="A5" s="565" t="s">
        <v>714</v>
      </c>
      <c r="B5" s="566"/>
      <c r="C5" s="566"/>
      <c r="D5" s="566"/>
      <c r="E5" s="566"/>
      <c r="F5" s="566"/>
      <c r="G5" s="566"/>
      <c r="H5" s="566"/>
      <c r="I5" s="566"/>
      <c r="J5" s="566"/>
      <c r="K5" s="566"/>
      <c r="L5" s="566"/>
      <c r="M5" s="566"/>
      <c r="O5" s="179" t="s">
        <v>727</v>
      </c>
    </row>
    <row r="6" spans="1:15" ht="15" customHeight="1" x14ac:dyDescent="0.25">
      <c r="A6" s="583" t="s">
        <v>743</v>
      </c>
      <c r="B6" s="584"/>
      <c r="C6" s="585"/>
      <c r="D6" s="533" t="str">
        <f>'1 BASE GRANTEE INFO &amp; UPDATES'!E5</f>
        <v>PRSS DOCR Coordinator</v>
      </c>
      <c r="E6" s="533"/>
      <c r="F6" s="533"/>
      <c r="G6" s="534"/>
      <c r="H6" s="570" t="s">
        <v>0</v>
      </c>
      <c r="I6" s="571"/>
      <c r="J6" s="577" t="str">
        <f>'1 BASE GRANTEE INFO &amp; UPDATES'!O5</f>
        <v>Legal Name of Agency</v>
      </c>
      <c r="K6" s="578"/>
      <c r="L6" s="578"/>
      <c r="M6" s="579"/>
      <c r="O6" s="179" t="s">
        <v>728</v>
      </c>
    </row>
    <row r="7" spans="1:15" ht="15.75" x14ac:dyDescent="0.25">
      <c r="A7" s="580" t="s">
        <v>742</v>
      </c>
      <c r="B7" s="581"/>
      <c r="C7" s="582"/>
      <c r="D7" s="588" t="str">
        <f>'1 BASE GRANTEE INFO &amp; UPDATES'!E9</f>
        <v>October 1 - 31</v>
      </c>
      <c r="E7" s="589"/>
      <c r="F7" s="586">
        <f>'1 BASE GRANTEE INFO &amp; UPDATES'!I9</f>
        <v>2025</v>
      </c>
      <c r="G7" s="587"/>
      <c r="H7" s="572" t="s">
        <v>744</v>
      </c>
      <c r="I7" s="573"/>
      <c r="J7" s="574" t="str">
        <f>'1 BASE GRANTEE INFO &amp; UPDATES'!O8</f>
        <v>G25****</v>
      </c>
      <c r="K7" s="575"/>
      <c r="L7" s="575"/>
      <c r="M7" s="576"/>
      <c r="O7" s="179" t="s">
        <v>731</v>
      </c>
    </row>
    <row r="8" spans="1:15" ht="18.75" x14ac:dyDescent="0.25">
      <c r="A8" s="556" t="s">
        <v>715</v>
      </c>
      <c r="B8" s="557"/>
      <c r="C8" s="557"/>
      <c r="D8" s="557"/>
      <c r="E8" s="557"/>
      <c r="F8" s="557"/>
      <c r="G8" s="557"/>
      <c r="H8" s="557"/>
      <c r="I8" s="557"/>
      <c r="J8" s="557"/>
      <c r="K8" s="557"/>
      <c r="L8" s="557"/>
      <c r="M8" s="557"/>
      <c r="O8" s="179" t="s">
        <v>732</v>
      </c>
    </row>
    <row r="9" spans="1:15" ht="47.25" customHeight="1" x14ac:dyDescent="0.25">
      <c r="A9" s="218" t="s">
        <v>706</v>
      </c>
      <c r="B9" s="219" t="s">
        <v>717</v>
      </c>
      <c r="C9" s="568" t="s">
        <v>716</v>
      </c>
      <c r="D9" s="568"/>
      <c r="E9" s="568"/>
      <c r="F9" s="568"/>
      <c r="G9" s="568"/>
      <c r="H9" s="558" t="s">
        <v>745</v>
      </c>
      <c r="I9" s="559"/>
      <c r="J9" s="558" t="s">
        <v>736</v>
      </c>
      <c r="K9" s="559"/>
      <c r="L9" s="554" t="s">
        <v>737</v>
      </c>
      <c r="M9" s="555"/>
      <c r="O9" s="179" t="s">
        <v>734</v>
      </c>
    </row>
    <row r="10" spans="1:15" s="179" customFormat="1" ht="20.100000000000001" customHeight="1" x14ac:dyDescent="0.25">
      <c r="A10" s="546" t="s">
        <v>37</v>
      </c>
      <c r="B10" s="548">
        <v>2024</v>
      </c>
      <c r="C10" s="220" t="s">
        <v>718</v>
      </c>
      <c r="D10" s="569"/>
      <c r="E10" s="569"/>
      <c r="F10" s="569"/>
      <c r="G10" s="542"/>
      <c r="H10" s="544"/>
      <c r="I10" s="544"/>
      <c r="J10" s="545"/>
      <c r="K10" s="545"/>
      <c r="L10" s="540"/>
      <c r="M10" s="541"/>
    </row>
    <row r="11" spans="1:15" s="179" customFormat="1" ht="20.100000000000001" customHeight="1" x14ac:dyDescent="0.25">
      <c r="A11" s="547"/>
      <c r="B11" s="549"/>
      <c r="C11" s="220" t="s">
        <v>719</v>
      </c>
      <c r="D11" s="542"/>
      <c r="E11" s="543"/>
      <c r="F11" s="543"/>
      <c r="G11" s="543"/>
      <c r="H11" s="544"/>
      <c r="I11" s="544"/>
      <c r="J11" s="545"/>
      <c r="K11" s="545"/>
      <c r="L11" s="540"/>
      <c r="M11" s="541"/>
    </row>
    <row r="12" spans="1:15" s="179" customFormat="1" ht="20.100000000000001" customHeight="1" x14ac:dyDescent="0.25">
      <c r="A12" s="547"/>
      <c r="B12" s="549"/>
      <c r="C12" s="220" t="s">
        <v>720</v>
      </c>
      <c r="D12" s="542"/>
      <c r="E12" s="543"/>
      <c r="F12" s="543"/>
      <c r="G12" s="543"/>
      <c r="H12" s="544"/>
      <c r="I12" s="544"/>
      <c r="J12" s="545"/>
      <c r="K12" s="545"/>
      <c r="L12" s="540"/>
      <c r="M12" s="541"/>
    </row>
    <row r="13" spans="1:15" s="179" customFormat="1" ht="20.100000000000001" customHeight="1" x14ac:dyDescent="0.25">
      <c r="A13" s="547"/>
      <c r="B13" s="549"/>
      <c r="C13" s="220" t="s">
        <v>721</v>
      </c>
      <c r="D13" s="542"/>
      <c r="E13" s="543"/>
      <c r="F13" s="543"/>
      <c r="G13" s="543"/>
      <c r="H13" s="544"/>
      <c r="I13" s="544"/>
      <c r="J13" s="545"/>
      <c r="K13" s="545"/>
      <c r="L13" s="540"/>
      <c r="M13" s="541"/>
    </row>
    <row r="14" spans="1:15" s="179" customFormat="1" ht="20.100000000000001" customHeight="1" x14ac:dyDescent="0.25">
      <c r="A14" s="547"/>
      <c r="B14" s="549"/>
      <c r="C14" s="220" t="s">
        <v>722</v>
      </c>
      <c r="D14" s="542"/>
      <c r="E14" s="543"/>
      <c r="F14" s="543"/>
      <c r="G14" s="543"/>
      <c r="H14" s="544"/>
      <c r="I14" s="544"/>
      <c r="J14" s="545"/>
      <c r="K14" s="545"/>
      <c r="L14" s="540"/>
      <c r="M14" s="541"/>
    </row>
    <row r="15" spans="1:15" s="179" customFormat="1" ht="20.100000000000001" customHeight="1" x14ac:dyDescent="0.25">
      <c r="A15" s="547"/>
      <c r="B15" s="549"/>
      <c r="C15" s="220" t="s">
        <v>723</v>
      </c>
      <c r="D15" s="542"/>
      <c r="E15" s="543"/>
      <c r="F15" s="543"/>
      <c r="G15" s="543"/>
      <c r="H15" s="544"/>
      <c r="I15" s="544"/>
      <c r="J15" s="545"/>
      <c r="K15" s="545"/>
      <c r="L15" s="540"/>
      <c r="M15" s="541"/>
    </row>
    <row r="16" spans="1:15" s="179" customFormat="1" ht="12" customHeight="1" x14ac:dyDescent="0.25">
      <c r="A16" s="195"/>
      <c r="B16" s="196"/>
      <c r="C16" s="190"/>
      <c r="D16" s="538"/>
      <c r="E16" s="538"/>
      <c r="F16" s="538"/>
      <c r="G16" s="538"/>
      <c r="H16" s="539"/>
      <c r="I16" s="539"/>
      <c r="J16" s="537"/>
      <c r="K16" s="537"/>
      <c r="L16" s="537"/>
      <c r="M16" s="537"/>
    </row>
    <row r="17" spans="1:13" ht="20.100000000000001" customHeight="1" x14ac:dyDescent="0.25">
      <c r="A17" s="546" t="s">
        <v>38</v>
      </c>
      <c r="B17" s="548">
        <v>2024</v>
      </c>
      <c r="C17" s="220" t="s">
        <v>718</v>
      </c>
      <c r="D17" s="542"/>
      <c r="E17" s="543"/>
      <c r="F17" s="543"/>
      <c r="G17" s="543"/>
      <c r="H17" s="544"/>
      <c r="I17" s="544"/>
      <c r="J17" s="545"/>
      <c r="K17" s="545"/>
      <c r="L17" s="540"/>
      <c r="M17" s="541"/>
    </row>
    <row r="18" spans="1:13" ht="20.100000000000001" customHeight="1" x14ac:dyDescent="0.25">
      <c r="A18" s="547"/>
      <c r="B18" s="549"/>
      <c r="C18" s="220" t="s">
        <v>719</v>
      </c>
      <c r="D18" s="542"/>
      <c r="E18" s="543"/>
      <c r="F18" s="543"/>
      <c r="G18" s="543"/>
      <c r="H18" s="544"/>
      <c r="I18" s="544"/>
      <c r="J18" s="545"/>
      <c r="K18" s="545"/>
      <c r="L18" s="540"/>
      <c r="M18" s="541"/>
    </row>
    <row r="19" spans="1:13" ht="20.100000000000001" customHeight="1" x14ac:dyDescent="0.25">
      <c r="A19" s="547"/>
      <c r="B19" s="549"/>
      <c r="C19" s="220" t="s">
        <v>720</v>
      </c>
      <c r="D19" s="542"/>
      <c r="E19" s="543"/>
      <c r="F19" s="543"/>
      <c r="G19" s="543"/>
      <c r="H19" s="544"/>
      <c r="I19" s="544"/>
      <c r="J19" s="545"/>
      <c r="K19" s="545"/>
      <c r="L19" s="540"/>
      <c r="M19" s="541"/>
    </row>
    <row r="20" spans="1:13" ht="20.100000000000001" customHeight="1" x14ac:dyDescent="0.25">
      <c r="A20" s="547"/>
      <c r="B20" s="549"/>
      <c r="C20" s="220" t="s">
        <v>721</v>
      </c>
      <c r="D20" s="542"/>
      <c r="E20" s="543"/>
      <c r="F20" s="543"/>
      <c r="G20" s="543"/>
      <c r="H20" s="544"/>
      <c r="I20" s="544"/>
      <c r="J20" s="545"/>
      <c r="K20" s="545"/>
      <c r="L20" s="540"/>
      <c r="M20" s="541"/>
    </row>
    <row r="21" spans="1:13" ht="20.100000000000001" customHeight="1" x14ac:dyDescent="0.25">
      <c r="A21" s="547"/>
      <c r="B21" s="549"/>
      <c r="C21" s="220" t="s">
        <v>722</v>
      </c>
      <c r="D21" s="542"/>
      <c r="E21" s="543"/>
      <c r="F21" s="543"/>
      <c r="G21" s="543"/>
      <c r="H21" s="544"/>
      <c r="I21" s="544"/>
      <c r="J21" s="545"/>
      <c r="K21" s="545"/>
      <c r="L21" s="540"/>
      <c r="M21" s="541"/>
    </row>
    <row r="22" spans="1:13" ht="20.100000000000001" customHeight="1" x14ac:dyDescent="0.25">
      <c r="A22" s="547"/>
      <c r="B22" s="549"/>
      <c r="C22" s="220" t="s">
        <v>723</v>
      </c>
      <c r="D22" s="542"/>
      <c r="E22" s="543"/>
      <c r="F22" s="543"/>
      <c r="G22" s="543"/>
      <c r="H22" s="544"/>
      <c r="I22" s="544"/>
      <c r="J22" s="545"/>
      <c r="K22" s="545"/>
      <c r="L22" s="540"/>
      <c r="M22" s="541"/>
    </row>
    <row r="23" spans="1:13" ht="12" customHeight="1" x14ac:dyDescent="0.25">
      <c r="A23" s="195"/>
      <c r="B23" s="196"/>
      <c r="C23" s="190"/>
      <c r="D23" s="538"/>
      <c r="E23" s="538"/>
      <c r="F23" s="538"/>
      <c r="G23" s="538"/>
      <c r="H23" s="539"/>
      <c r="I23" s="539"/>
      <c r="J23" s="537"/>
      <c r="K23" s="537"/>
      <c r="L23" s="537"/>
      <c r="M23" s="537"/>
    </row>
    <row r="24" spans="1:13" ht="20.100000000000001" customHeight="1" x14ac:dyDescent="0.25">
      <c r="A24" s="546" t="s">
        <v>39</v>
      </c>
      <c r="B24" s="548">
        <v>2024</v>
      </c>
      <c r="C24" s="220" t="s">
        <v>718</v>
      </c>
      <c r="D24" s="542"/>
      <c r="E24" s="543"/>
      <c r="F24" s="543"/>
      <c r="G24" s="543"/>
      <c r="H24" s="544"/>
      <c r="I24" s="544"/>
      <c r="J24" s="545"/>
      <c r="K24" s="545"/>
      <c r="L24" s="540"/>
      <c r="M24" s="541"/>
    </row>
    <row r="25" spans="1:13" ht="20.100000000000001" customHeight="1" x14ac:dyDescent="0.25">
      <c r="A25" s="547"/>
      <c r="B25" s="549"/>
      <c r="C25" s="220" t="s">
        <v>719</v>
      </c>
      <c r="D25" s="542"/>
      <c r="E25" s="543"/>
      <c r="F25" s="543"/>
      <c r="G25" s="543"/>
      <c r="H25" s="544"/>
      <c r="I25" s="544"/>
      <c r="J25" s="545"/>
      <c r="K25" s="545"/>
      <c r="L25" s="540"/>
      <c r="M25" s="541"/>
    </row>
    <row r="26" spans="1:13" ht="20.100000000000001" customHeight="1" x14ac:dyDescent="0.25">
      <c r="A26" s="547"/>
      <c r="B26" s="549"/>
      <c r="C26" s="220" t="s">
        <v>720</v>
      </c>
      <c r="D26" s="542"/>
      <c r="E26" s="543"/>
      <c r="F26" s="543"/>
      <c r="G26" s="543"/>
      <c r="H26" s="544"/>
      <c r="I26" s="544"/>
      <c r="J26" s="545"/>
      <c r="K26" s="545"/>
      <c r="L26" s="540"/>
      <c r="M26" s="541"/>
    </row>
    <row r="27" spans="1:13" ht="20.100000000000001" customHeight="1" x14ac:dyDescent="0.25">
      <c r="A27" s="547"/>
      <c r="B27" s="549"/>
      <c r="C27" s="220" t="s">
        <v>721</v>
      </c>
      <c r="D27" s="542"/>
      <c r="E27" s="543"/>
      <c r="F27" s="543"/>
      <c r="G27" s="543"/>
      <c r="H27" s="544"/>
      <c r="I27" s="544"/>
      <c r="J27" s="545"/>
      <c r="K27" s="545"/>
      <c r="L27" s="540"/>
      <c r="M27" s="541"/>
    </row>
    <row r="28" spans="1:13" ht="20.100000000000001" customHeight="1" x14ac:dyDescent="0.25">
      <c r="A28" s="547"/>
      <c r="B28" s="549"/>
      <c r="C28" s="220" t="s">
        <v>722</v>
      </c>
      <c r="D28" s="542"/>
      <c r="E28" s="543"/>
      <c r="F28" s="543"/>
      <c r="G28" s="543"/>
      <c r="H28" s="544"/>
      <c r="I28" s="544"/>
      <c r="J28" s="545"/>
      <c r="K28" s="545"/>
      <c r="L28" s="540"/>
      <c r="M28" s="541"/>
    </row>
    <row r="29" spans="1:13" ht="20.100000000000001" customHeight="1" x14ac:dyDescent="0.25">
      <c r="A29" s="547"/>
      <c r="B29" s="549"/>
      <c r="C29" s="220" t="s">
        <v>723</v>
      </c>
      <c r="D29" s="542"/>
      <c r="E29" s="543"/>
      <c r="F29" s="543"/>
      <c r="G29" s="543"/>
      <c r="H29" s="544"/>
      <c r="I29" s="544"/>
      <c r="J29" s="545"/>
      <c r="K29" s="545"/>
      <c r="L29" s="540"/>
      <c r="M29" s="541"/>
    </row>
    <row r="30" spans="1:13" ht="12" customHeight="1" x14ac:dyDescent="0.25">
      <c r="A30" s="195"/>
      <c r="B30" s="196"/>
      <c r="C30" s="190"/>
      <c r="D30" s="538"/>
      <c r="E30" s="538"/>
      <c r="F30" s="538"/>
      <c r="G30" s="538"/>
      <c r="H30" s="539"/>
      <c r="I30" s="539"/>
      <c r="J30" s="537"/>
      <c r="K30" s="537"/>
      <c r="L30" s="537"/>
      <c r="M30" s="537"/>
    </row>
    <row r="31" spans="1:13" ht="20.100000000000001" customHeight="1" x14ac:dyDescent="0.25">
      <c r="A31" s="546" t="s">
        <v>40</v>
      </c>
      <c r="B31" s="548">
        <v>2024</v>
      </c>
      <c r="C31" s="220" t="s">
        <v>718</v>
      </c>
      <c r="D31" s="542"/>
      <c r="E31" s="543"/>
      <c r="F31" s="543"/>
      <c r="G31" s="543"/>
      <c r="H31" s="544"/>
      <c r="I31" s="544"/>
      <c r="J31" s="545"/>
      <c r="K31" s="545"/>
      <c r="L31" s="540"/>
      <c r="M31" s="541"/>
    </row>
    <row r="32" spans="1:13" ht="20.100000000000001" customHeight="1" x14ac:dyDescent="0.25">
      <c r="A32" s="547"/>
      <c r="B32" s="549"/>
      <c r="C32" s="220" t="s">
        <v>719</v>
      </c>
      <c r="D32" s="542"/>
      <c r="E32" s="543"/>
      <c r="F32" s="543"/>
      <c r="G32" s="543"/>
      <c r="H32" s="544"/>
      <c r="I32" s="544"/>
      <c r="J32" s="545"/>
      <c r="K32" s="545"/>
      <c r="L32" s="540"/>
      <c r="M32" s="541"/>
    </row>
    <row r="33" spans="1:13" ht="20.100000000000001" customHeight="1" x14ac:dyDescent="0.25">
      <c r="A33" s="547"/>
      <c r="B33" s="549"/>
      <c r="C33" s="220" t="s">
        <v>720</v>
      </c>
      <c r="D33" s="542"/>
      <c r="E33" s="543"/>
      <c r="F33" s="543"/>
      <c r="G33" s="543"/>
      <c r="H33" s="544"/>
      <c r="I33" s="544"/>
      <c r="J33" s="545"/>
      <c r="K33" s="545"/>
      <c r="L33" s="540"/>
      <c r="M33" s="541"/>
    </row>
    <row r="34" spans="1:13" ht="20.100000000000001" customHeight="1" x14ac:dyDescent="0.25">
      <c r="A34" s="547"/>
      <c r="B34" s="549"/>
      <c r="C34" s="220" t="s">
        <v>721</v>
      </c>
      <c r="D34" s="542"/>
      <c r="E34" s="543"/>
      <c r="F34" s="543"/>
      <c r="G34" s="543"/>
      <c r="H34" s="544"/>
      <c r="I34" s="544"/>
      <c r="J34" s="545"/>
      <c r="K34" s="545"/>
      <c r="L34" s="540"/>
      <c r="M34" s="541"/>
    </row>
    <row r="35" spans="1:13" ht="20.100000000000001" customHeight="1" x14ac:dyDescent="0.25">
      <c r="A35" s="547"/>
      <c r="B35" s="549"/>
      <c r="C35" s="220" t="s">
        <v>722</v>
      </c>
      <c r="D35" s="542"/>
      <c r="E35" s="543"/>
      <c r="F35" s="543"/>
      <c r="G35" s="543"/>
      <c r="H35" s="544"/>
      <c r="I35" s="544"/>
      <c r="J35" s="545"/>
      <c r="K35" s="545"/>
      <c r="L35" s="540"/>
      <c r="M35" s="541"/>
    </row>
    <row r="36" spans="1:13" ht="20.100000000000001" customHeight="1" x14ac:dyDescent="0.25">
      <c r="A36" s="547"/>
      <c r="B36" s="549"/>
      <c r="C36" s="220" t="s">
        <v>723</v>
      </c>
      <c r="D36" s="542"/>
      <c r="E36" s="543"/>
      <c r="F36" s="543"/>
      <c r="G36" s="543"/>
      <c r="H36" s="544"/>
      <c r="I36" s="544"/>
      <c r="J36" s="545"/>
      <c r="K36" s="545"/>
      <c r="L36" s="540"/>
      <c r="M36" s="541"/>
    </row>
    <row r="37" spans="1:13" ht="12" customHeight="1" x14ac:dyDescent="0.25">
      <c r="A37" s="195"/>
      <c r="B37" s="196"/>
      <c r="C37" s="190"/>
      <c r="D37" s="538"/>
      <c r="E37" s="538"/>
      <c r="F37" s="538"/>
      <c r="G37" s="538"/>
      <c r="H37" s="539"/>
      <c r="I37" s="539"/>
      <c r="J37" s="537"/>
      <c r="K37" s="537"/>
      <c r="L37" s="537"/>
      <c r="M37" s="537"/>
    </row>
    <row r="38" spans="1:13" ht="20.100000000000001" customHeight="1" x14ac:dyDescent="0.25">
      <c r="A38" s="546" t="s">
        <v>41</v>
      </c>
      <c r="B38" s="548">
        <v>2025</v>
      </c>
      <c r="C38" s="220" t="s">
        <v>718</v>
      </c>
      <c r="D38" s="542"/>
      <c r="E38" s="543"/>
      <c r="F38" s="543"/>
      <c r="G38" s="543"/>
      <c r="H38" s="544"/>
      <c r="I38" s="544"/>
      <c r="J38" s="545"/>
      <c r="K38" s="545"/>
      <c r="L38" s="540"/>
      <c r="M38" s="541"/>
    </row>
    <row r="39" spans="1:13" ht="20.100000000000001" customHeight="1" x14ac:dyDescent="0.25">
      <c r="A39" s="547"/>
      <c r="B39" s="549"/>
      <c r="C39" s="220" t="s">
        <v>719</v>
      </c>
      <c r="D39" s="542"/>
      <c r="E39" s="543"/>
      <c r="F39" s="543"/>
      <c r="G39" s="543"/>
      <c r="H39" s="544"/>
      <c r="I39" s="544"/>
      <c r="J39" s="545"/>
      <c r="K39" s="545"/>
      <c r="L39" s="540"/>
      <c r="M39" s="541"/>
    </row>
    <row r="40" spans="1:13" ht="20.100000000000001" customHeight="1" x14ac:dyDescent="0.25">
      <c r="A40" s="547"/>
      <c r="B40" s="549"/>
      <c r="C40" s="220" t="s">
        <v>720</v>
      </c>
      <c r="D40" s="542"/>
      <c r="E40" s="543"/>
      <c r="F40" s="543"/>
      <c r="G40" s="543"/>
      <c r="H40" s="544"/>
      <c r="I40" s="544"/>
      <c r="J40" s="545"/>
      <c r="K40" s="545"/>
      <c r="L40" s="540"/>
      <c r="M40" s="541"/>
    </row>
    <row r="41" spans="1:13" ht="20.100000000000001" customHeight="1" x14ac:dyDescent="0.25">
      <c r="A41" s="547"/>
      <c r="B41" s="549"/>
      <c r="C41" s="220" t="s">
        <v>721</v>
      </c>
      <c r="D41" s="542"/>
      <c r="E41" s="543"/>
      <c r="F41" s="543"/>
      <c r="G41" s="543"/>
      <c r="H41" s="544"/>
      <c r="I41" s="544"/>
      <c r="J41" s="545"/>
      <c r="K41" s="545"/>
      <c r="L41" s="540"/>
      <c r="M41" s="541"/>
    </row>
    <row r="42" spans="1:13" ht="20.100000000000001" customHeight="1" x14ac:dyDescent="0.25">
      <c r="A42" s="547"/>
      <c r="B42" s="549"/>
      <c r="C42" s="220" t="s">
        <v>722</v>
      </c>
      <c r="D42" s="542"/>
      <c r="E42" s="543"/>
      <c r="F42" s="543"/>
      <c r="G42" s="543"/>
      <c r="H42" s="544"/>
      <c r="I42" s="544"/>
      <c r="J42" s="545"/>
      <c r="K42" s="545"/>
      <c r="L42" s="540"/>
      <c r="M42" s="541"/>
    </row>
    <row r="43" spans="1:13" ht="20.100000000000001" customHeight="1" x14ac:dyDescent="0.25">
      <c r="A43" s="547"/>
      <c r="B43" s="549"/>
      <c r="C43" s="220" t="s">
        <v>723</v>
      </c>
      <c r="D43" s="542"/>
      <c r="E43" s="543"/>
      <c r="F43" s="543"/>
      <c r="G43" s="543"/>
      <c r="H43" s="544"/>
      <c r="I43" s="544"/>
      <c r="J43" s="545"/>
      <c r="K43" s="545"/>
      <c r="L43" s="540"/>
      <c r="M43" s="541"/>
    </row>
    <row r="44" spans="1:13" ht="12" customHeight="1" x14ac:dyDescent="0.25">
      <c r="A44" s="195"/>
      <c r="B44" s="196"/>
      <c r="C44" s="190"/>
      <c r="D44" s="538"/>
      <c r="E44" s="538"/>
      <c r="F44" s="538"/>
      <c r="G44" s="538"/>
      <c r="H44" s="539"/>
      <c r="I44" s="539"/>
      <c r="J44" s="537"/>
      <c r="K44" s="537"/>
      <c r="L44" s="537"/>
      <c r="M44" s="537"/>
    </row>
    <row r="45" spans="1:13" ht="20.100000000000001" customHeight="1" x14ac:dyDescent="0.25">
      <c r="A45" s="546" t="s">
        <v>42</v>
      </c>
      <c r="B45" s="548">
        <v>2025</v>
      </c>
      <c r="C45" s="220" t="s">
        <v>718</v>
      </c>
      <c r="D45" s="542"/>
      <c r="E45" s="543"/>
      <c r="F45" s="543"/>
      <c r="G45" s="543"/>
      <c r="H45" s="544"/>
      <c r="I45" s="544"/>
      <c r="J45" s="545"/>
      <c r="K45" s="545"/>
      <c r="L45" s="540"/>
      <c r="M45" s="541"/>
    </row>
    <row r="46" spans="1:13" ht="20.100000000000001" customHeight="1" x14ac:dyDescent="0.25">
      <c r="A46" s="547"/>
      <c r="B46" s="549"/>
      <c r="C46" s="220" t="s">
        <v>719</v>
      </c>
      <c r="D46" s="542"/>
      <c r="E46" s="543"/>
      <c r="F46" s="543"/>
      <c r="G46" s="543"/>
      <c r="H46" s="544"/>
      <c r="I46" s="544"/>
      <c r="J46" s="545"/>
      <c r="K46" s="545"/>
      <c r="L46" s="540"/>
      <c r="M46" s="541"/>
    </row>
    <row r="47" spans="1:13" ht="20.100000000000001" customHeight="1" x14ac:dyDescent="0.25">
      <c r="A47" s="547"/>
      <c r="B47" s="549"/>
      <c r="C47" s="220" t="s">
        <v>720</v>
      </c>
      <c r="D47" s="542"/>
      <c r="E47" s="543"/>
      <c r="F47" s="543"/>
      <c r="G47" s="543"/>
      <c r="H47" s="544"/>
      <c r="I47" s="544"/>
      <c r="J47" s="545"/>
      <c r="K47" s="545"/>
      <c r="L47" s="540"/>
      <c r="M47" s="541"/>
    </row>
    <row r="48" spans="1:13" ht="20.100000000000001" customHeight="1" x14ac:dyDescent="0.25">
      <c r="A48" s="547"/>
      <c r="B48" s="549"/>
      <c r="C48" s="220" t="s">
        <v>721</v>
      </c>
      <c r="D48" s="542"/>
      <c r="E48" s="543"/>
      <c r="F48" s="543"/>
      <c r="G48" s="543"/>
      <c r="H48" s="544"/>
      <c r="I48" s="544"/>
      <c r="J48" s="545"/>
      <c r="K48" s="545"/>
      <c r="L48" s="540"/>
      <c r="M48" s="541"/>
    </row>
    <row r="49" spans="1:13" ht="20.100000000000001" customHeight="1" x14ac:dyDescent="0.25">
      <c r="A49" s="547"/>
      <c r="B49" s="549"/>
      <c r="C49" s="220" t="s">
        <v>722</v>
      </c>
      <c r="D49" s="542"/>
      <c r="E49" s="543"/>
      <c r="F49" s="543"/>
      <c r="G49" s="543"/>
      <c r="H49" s="544"/>
      <c r="I49" s="544"/>
      <c r="J49" s="545"/>
      <c r="K49" s="545"/>
      <c r="L49" s="540"/>
      <c r="M49" s="541"/>
    </row>
    <row r="50" spans="1:13" ht="20.100000000000001" customHeight="1" x14ac:dyDescent="0.25">
      <c r="A50" s="547"/>
      <c r="B50" s="549"/>
      <c r="C50" s="220" t="s">
        <v>723</v>
      </c>
      <c r="D50" s="542"/>
      <c r="E50" s="543"/>
      <c r="F50" s="543"/>
      <c r="G50" s="543"/>
      <c r="H50" s="544"/>
      <c r="I50" s="544"/>
      <c r="J50" s="545"/>
      <c r="K50" s="545"/>
      <c r="L50" s="540"/>
      <c r="M50" s="541"/>
    </row>
    <row r="51" spans="1:13" ht="12" customHeight="1" x14ac:dyDescent="0.25">
      <c r="A51" s="195"/>
      <c r="B51" s="196"/>
      <c r="C51" s="190"/>
      <c r="D51" s="538"/>
      <c r="E51" s="538"/>
      <c r="F51" s="538"/>
      <c r="G51" s="538"/>
      <c r="H51" s="539"/>
      <c r="I51" s="539"/>
      <c r="J51" s="537"/>
      <c r="K51" s="537"/>
      <c r="L51" s="537"/>
      <c r="M51" s="537"/>
    </row>
    <row r="52" spans="1:13" ht="20.100000000000001" customHeight="1" x14ac:dyDescent="0.25">
      <c r="A52" s="546" t="s">
        <v>43</v>
      </c>
      <c r="B52" s="548">
        <v>2025</v>
      </c>
      <c r="C52" s="220" t="s">
        <v>718</v>
      </c>
      <c r="D52" s="542"/>
      <c r="E52" s="543"/>
      <c r="F52" s="543"/>
      <c r="G52" s="543"/>
      <c r="H52" s="544"/>
      <c r="I52" s="544"/>
      <c r="J52" s="545"/>
      <c r="K52" s="545"/>
      <c r="L52" s="540"/>
      <c r="M52" s="541"/>
    </row>
    <row r="53" spans="1:13" ht="20.100000000000001" customHeight="1" x14ac:dyDescent="0.25">
      <c r="A53" s="547"/>
      <c r="B53" s="549"/>
      <c r="C53" s="220" t="s">
        <v>719</v>
      </c>
      <c r="D53" s="542"/>
      <c r="E53" s="543"/>
      <c r="F53" s="543"/>
      <c r="G53" s="543"/>
      <c r="H53" s="544"/>
      <c r="I53" s="544"/>
      <c r="J53" s="545"/>
      <c r="K53" s="545"/>
      <c r="L53" s="540"/>
      <c r="M53" s="541"/>
    </row>
    <row r="54" spans="1:13" ht="20.100000000000001" customHeight="1" x14ac:dyDescent="0.25">
      <c r="A54" s="547"/>
      <c r="B54" s="549"/>
      <c r="C54" s="220" t="s">
        <v>720</v>
      </c>
      <c r="D54" s="542"/>
      <c r="E54" s="543"/>
      <c r="F54" s="543"/>
      <c r="G54" s="543"/>
      <c r="H54" s="544"/>
      <c r="I54" s="544"/>
      <c r="J54" s="545"/>
      <c r="K54" s="545"/>
      <c r="L54" s="540"/>
      <c r="M54" s="541"/>
    </row>
    <row r="55" spans="1:13" ht="20.100000000000001" customHeight="1" x14ac:dyDescent="0.25">
      <c r="A55" s="547"/>
      <c r="B55" s="549"/>
      <c r="C55" s="220" t="s">
        <v>721</v>
      </c>
      <c r="D55" s="542"/>
      <c r="E55" s="543"/>
      <c r="F55" s="543"/>
      <c r="G55" s="543"/>
      <c r="H55" s="544"/>
      <c r="I55" s="544"/>
      <c r="J55" s="545"/>
      <c r="K55" s="545"/>
      <c r="L55" s="540"/>
      <c r="M55" s="541"/>
    </row>
    <row r="56" spans="1:13" ht="20.100000000000001" customHeight="1" x14ac:dyDescent="0.25">
      <c r="A56" s="547"/>
      <c r="B56" s="549"/>
      <c r="C56" s="220" t="s">
        <v>722</v>
      </c>
      <c r="D56" s="542"/>
      <c r="E56" s="543"/>
      <c r="F56" s="543"/>
      <c r="G56" s="543"/>
      <c r="H56" s="544"/>
      <c r="I56" s="544"/>
      <c r="J56" s="545"/>
      <c r="K56" s="545"/>
      <c r="L56" s="540"/>
      <c r="M56" s="541"/>
    </row>
    <row r="57" spans="1:13" ht="20.100000000000001" customHeight="1" x14ac:dyDescent="0.25">
      <c r="A57" s="547"/>
      <c r="B57" s="549"/>
      <c r="C57" s="220" t="s">
        <v>723</v>
      </c>
      <c r="D57" s="542"/>
      <c r="E57" s="543"/>
      <c r="F57" s="543"/>
      <c r="G57" s="543"/>
      <c r="H57" s="544"/>
      <c r="I57" s="544"/>
      <c r="J57" s="545"/>
      <c r="K57" s="545"/>
      <c r="L57" s="540"/>
      <c r="M57" s="541"/>
    </row>
    <row r="58" spans="1:13" ht="12" customHeight="1" x14ac:dyDescent="0.25">
      <c r="A58" s="195"/>
      <c r="B58" s="196"/>
      <c r="C58" s="190"/>
      <c r="D58" s="538"/>
      <c r="E58" s="538"/>
      <c r="F58" s="538"/>
      <c r="G58" s="538"/>
      <c r="H58" s="539"/>
      <c r="I58" s="539"/>
      <c r="J58" s="537"/>
      <c r="K58" s="537"/>
      <c r="L58" s="537"/>
      <c r="M58" s="537"/>
    </row>
    <row r="59" spans="1:13" ht="20.100000000000001" customHeight="1" x14ac:dyDescent="0.25">
      <c r="A59" s="546" t="s">
        <v>44</v>
      </c>
      <c r="B59" s="548">
        <v>2025</v>
      </c>
      <c r="C59" s="220" t="s">
        <v>718</v>
      </c>
      <c r="D59" s="542"/>
      <c r="E59" s="543"/>
      <c r="F59" s="543"/>
      <c r="G59" s="543"/>
      <c r="H59" s="544"/>
      <c r="I59" s="544"/>
      <c r="J59" s="545"/>
      <c r="K59" s="545"/>
      <c r="L59" s="540"/>
      <c r="M59" s="541"/>
    </row>
    <row r="60" spans="1:13" ht="20.100000000000001" customHeight="1" x14ac:dyDescent="0.25">
      <c r="A60" s="547"/>
      <c r="B60" s="549"/>
      <c r="C60" s="220" t="s">
        <v>719</v>
      </c>
      <c r="D60" s="542"/>
      <c r="E60" s="543"/>
      <c r="F60" s="543"/>
      <c r="G60" s="543"/>
      <c r="H60" s="544"/>
      <c r="I60" s="544"/>
      <c r="J60" s="545"/>
      <c r="K60" s="545"/>
      <c r="L60" s="540"/>
      <c r="M60" s="541"/>
    </row>
    <row r="61" spans="1:13" ht="20.100000000000001" customHeight="1" x14ac:dyDescent="0.25">
      <c r="A61" s="547"/>
      <c r="B61" s="549"/>
      <c r="C61" s="220" t="s">
        <v>720</v>
      </c>
      <c r="D61" s="542"/>
      <c r="E61" s="543"/>
      <c r="F61" s="543"/>
      <c r="G61" s="543"/>
      <c r="H61" s="544"/>
      <c r="I61" s="544"/>
      <c r="J61" s="545"/>
      <c r="K61" s="545"/>
      <c r="L61" s="540"/>
      <c r="M61" s="541"/>
    </row>
    <row r="62" spans="1:13" ht="20.100000000000001" customHeight="1" x14ac:dyDescent="0.25">
      <c r="A62" s="547"/>
      <c r="B62" s="549"/>
      <c r="C62" s="220" t="s">
        <v>721</v>
      </c>
      <c r="D62" s="542"/>
      <c r="E62" s="543"/>
      <c r="F62" s="543"/>
      <c r="G62" s="543"/>
      <c r="H62" s="544"/>
      <c r="I62" s="544"/>
      <c r="J62" s="545"/>
      <c r="K62" s="545"/>
      <c r="L62" s="540"/>
      <c r="M62" s="541"/>
    </row>
    <row r="63" spans="1:13" ht="20.100000000000001" customHeight="1" x14ac:dyDescent="0.25">
      <c r="A63" s="547"/>
      <c r="B63" s="549"/>
      <c r="C63" s="220" t="s">
        <v>722</v>
      </c>
      <c r="D63" s="542"/>
      <c r="E63" s="543"/>
      <c r="F63" s="543"/>
      <c r="G63" s="543"/>
      <c r="H63" s="544"/>
      <c r="I63" s="544"/>
      <c r="J63" s="545"/>
      <c r="K63" s="545"/>
      <c r="L63" s="540"/>
      <c r="M63" s="541"/>
    </row>
    <row r="64" spans="1:13" ht="20.100000000000001" customHeight="1" x14ac:dyDescent="0.25">
      <c r="A64" s="547"/>
      <c r="B64" s="549"/>
      <c r="C64" s="220" t="s">
        <v>723</v>
      </c>
      <c r="D64" s="542"/>
      <c r="E64" s="543"/>
      <c r="F64" s="543"/>
      <c r="G64" s="543"/>
      <c r="H64" s="544"/>
      <c r="I64" s="544"/>
      <c r="J64" s="545"/>
      <c r="K64" s="545"/>
      <c r="L64" s="540"/>
      <c r="M64" s="541"/>
    </row>
    <row r="65" spans="1:13" ht="12" customHeight="1" x14ac:dyDescent="0.25">
      <c r="A65" s="195"/>
      <c r="B65" s="196"/>
      <c r="C65" s="190"/>
      <c r="D65" s="538"/>
      <c r="E65" s="538"/>
      <c r="F65" s="538"/>
      <c r="G65" s="538"/>
      <c r="H65" s="539"/>
      <c r="I65" s="539"/>
      <c r="J65" s="537"/>
      <c r="K65" s="537"/>
      <c r="L65" s="537"/>
      <c r="M65" s="537"/>
    </row>
    <row r="66" spans="1:13" ht="20.100000000000001" customHeight="1" x14ac:dyDescent="0.25">
      <c r="A66" s="546" t="s">
        <v>45</v>
      </c>
      <c r="B66" s="548">
        <v>2025</v>
      </c>
      <c r="C66" s="220" t="s">
        <v>718</v>
      </c>
      <c r="D66" s="542"/>
      <c r="E66" s="543"/>
      <c r="F66" s="543"/>
      <c r="G66" s="543"/>
      <c r="H66" s="544"/>
      <c r="I66" s="544"/>
      <c r="J66" s="545"/>
      <c r="K66" s="545"/>
      <c r="L66" s="540"/>
      <c r="M66" s="541"/>
    </row>
    <row r="67" spans="1:13" ht="20.100000000000001" customHeight="1" x14ac:dyDescent="0.25">
      <c r="A67" s="547"/>
      <c r="B67" s="549"/>
      <c r="C67" s="220" t="s">
        <v>719</v>
      </c>
      <c r="D67" s="542"/>
      <c r="E67" s="543"/>
      <c r="F67" s="543"/>
      <c r="G67" s="543"/>
      <c r="H67" s="544"/>
      <c r="I67" s="544"/>
      <c r="J67" s="545"/>
      <c r="K67" s="545"/>
      <c r="L67" s="540"/>
      <c r="M67" s="541"/>
    </row>
    <row r="68" spans="1:13" ht="20.100000000000001" customHeight="1" x14ac:dyDescent="0.25">
      <c r="A68" s="547"/>
      <c r="B68" s="549"/>
      <c r="C68" s="220" t="s">
        <v>720</v>
      </c>
      <c r="D68" s="542"/>
      <c r="E68" s="543"/>
      <c r="F68" s="543"/>
      <c r="G68" s="543"/>
      <c r="H68" s="544"/>
      <c r="I68" s="544"/>
      <c r="J68" s="545"/>
      <c r="K68" s="545"/>
      <c r="L68" s="540"/>
      <c r="M68" s="541"/>
    </row>
    <row r="69" spans="1:13" ht="20.100000000000001" customHeight="1" x14ac:dyDescent="0.25">
      <c r="A69" s="547"/>
      <c r="B69" s="549"/>
      <c r="C69" s="220" t="s">
        <v>721</v>
      </c>
      <c r="D69" s="542"/>
      <c r="E69" s="543"/>
      <c r="F69" s="543"/>
      <c r="G69" s="543"/>
      <c r="H69" s="544"/>
      <c r="I69" s="544"/>
      <c r="J69" s="545"/>
      <c r="K69" s="545"/>
      <c r="L69" s="540"/>
      <c r="M69" s="541"/>
    </row>
    <row r="70" spans="1:13" ht="20.100000000000001" customHeight="1" x14ac:dyDescent="0.25">
      <c r="A70" s="547"/>
      <c r="B70" s="549"/>
      <c r="C70" s="220" t="s">
        <v>722</v>
      </c>
      <c r="D70" s="542"/>
      <c r="E70" s="543"/>
      <c r="F70" s="543"/>
      <c r="G70" s="543"/>
      <c r="H70" s="544"/>
      <c r="I70" s="544"/>
      <c r="J70" s="545"/>
      <c r="K70" s="545"/>
      <c r="L70" s="540"/>
      <c r="M70" s="541"/>
    </row>
    <row r="71" spans="1:13" ht="20.100000000000001" customHeight="1" x14ac:dyDescent="0.25">
      <c r="A71" s="547"/>
      <c r="B71" s="549"/>
      <c r="C71" s="220" t="s">
        <v>723</v>
      </c>
      <c r="D71" s="542"/>
      <c r="E71" s="543"/>
      <c r="F71" s="543"/>
      <c r="G71" s="543"/>
      <c r="H71" s="544"/>
      <c r="I71" s="544"/>
      <c r="J71" s="545"/>
      <c r="K71" s="545"/>
      <c r="L71" s="540"/>
      <c r="M71" s="541"/>
    </row>
    <row r="72" spans="1:13" ht="12" customHeight="1" x14ac:dyDescent="0.25">
      <c r="A72" s="195"/>
      <c r="B72" s="196"/>
      <c r="C72" s="190"/>
      <c r="D72" s="538"/>
      <c r="E72" s="538"/>
      <c r="F72" s="538"/>
      <c r="G72" s="538"/>
      <c r="H72" s="539"/>
      <c r="I72" s="539"/>
      <c r="J72" s="537"/>
      <c r="K72" s="537"/>
      <c r="L72" s="537"/>
      <c r="M72" s="537"/>
    </row>
    <row r="73" spans="1:13" ht="20.100000000000001" customHeight="1" x14ac:dyDescent="0.25">
      <c r="A73" s="546" t="s">
        <v>738</v>
      </c>
      <c r="B73" s="548">
        <v>2025</v>
      </c>
      <c r="C73" s="220" t="s">
        <v>718</v>
      </c>
      <c r="D73" s="542"/>
      <c r="E73" s="543"/>
      <c r="F73" s="543"/>
      <c r="G73" s="543"/>
      <c r="H73" s="544"/>
      <c r="I73" s="544"/>
      <c r="J73" s="545"/>
      <c r="K73" s="545"/>
      <c r="L73" s="540"/>
      <c r="M73" s="541"/>
    </row>
    <row r="74" spans="1:13" ht="20.100000000000001" customHeight="1" x14ac:dyDescent="0.25">
      <c r="A74" s="547"/>
      <c r="B74" s="549"/>
      <c r="C74" s="220" t="s">
        <v>719</v>
      </c>
      <c r="D74" s="542"/>
      <c r="E74" s="543"/>
      <c r="F74" s="543"/>
      <c r="G74" s="543"/>
      <c r="H74" s="544"/>
      <c r="I74" s="544"/>
      <c r="J74" s="545"/>
      <c r="K74" s="545"/>
      <c r="L74" s="540"/>
      <c r="M74" s="541"/>
    </row>
    <row r="75" spans="1:13" ht="20.100000000000001" customHeight="1" x14ac:dyDescent="0.25">
      <c r="A75" s="547"/>
      <c r="B75" s="549"/>
      <c r="C75" s="220" t="s">
        <v>720</v>
      </c>
      <c r="D75" s="542"/>
      <c r="E75" s="543"/>
      <c r="F75" s="543"/>
      <c r="G75" s="543"/>
      <c r="H75" s="544"/>
      <c r="I75" s="544"/>
      <c r="J75" s="545"/>
      <c r="K75" s="545"/>
      <c r="L75" s="540"/>
      <c r="M75" s="541"/>
    </row>
    <row r="76" spans="1:13" ht="20.100000000000001" customHeight="1" x14ac:dyDescent="0.25">
      <c r="A76" s="547"/>
      <c r="B76" s="549"/>
      <c r="C76" s="220" t="s">
        <v>721</v>
      </c>
      <c r="D76" s="542"/>
      <c r="E76" s="543"/>
      <c r="F76" s="543"/>
      <c r="G76" s="543"/>
      <c r="H76" s="544"/>
      <c r="I76" s="544"/>
      <c r="J76" s="545"/>
      <c r="K76" s="545"/>
      <c r="L76" s="540"/>
      <c r="M76" s="541"/>
    </row>
    <row r="77" spans="1:13" ht="20.100000000000001" customHeight="1" x14ac:dyDescent="0.25">
      <c r="A77" s="547"/>
      <c r="B77" s="549"/>
      <c r="C77" s="220" t="s">
        <v>722</v>
      </c>
      <c r="D77" s="542"/>
      <c r="E77" s="543"/>
      <c r="F77" s="543"/>
      <c r="G77" s="543"/>
      <c r="H77" s="544"/>
      <c r="I77" s="544"/>
      <c r="J77" s="545"/>
      <c r="K77" s="545"/>
      <c r="L77" s="540"/>
      <c r="M77" s="541"/>
    </row>
    <row r="78" spans="1:13" ht="20.100000000000001" customHeight="1" x14ac:dyDescent="0.25">
      <c r="A78" s="547"/>
      <c r="B78" s="549"/>
      <c r="C78" s="220" t="s">
        <v>723</v>
      </c>
      <c r="D78" s="542"/>
      <c r="E78" s="543"/>
      <c r="F78" s="543"/>
      <c r="G78" s="543"/>
      <c r="H78" s="544"/>
      <c r="I78" s="544"/>
      <c r="J78" s="545"/>
      <c r="K78" s="545"/>
      <c r="L78" s="540"/>
      <c r="M78" s="541"/>
    </row>
    <row r="79" spans="1:13" ht="12" customHeight="1" x14ac:dyDescent="0.25">
      <c r="A79" s="195"/>
      <c r="B79" s="196"/>
      <c r="C79" s="190"/>
      <c r="D79" s="538"/>
      <c r="E79" s="538"/>
      <c r="F79" s="538"/>
      <c r="G79" s="538"/>
      <c r="H79" s="539"/>
      <c r="I79" s="539"/>
      <c r="J79" s="537"/>
      <c r="K79" s="537"/>
      <c r="L79" s="537"/>
      <c r="M79" s="537"/>
    </row>
    <row r="80" spans="1:13" ht="20.100000000000001" customHeight="1" x14ac:dyDescent="0.25">
      <c r="A80" s="546" t="s">
        <v>47</v>
      </c>
      <c r="B80" s="548">
        <v>2025</v>
      </c>
      <c r="C80" s="220" t="s">
        <v>718</v>
      </c>
      <c r="D80" s="542"/>
      <c r="E80" s="543"/>
      <c r="F80" s="543"/>
      <c r="G80" s="543"/>
      <c r="H80" s="544"/>
      <c r="I80" s="544"/>
      <c r="J80" s="545"/>
      <c r="K80" s="545"/>
      <c r="L80" s="540"/>
      <c r="M80" s="541"/>
    </row>
    <row r="81" spans="1:13" ht="20.100000000000001" customHeight="1" x14ac:dyDescent="0.25">
      <c r="A81" s="547"/>
      <c r="B81" s="549"/>
      <c r="C81" s="220" t="s">
        <v>719</v>
      </c>
      <c r="D81" s="542"/>
      <c r="E81" s="543"/>
      <c r="F81" s="543"/>
      <c r="G81" s="543"/>
      <c r="H81" s="544"/>
      <c r="I81" s="544"/>
      <c r="J81" s="545"/>
      <c r="K81" s="545"/>
      <c r="L81" s="540"/>
      <c r="M81" s="541"/>
    </row>
    <row r="82" spans="1:13" ht="20.100000000000001" customHeight="1" x14ac:dyDescent="0.25">
      <c r="A82" s="547"/>
      <c r="B82" s="549"/>
      <c r="C82" s="220" t="s">
        <v>720</v>
      </c>
      <c r="D82" s="542"/>
      <c r="E82" s="543"/>
      <c r="F82" s="543"/>
      <c r="G82" s="543"/>
      <c r="H82" s="544"/>
      <c r="I82" s="544"/>
      <c r="J82" s="545"/>
      <c r="K82" s="545"/>
      <c r="L82" s="540"/>
      <c r="M82" s="541"/>
    </row>
    <row r="83" spans="1:13" ht="20.100000000000001" customHeight="1" x14ac:dyDescent="0.25">
      <c r="A83" s="547"/>
      <c r="B83" s="549"/>
      <c r="C83" s="220" t="s">
        <v>721</v>
      </c>
      <c r="D83" s="542"/>
      <c r="E83" s="543"/>
      <c r="F83" s="543"/>
      <c r="G83" s="543"/>
      <c r="H83" s="544"/>
      <c r="I83" s="544"/>
      <c r="J83" s="545"/>
      <c r="K83" s="545"/>
      <c r="L83" s="540"/>
      <c r="M83" s="541"/>
    </row>
    <row r="84" spans="1:13" ht="20.100000000000001" customHeight="1" x14ac:dyDescent="0.25">
      <c r="A84" s="547"/>
      <c r="B84" s="549"/>
      <c r="C84" s="220" t="s">
        <v>722</v>
      </c>
      <c r="D84" s="542"/>
      <c r="E84" s="543"/>
      <c r="F84" s="543"/>
      <c r="G84" s="543"/>
      <c r="H84" s="544"/>
      <c r="I84" s="544"/>
      <c r="J84" s="545"/>
      <c r="K84" s="545"/>
      <c r="L84" s="540"/>
      <c r="M84" s="541"/>
    </row>
    <row r="85" spans="1:13" ht="20.100000000000001" customHeight="1" x14ac:dyDescent="0.25">
      <c r="A85" s="547"/>
      <c r="B85" s="549"/>
      <c r="C85" s="220" t="s">
        <v>723</v>
      </c>
      <c r="D85" s="542"/>
      <c r="E85" s="543"/>
      <c r="F85" s="543"/>
      <c r="G85" s="543"/>
      <c r="H85" s="544"/>
      <c r="I85" s="544"/>
      <c r="J85" s="545"/>
      <c r="K85" s="545"/>
      <c r="L85" s="540"/>
      <c r="M85" s="541"/>
    </row>
    <row r="86" spans="1:13" ht="12" customHeight="1" x14ac:dyDescent="0.25">
      <c r="A86" s="195"/>
      <c r="B86" s="196"/>
      <c r="C86" s="190"/>
      <c r="D86" s="538"/>
      <c r="E86" s="538"/>
      <c r="F86" s="538"/>
      <c r="G86" s="538"/>
      <c r="H86" s="539"/>
      <c r="I86" s="539"/>
      <c r="J86" s="537"/>
      <c r="K86" s="537"/>
      <c r="L86" s="537"/>
      <c r="M86" s="537"/>
    </row>
    <row r="87" spans="1:13" ht="20.100000000000001" customHeight="1" x14ac:dyDescent="0.25">
      <c r="A87" s="546" t="s">
        <v>48</v>
      </c>
      <c r="B87" s="548">
        <v>2025</v>
      </c>
      <c r="C87" s="220" t="s">
        <v>718</v>
      </c>
      <c r="D87" s="542"/>
      <c r="E87" s="543"/>
      <c r="F87" s="543"/>
      <c r="G87" s="543"/>
      <c r="H87" s="544"/>
      <c r="I87" s="544"/>
      <c r="J87" s="545"/>
      <c r="K87" s="545"/>
      <c r="L87" s="540"/>
      <c r="M87" s="541"/>
    </row>
    <row r="88" spans="1:13" ht="20.100000000000001" customHeight="1" x14ac:dyDescent="0.25">
      <c r="A88" s="547"/>
      <c r="B88" s="549"/>
      <c r="C88" s="220" t="s">
        <v>719</v>
      </c>
      <c r="D88" s="542"/>
      <c r="E88" s="543"/>
      <c r="F88" s="543"/>
      <c r="G88" s="543"/>
      <c r="H88" s="544"/>
      <c r="I88" s="544"/>
      <c r="J88" s="545"/>
      <c r="K88" s="545"/>
      <c r="L88" s="540"/>
      <c r="M88" s="541"/>
    </row>
    <row r="89" spans="1:13" ht="20.100000000000001" customHeight="1" x14ac:dyDescent="0.25">
      <c r="A89" s="547"/>
      <c r="B89" s="549"/>
      <c r="C89" s="220" t="s">
        <v>720</v>
      </c>
      <c r="D89" s="542"/>
      <c r="E89" s="543"/>
      <c r="F89" s="543"/>
      <c r="G89" s="543"/>
      <c r="H89" s="544"/>
      <c r="I89" s="544"/>
      <c r="J89" s="545"/>
      <c r="K89" s="545"/>
      <c r="L89" s="540"/>
      <c r="M89" s="541"/>
    </row>
    <row r="90" spans="1:13" ht="20.100000000000001" customHeight="1" x14ac:dyDescent="0.25">
      <c r="A90" s="547"/>
      <c r="B90" s="549"/>
      <c r="C90" s="220" t="s">
        <v>721</v>
      </c>
      <c r="D90" s="542"/>
      <c r="E90" s="543"/>
      <c r="F90" s="543"/>
      <c r="G90" s="543"/>
      <c r="H90" s="544"/>
      <c r="I90" s="544"/>
      <c r="J90" s="545"/>
      <c r="K90" s="545"/>
      <c r="L90" s="540"/>
      <c r="M90" s="541"/>
    </row>
    <row r="91" spans="1:13" ht="20.100000000000001" customHeight="1" x14ac:dyDescent="0.25">
      <c r="A91" s="547"/>
      <c r="B91" s="549"/>
      <c r="C91" s="220" t="s">
        <v>722</v>
      </c>
      <c r="D91" s="542"/>
      <c r="E91" s="543"/>
      <c r="F91" s="543"/>
      <c r="G91" s="543"/>
      <c r="H91" s="544"/>
      <c r="I91" s="544"/>
      <c r="J91" s="545"/>
      <c r="K91" s="545"/>
      <c r="L91" s="540"/>
      <c r="M91" s="541"/>
    </row>
    <row r="92" spans="1:13" ht="20.100000000000001" customHeight="1" x14ac:dyDescent="0.25">
      <c r="A92" s="547"/>
      <c r="B92" s="549"/>
      <c r="C92" s="220" t="s">
        <v>723</v>
      </c>
      <c r="D92" s="542"/>
      <c r="E92" s="543"/>
      <c r="F92" s="543"/>
      <c r="G92" s="543"/>
      <c r="H92" s="544"/>
      <c r="I92" s="544"/>
      <c r="J92" s="545"/>
      <c r="K92" s="545"/>
      <c r="L92" s="540"/>
      <c r="M92" s="541"/>
    </row>
    <row r="93" spans="1:13" ht="12" customHeight="1" x14ac:dyDescent="0.25">
      <c r="A93" s="195"/>
      <c r="B93" s="196"/>
      <c r="C93" s="190"/>
      <c r="D93" s="538"/>
      <c r="E93" s="538"/>
      <c r="F93" s="538"/>
      <c r="G93" s="538"/>
      <c r="H93" s="539"/>
      <c r="I93" s="539"/>
      <c r="J93" s="537"/>
      <c r="K93" s="537"/>
      <c r="L93" s="537"/>
      <c r="M93" s="537"/>
    </row>
    <row r="94" spans="1:13" ht="20.100000000000001" customHeight="1" x14ac:dyDescent="0.25">
      <c r="A94" s="546" t="s">
        <v>37</v>
      </c>
      <c r="B94" s="548">
        <v>2025</v>
      </c>
      <c r="C94" s="220" t="s">
        <v>718</v>
      </c>
      <c r="D94" s="542"/>
      <c r="E94" s="543"/>
      <c r="F94" s="543"/>
      <c r="G94" s="543"/>
      <c r="H94" s="544"/>
      <c r="I94" s="544"/>
      <c r="J94" s="545"/>
      <c r="K94" s="545"/>
      <c r="L94" s="540"/>
      <c r="M94" s="541"/>
    </row>
    <row r="95" spans="1:13" ht="20.100000000000001" customHeight="1" x14ac:dyDescent="0.25">
      <c r="A95" s="547"/>
      <c r="B95" s="549"/>
      <c r="C95" s="220" t="s">
        <v>719</v>
      </c>
      <c r="D95" s="542"/>
      <c r="E95" s="543"/>
      <c r="F95" s="543"/>
      <c r="G95" s="543"/>
      <c r="H95" s="544"/>
      <c r="I95" s="544"/>
      <c r="J95" s="545"/>
      <c r="K95" s="545"/>
      <c r="L95" s="540"/>
      <c r="M95" s="541"/>
    </row>
    <row r="96" spans="1:13" ht="20.100000000000001" customHeight="1" x14ac:dyDescent="0.25">
      <c r="A96" s="547"/>
      <c r="B96" s="549"/>
      <c r="C96" s="220" t="s">
        <v>720</v>
      </c>
      <c r="D96" s="542"/>
      <c r="E96" s="543"/>
      <c r="F96" s="543"/>
      <c r="G96" s="543"/>
      <c r="H96" s="544"/>
      <c r="I96" s="544"/>
      <c r="J96" s="545"/>
      <c r="K96" s="545"/>
      <c r="L96" s="540"/>
      <c r="M96" s="541"/>
    </row>
    <row r="97" spans="1:13" ht="20.100000000000001" customHeight="1" x14ac:dyDescent="0.25">
      <c r="A97" s="547"/>
      <c r="B97" s="549"/>
      <c r="C97" s="220" t="s">
        <v>721</v>
      </c>
      <c r="D97" s="542"/>
      <c r="E97" s="543"/>
      <c r="F97" s="543"/>
      <c r="G97" s="543"/>
      <c r="H97" s="544"/>
      <c r="I97" s="544"/>
      <c r="J97" s="545"/>
      <c r="K97" s="545"/>
      <c r="L97" s="540"/>
      <c r="M97" s="541"/>
    </row>
    <row r="98" spans="1:13" ht="20.100000000000001" customHeight="1" x14ac:dyDescent="0.25">
      <c r="A98" s="547"/>
      <c r="B98" s="549"/>
      <c r="C98" s="220" t="s">
        <v>722</v>
      </c>
      <c r="D98" s="542"/>
      <c r="E98" s="543"/>
      <c r="F98" s="543"/>
      <c r="G98" s="543"/>
      <c r="H98" s="544"/>
      <c r="I98" s="544"/>
      <c r="J98" s="545"/>
      <c r="K98" s="545"/>
      <c r="L98" s="540"/>
      <c r="M98" s="541"/>
    </row>
    <row r="99" spans="1:13" ht="20.100000000000001" customHeight="1" x14ac:dyDescent="0.25">
      <c r="A99" s="547"/>
      <c r="B99" s="549"/>
      <c r="C99" s="220" t="s">
        <v>723</v>
      </c>
      <c r="D99" s="542"/>
      <c r="E99" s="543"/>
      <c r="F99" s="543"/>
      <c r="G99" s="543"/>
      <c r="H99" s="544"/>
      <c r="I99" s="544"/>
      <c r="J99" s="545"/>
      <c r="K99" s="545"/>
      <c r="L99" s="540"/>
      <c r="M99" s="541"/>
    </row>
    <row r="100" spans="1:13" ht="12" customHeight="1" thickBot="1" x14ac:dyDescent="0.3">
      <c r="A100" s="197"/>
      <c r="B100" s="198"/>
      <c r="C100" s="194"/>
      <c r="D100" s="535"/>
      <c r="E100" s="535"/>
      <c r="F100" s="535"/>
      <c r="G100" s="535"/>
      <c r="H100" s="536"/>
      <c r="I100" s="536"/>
      <c r="J100" s="535"/>
      <c r="K100" s="535"/>
      <c r="L100" s="535"/>
      <c r="M100" s="535"/>
    </row>
  </sheetData>
  <sheetProtection algorithmName="SHA-512" hashValue="7U++AXdkgrk6QqppyppDCNVGnemym8etzPft0rVMwb0oRNzwfh8oEIqjiobI+xwEzl3fupcNqPlnX6mg6/ROpQ==" saltValue="BGsY/BtA/Z5OWBTlAWQiVw==" spinCount="100000" sheet="1" objects="1" scenarios="1"/>
  <mergeCells count="412">
    <mergeCell ref="L17:M17"/>
    <mergeCell ref="L18:M18"/>
    <mergeCell ref="L19:M19"/>
    <mergeCell ref="L20:M20"/>
    <mergeCell ref="D21:G21"/>
    <mergeCell ref="H21:I21"/>
    <mergeCell ref="J21:K21"/>
    <mergeCell ref="J15:K15"/>
    <mergeCell ref="D17:G17"/>
    <mergeCell ref="H17:I17"/>
    <mergeCell ref="J17:K17"/>
    <mergeCell ref="D18:G18"/>
    <mergeCell ref="H18:I18"/>
    <mergeCell ref="J18:K18"/>
    <mergeCell ref="H19:I19"/>
    <mergeCell ref="J19:K19"/>
    <mergeCell ref="H20:I20"/>
    <mergeCell ref="J20:K20"/>
    <mergeCell ref="L21:M21"/>
    <mergeCell ref="H31:I31"/>
    <mergeCell ref="J31:K31"/>
    <mergeCell ref="L31:M31"/>
    <mergeCell ref="D32:G32"/>
    <mergeCell ref="H32:I32"/>
    <mergeCell ref="J32:K32"/>
    <mergeCell ref="L32:M32"/>
    <mergeCell ref="L26:M26"/>
    <mergeCell ref="L27:M27"/>
    <mergeCell ref="L28:M28"/>
    <mergeCell ref="H29:I29"/>
    <mergeCell ref="J29:K29"/>
    <mergeCell ref="L29:M29"/>
    <mergeCell ref="L30:M30"/>
    <mergeCell ref="A31:A36"/>
    <mergeCell ref="B31:B36"/>
    <mergeCell ref="D31:G31"/>
    <mergeCell ref="A17:A22"/>
    <mergeCell ref="B17:B22"/>
    <mergeCell ref="A10:A15"/>
    <mergeCell ref="D19:G19"/>
    <mergeCell ref="D20:G20"/>
    <mergeCell ref="D22:G22"/>
    <mergeCell ref="D35:G35"/>
    <mergeCell ref="C1:G1"/>
    <mergeCell ref="J10:K10"/>
    <mergeCell ref="J11:K11"/>
    <mergeCell ref="J14:K14"/>
    <mergeCell ref="J12:K12"/>
    <mergeCell ref="A2:M2"/>
    <mergeCell ref="A3:M3"/>
    <mergeCell ref="A5:M5"/>
    <mergeCell ref="H4:I4"/>
    <mergeCell ref="B10:B15"/>
    <mergeCell ref="C9:G9"/>
    <mergeCell ref="D15:G15"/>
    <mergeCell ref="D12:G12"/>
    <mergeCell ref="D11:G11"/>
    <mergeCell ref="D10:G10"/>
    <mergeCell ref="D13:G13"/>
    <mergeCell ref="H6:I6"/>
    <mergeCell ref="H7:I7"/>
    <mergeCell ref="J7:M7"/>
    <mergeCell ref="J6:M6"/>
    <mergeCell ref="A7:C7"/>
    <mergeCell ref="A6:C6"/>
    <mergeCell ref="F7:G7"/>
    <mergeCell ref="D7:E7"/>
    <mergeCell ref="H22:I22"/>
    <mergeCell ref="J22:K22"/>
    <mergeCell ref="L22:M22"/>
    <mergeCell ref="H15:I15"/>
    <mergeCell ref="H1:I1"/>
    <mergeCell ref="D14:G14"/>
    <mergeCell ref="H14:I14"/>
    <mergeCell ref="L15:M15"/>
    <mergeCell ref="L14:M14"/>
    <mergeCell ref="L13:M13"/>
    <mergeCell ref="L12:M12"/>
    <mergeCell ref="L11:M11"/>
    <mergeCell ref="L10:M10"/>
    <mergeCell ref="L1:M1"/>
    <mergeCell ref="L9:M9"/>
    <mergeCell ref="A8:M8"/>
    <mergeCell ref="J13:K13"/>
    <mergeCell ref="H9:I9"/>
    <mergeCell ref="H10:I10"/>
    <mergeCell ref="H11:I11"/>
    <mergeCell ref="H12:I12"/>
    <mergeCell ref="H13:I13"/>
    <mergeCell ref="J9:K9"/>
    <mergeCell ref="J1:K1"/>
    <mergeCell ref="L24:M24"/>
    <mergeCell ref="D25:G25"/>
    <mergeCell ref="H25:I25"/>
    <mergeCell ref="J25:K25"/>
    <mergeCell ref="L25:M25"/>
    <mergeCell ref="A24:A29"/>
    <mergeCell ref="B24:B29"/>
    <mergeCell ref="D24:G24"/>
    <mergeCell ref="H24:I24"/>
    <mergeCell ref="J24:K24"/>
    <mergeCell ref="D26:G26"/>
    <mergeCell ref="H26:I26"/>
    <mergeCell ref="J26:K26"/>
    <mergeCell ref="D27:G27"/>
    <mergeCell ref="H27:I27"/>
    <mergeCell ref="J27:K27"/>
    <mergeCell ref="D28:G28"/>
    <mergeCell ref="H28:I28"/>
    <mergeCell ref="J28:K28"/>
    <mergeCell ref="D29:G29"/>
    <mergeCell ref="H35:I35"/>
    <mergeCell ref="J35:K35"/>
    <mergeCell ref="L35:M35"/>
    <mergeCell ref="D36:G36"/>
    <mergeCell ref="H36:I36"/>
    <mergeCell ref="J36:K36"/>
    <mergeCell ref="L36:M36"/>
    <mergeCell ref="D33:G33"/>
    <mergeCell ref="H33:I33"/>
    <mergeCell ref="J33:K33"/>
    <mergeCell ref="L33:M33"/>
    <mergeCell ref="D34:G34"/>
    <mergeCell ref="H34:I34"/>
    <mergeCell ref="J34:K34"/>
    <mergeCell ref="L34:M34"/>
    <mergeCell ref="A38:A43"/>
    <mergeCell ref="B38:B43"/>
    <mergeCell ref="D38:G38"/>
    <mergeCell ref="H38:I38"/>
    <mergeCell ref="J38:K38"/>
    <mergeCell ref="D40:G40"/>
    <mergeCell ref="H40:I40"/>
    <mergeCell ref="J40:K40"/>
    <mergeCell ref="D42:G42"/>
    <mergeCell ref="H42:I42"/>
    <mergeCell ref="J42:K42"/>
    <mergeCell ref="L40:M40"/>
    <mergeCell ref="D41:G41"/>
    <mergeCell ref="H41:I41"/>
    <mergeCell ref="J41:K41"/>
    <mergeCell ref="L41:M41"/>
    <mergeCell ref="L38:M38"/>
    <mergeCell ref="D39:G39"/>
    <mergeCell ref="H39:I39"/>
    <mergeCell ref="J39:K39"/>
    <mergeCell ref="L39:M39"/>
    <mergeCell ref="L45:M45"/>
    <mergeCell ref="D46:G46"/>
    <mergeCell ref="H46:I46"/>
    <mergeCell ref="J46:K46"/>
    <mergeCell ref="L46:M46"/>
    <mergeCell ref="A45:A50"/>
    <mergeCell ref="B45:B50"/>
    <mergeCell ref="D45:G45"/>
    <mergeCell ref="H45:I45"/>
    <mergeCell ref="J45:K45"/>
    <mergeCell ref="D47:G47"/>
    <mergeCell ref="H47:I47"/>
    <mergeCell ref="J47:K47"/>
    <mergeCell ref="D49:G49"/>
    <mergeCell ref="H49:I49"/>
    <mergeCell ref="J49:K49"/>
    <mergeCell ref="L49:M49"/>
    <mergeCell ref="D50:G50"/>
    <mergeCell ref="H50:I50"/>
    <mergeCell ref="J50:K50"/>
    <mergeCell ref="L50:M50"/>
    <mergeCell ref="L47:M47"/>
    <mergeCell ref="D48:G48"/>
    <mergeCell ref="H48:I48"/>
    <mergeCell ref="J48:K48"/>
    <mergeCell ref="L48:M48"/>
    <mergeCell ref="L52:M52"/>
    <mergeCell ref="D53:G53"/>
    <mergeCell ref="H53:I53"/>
    <mergeCell ref="J53:K53"/>
    <mergeCell ref="L53:M53"/>
    <mergeCell ref="A52:A57"/>
    <mergeCell ref="B52:B57"/>
    <mergeCell ref="D52:G52"/>
    <mergeCell ref="H52:I52"/>
    <mergeCell ref="J52:K52"/>
    <mergeCell ref="D54:G54"/>
    <mergeCell ref="H54:I54"/>
    <mergeCell ref="J54:K54"/>
    <mergeCell ref="D56:G56"/>
    <mergeCell ref="H56:I56"/>
    <mergeCell ref="J56:K56"/>
    <mergeCell ref="L56:M56"/>
    <mergeCell ref="D57:G57"/>
    <mergeCell ref="H57:I57"/>
    <mergeCell ref="J57:K57"/>
    <mergeCell ref="L57:M57"/>
    <mergeCell ref="L54:M54"/>
    <mergeCell ref="D55:G55"/>
    <mergeCell ref="H55:I55"/>
    <mergeCell ref="J55:K55"/>
    <mergeCell ref="L55:M55"/>
    <mergeCell ref="L59:M59"/>
    <mergeCell ref="D60:G60"/>
    <mergeCell ref="H60:I60"/>
    <mergeCell ref="J60:K60"/>
    <mergeCell ref="L60:M60"/>
    <mergeCell ref="A59:A64"/>
    <mergeCell ref="B59:B64"/>
    <mergeCell ref="D59:G59"/>
    <mergeCell ref="H59:I59"/>
    <mergeCell ref="J59:K59"/>
    <mergeCell ref="D61:G61"/>
    <mergeCell ref="H61:I61"/>
    <mergeCell ref="J61:K61"/>
    <mergeCell ref="D63:G63"/>
    <mergeCell ref="H63:I63"/>
    <mergeCell ref="J63:K63"/>
    <mergeCell ref="H65:I65"/>
    <mergeCell ref="J65:K65"/>
    <mergeCell ref="L63:M63"/>
    <mergeCell ref="D64:G64"/>
    <mergeCell ref="H64:I64"/>
    <mergeCell ref="J64:K64"/>
    <mergeCell ref="L64:M64"/>
    <mergeCell ref="L61:M61"/>
    <mergeCell ref="D62:G62"/>
    <mergeCell ref="H62:I62"/>
    <mergeCell ref="J62:K62"/>
    <mergeCell ref="L62:M62"/>
    <mergeCell ref="L65:M65"/>
    <mergeCell ref="D67:G67"/>
    <mergeCell ref="H67:I67"/>
    <mergeCell ref="J67:K67"/>
    <mergeCell ref="L67:M67"/>
    <mergeCell ref="A66:A71"/>
    <mergeCell ref="B66:B71"/>
    <mergeCell ref="D66:G66"/>
    <mergeCell ref="H66:I66"/>
    <mergeCell ref="J66:K66"/>
    <mergeCell ref="D68:G68"/>
    <mergeCell ref="H68:I68"/>
    <mergeCell ref="J68:K68"/>
    <mergeCell ref="D70:G70"/>
    <mergeCell ref="H70:I70"/>
    <mergeCell ref="J70:K70"/>
    <mergeCell ref="L66:M66"/>
    <mergeCell ref="L73:M73"/>
    <mergeCell ref="D74:G74"/>
    <mergeCell ref="H74:I74"/>
    <mergeCell ref="J74:K74"/>
    <mergeCell ref="L74:M74"/>
    <mergeCell ref="A73:A78"/>
    <mergeCell ref="B73:B78"/>
    <mergeCell ref="D73:G73"/>
    <mergeCell ref="H73:I73"/>
    <mergeCell ref="J73:K73"/>
    <mergeCell ref="D75:G75"/>
    <mergeCell ref="H75:I75"/>
    <mergeCell ref="J75:K75"/>
    <mergeCell ref="D77:G77"/>
    <mergeCell ref="H77:I77"/>
    <mergeCell ref="J77:K77"/>
    <mergeCell ref="D79:G79"/>
    <mergeCell ref="H79:I79"/>
    <mergeCell ref="J79:K79"/>
    <mergeCell ref="L77:M77"/>
    <mergeCell ref="D78:G78"/>
    <mergeCell ref="H78:I78"/>
    <mergeCell ref="J78:K78"/>
    <mergeCell ref="L78:M78"/>
    <mergeCell ref="L75:M75"/>
    <mergeCell ref="D76:G76"/>
    <mergeCell ref="H76:I76"/>
    <mergeCell ref="J76:K76"/>
    <mergeCell ref="L76:M76"/>
    <mergeCell ref="L80:M80"/>
    <mergeCell ref="D81:G81"/>
    <mergeCell ref="H81:I81"/>
    <mergeCell ref="J81:K81"/>
    <mergeCell ref="L81:M81"/>
    <mergeCell ref="A80:A85"/>
    <mergeCell ref="B80:B85"/>
    <mergeCell ref="D80:G80"/>
    <mergeCell ref="H80:I80"/>
    <mergeCell ref="J80:K80"/>
    <mergeCell ref="D82:G82"/>
    <mergeCell ref="H82:I82"/>
    <mergeCell ref="J82:K82"/>
    <mergeCell ref="D84:G84"/>
    <mergeCell ref="H84:I84"/>
    <mergeCell ref="J84:K84"/>
    <mergeCell ref="L84:M84"/>
    <mergeCell ref="D85:G85"/>
    <mergeCell ref="H85:I85"/>
    <mergeCell ref="J85:K85"/>
    <mergeCell ref="L85:M85"/>
    <mergeCell ref="L82:M82"/>
    <mergeCell ref="D83:G83"/>
    <mergeCell ref="H83:I83"/>
    <mergeCell ref="J83:K83"/>
    <mergeCell ref="L83:M83"/>
    <mergeCell ref="L87:M87"/>
    <mergeCell ref="D88:G88"/>
    <mergeCell ref="H88:I88"/>
    <mergeCell ref="J88:K88"/>
    <mergeCell ref="L88:M88"/>
    <mergeCell ref="A87:A92"/>
    <mergeCell ref="B87:B92"/>
    <mergeCell ref="D87:G87"/>
    <mergeCell ref="H87:I87"/>
    <mergeCell ref="J87:K87"/>
    <mergeCell ref="D89:G89"/>
    <mergeCell ref="H89:I89"/>
    <mergeCell ref="J89:K89"/>
    <mergeCell ref="D91:G91"/>
    <mergeCell ref="H91:I91"/>
    <mergeCell ref="J91:K91"/>
    <mergeCell ref="D93:G93"/>
    <mergeCell ref="H93:I93"/>
    <mergeCell ref="J93:K93"/>
    <mergeCell ref="L91:M91"/>
    <mergeCell ref="D92:G92"/>
    <mergeCell ref="H92:I92"/>
    <mergeCell ref="J92:K92"/>
    <mergeCell ref="L92:M92"/>
    <mergeCell ref="L89:M89"/>
    <mergeCell ref="D90:G90"/>
    <mergeCell ref="H90:I90"/>
    <mergeCell ref="J90:K90"/>
    <mergeCell ref="L90:M90"/>
    <mergeCell ref="L93:M93"/>
    <mergeCell ref="A94:A99"/>
    <mergeCell ref="B94:B99"/>
    <mergeCell ref="D94:G94"/>
    <mergeCell ref="H94:I94"/>
    <mergeCell ref="J94:K94"/>
    <mergeCell ref="D96:G96"/>
    <mergeCell ref="H96:I96"/>
    <mergeCell ref="J96:K96"/>
    <mergeCell ref="D98:G98"/>
    <mergeCell ref="H98:I98"/>
    <mergeCell ref="J98:K98"/>
    <mergeCell ref="L37:M37"/>
    <mergeCell ref="D44:G44"/>
    <mergeCell ref="H44:I44"/>
    <mergeCell ref="J44:K44"/>
    <mergeCell ref="L44:M44"/>
    <mergeCell ref="L16:M16"/>
    <mergeCell ref="D23:G23"/>
    <mergeCell ref="H23:I23"/>
    <mergeCell ref="J23:K23"/>
    <mergeCell ref="L23:M23"/>
    <mergeCell ref="D16:G16"/>
    <mergeCell ref="H16:I16"/>
    <mergeCell ref="J16:K16"/>
    <mergeCell ref="D30:G30"/>
    <mergeCell ref="H30:I30"/>
    <mergeCell ref="J30:K30"/>
    <mergeCell ref="D37:G37"/>
    <mergeCell ref="H37:I37"/>
    <mergeCell ref="J37:K37"/>
    <mergeCell ref="L42:M42"/>
    <mergeCell ref="D43:G43"/>
    <mergeCell ref="H43:I43"/>
    <mergeCell ref="J43:K43"/>
    <mergeCell ref="L43:M43"/>
    <mergeCell ref="L95:M95"/>
    <mergeCell ref="D72:G72"/>
    <mergeCell ref="H72:I72"/>
    <mergeCell ref="J72:K72"/>
    <mergeCell ref="L72:M72"/>
    <mergeCell ref="L51:M51"/>
    <mergeCell ref="D58:G58"/>
    <mergeCell ref="H58:I58"/>
    <mergeCell ref="J58:K58"/>
    <mergeCell ref="L58:M58"/>
    <mergeCell ref="D51:G51"/>
    <mergeCell ref="H51:I51"/>
    <mergeCell ref="J51:K51"/>
    <mergeCell ref="D65:G65"/>
    <mergeCell ref="L70:M70"/>
    <mergeCell ref="D71:G71"/>
    <mergeCell ref="H71:I71"/>
    <mergeCell ref="J71:K71"/>
    <mergeCell ref="L71:M71"/>
    <mergeCell ref="L68:M68"/>
    <mergeCell ref="D69:G69"/>
    <mergeCell ref="H69:I69"/>
    <mergeCell ref="J69:K69"/>
    <mergeCell ref="L69:M69"/>
    <mergeCell ref="D6:G6"/>
    <mergeCell ref="D100:G100"/>
    <mergeCell ref="H100:I100"/>
    <mergeCell ref="J100:K100"/>
    <mergeCell ref="L100:M100"/>
    <mergeCell ref="L79:M79"/>
    <mergeCell ref="D86:G86"/>
    <mergeCell ref="H86:I86"/>
    <mergeCell ref="J86:K86"/>
    <mergeCell ref="L86:M86"/>
    <mergeCell ref="L98:M98"/>
    <mergeCell ref="D99:G99"/>
    <mergeCell ref="H99:I99"/>
    <mergeCell ref="J99:K99"/>
    <mergeCell ref="L99:M99"/>
    <mergeCell ref="L96:M96"/>
    <mergeCell ref="D97:G97"/>
    <mergeCell ref="H97:I97"/>
    <mergeCell ref="J97:K97"/>
    <mergeCell ref="L97:M97"/>
    <mergeCell ref="L94:M94"/>
    <mergeCell ref="D95:G95"/>
    <mergeCell ref="H95:I95"/>
    <mergeCell ref="J95:K95"/>
  </mergeCells>
  <dataValidations count="2">
    <dataValidation type="list" allowBlank="1" showInputMessage="1" showErrorMessage="1" sqref="D10:G15 D94:G99 D87:G92 D80:G85 D73:G78 D66:G71 D59:G64 D52:G57 D45:G50 D38:G43 D31:G36 D24:G29 D17:G22" xr:uid="{D94B51D8-162A-44B9-BF33-F478CF6A3465}">
      <formula1>$O$2:$O$9</formula1>
    </dataValidation>
    <dataValidation allowBlank="1" showErrorMessage="1" sqref="B10:B100" xr:uid="{9A567B13-EC0E-45BD-8B5B-B2F1A0DBD67B}"/>
  </dataValidations>
  <pageMargins left="0.7" right="0.7" top="0.75" bottom="0.75" header="0.3" footer="0.3"/>
  <ignoredErrors>
    <ignoredError sqref="C10:C12 C13:C15 C17:C22 C24:C29 C31:C36 C38:C43 C45:C50 C94:C99 C87:C92 C80:C85 C73:C78 C66:C71 C59:C64 C52:C57"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B1810-CA51-4E2E-BBE0-263D30B14563}">
  <sheetPr>
    <tabColor rgb="FFFFFF00"/>
  </sheetPr>
  <dimension ref="A2:H17"/>
  <sheetViews>
    <sheetView workbookViewId="0">
      <selection activeCell="J23" sqref="J23"/>
    </sheetView>
  </sheetViews>
  <sheetFormatPr defaultRowHeight="15" x14ac:dyDescent="0.25"/>
  <sheetData>
    <row r="2" spans="1:8" ht="15.75" thickBot="1" x14ac:dyDescent="0.3">
      <c r="A2" s="609" t="s">
        <v>822</v>
      </c>
      <c r="B2" s="610"/>
      <c r="C2" s="610"/>
      <c r="D2" s="610"/>
      <c r="E2" s="610"/>
      <c r="F2" s="610"/>
      <c r="G2" s="610"/>
      <c r="H2" s="610"/>
    </row>
    <row r="3" spans="1:8" ht="15" customHeight="1" x14ac:dyDescent="0.25">
      <c r="A3" s="596" t="s">
        <v>716</v>
      </c>
      <c r="B3" s="597"/>
      <c r="C3" s="597"/>
      <c r="D3" s="597" t="s">
        <v>739</v>
      </c>
      <c r="E3" s="597"/>
      <c r="F3" s="597" t="s">
        <v>740</v>
      </c>
      <c r="G3" s="600"/>
    </row>
    <row r="4" spans="1:8" x14ac:dyDescent="0.25">
      <c r="A4" s="598"/>
      <c r="B4" s="599"/>
      <c r="C4" s="599"/>
      <c r="D4" s="599"/>
      <c r="E4" s="599"/>
      <c r="F4" s="599"/>
      <c r="G4" s="601"/>
    </row>
    <row r="5" spans="1:8" x14ac:dyDescent="0.25">
      <c r="A5" s="594" t="s">
        <v>724</v>
      </c>
      <c r="B5" s="595"/>
      <c r="C5" s="595"/>
      <c r="D5" s="592">
        <f ca="1">SUMIF('2 COORDINATOR TALLIES'!D10:G99, "Northern Regional", '2 COORDINATOR TALLIES'!J10:K99)</f>
        <v>0</v>
      </c>
      <c r="E5" s="592"/>
      <c r="F5" s="592">
        <f ca="1">SUMIF('2 COORDINATOR TALLIES'!D10:G99, "Northern Regional", '2 COORDINATOR TALLIES'!L10:M99)</f>
        <v>0</v>
      </c>
      <c r="G5" s="593"/>
      <c r="H5" s="222" t="e">
        <f ca="1">(F5/D5)</f>
        <v>#DIV/0!</v>
      </c>
    </row>
    <row r="6" spans="1:8" x14ac:dyDescent="0.25">
      <c r="A6" s="606" t="s">
        <v>725</v>
      </c>
      <c r="B6" s="607"/>
      <c r="C6" s="607"/>
      <c r="D6" s="590">
        <f ca="1">SUMIF('2 COORDINATOR TALLIES'!D10:G99, "North Central Regional", '2 COORDINATOR TALLIES'!J10:K99)</f>
        <v>0</v>
      </c>
      <c r="E6" s="590"/>
      <c r="F6" s="590">
        <f ca="1">SUMIF('2 COORDINATOR TALLIES'!D10:G99, "North Central Regional", '2 COORDINATOR TALLIES'!L10:M99)</f>
        <v>0</v>
      </c>
      <c r="G6" s="591"/>
      <c r="H6" s="222" t="e">
        <f t="shared" ref="H6:H16" ca="1" si="0">(F6/D6)</f>
        <v>#DIV/0!</v>
      </c>
    </row>
    <row r="7" spans="1:8" x14ac:dyDescent="0.25">
      <c r="A7" s="594" t="s">
        <v>726</v>
      </c>
      <c r="B7" s="595"/>
      <c r="C7" s="595"/>
      <c r="D7" s="592">
        <f ca="1">SUMIF('2 COORDINATOR TALLIES'!D10:G99, "Tygart Valley", '2 COORDINATOR TALLIES'!J10:K99)</f>
        <v>0</v>
      </c>
      <c r="E7" s="592"/>
      <c r="F7" s="592">
        <f ca="1">SUMIF('2 COORDINATOR TALLIES'!D10:G99, "Tygart Valley", '2 COORDINATOR TALLIES'!L10:M99)</f>
        <v>0</v>
      </c>
      <c r="G7" s="593"/>
      <c r="H7" s="222" t="e">
        <f t="shared" ca="1" si="0"/>
        <v>#DIV/0!</v>
      </c>
    </row>
    <row r="8" spans="1:8" x14ac:dyDescent="0.25">
      <c r="A8" s="606" t="s">
        <v>727</v>
      </c>
      <c r="B8" s="607"/>
      <c r="C8" s="607"/>
      <c r="D8" s="590">
        <f ca="1">SUMIF('2 COORDINATOR TALLIES'!D10:G99, "Central Regional", '2 COORDINATOR TALLIES'!J10:K99)</f>
        <v>0</v>
      </c>
      <c r="E8" s="590"/>
      <c r="F8" s="590">
        <f ca="1">SUMIF('2 COORDINATOR TALLIES'!D10:G99, "Central Regional", '2 COORDINATOR TALLIES'!L10:M99)</f>
        <v>0</v>
      </c>
      <c r="G8" s="591"/>
      <c r="H8" s="222" t="e">
        <f t="shared" ca="1" si="0"/>
        <v>#DIV/0!</v>
      </c>
    </row>
    <row r="9" spans="1:8" x14ac:dyDescent="0.25">
      <c r="A9" s="594" t="s">
        <v>728</v>
      </c>
      <c r="B9" s="595"/>
      <c r="C9" s="595"/>
      <c r="D9" s="592">
        <f ca="1">SUMIF('2 COORDINATOR TALLIES'!D10:G99, "Potomac Highlands", '2 COORDINATOR TALLIES'!J10:K99)</f>
        <v>0</v>
      </c>
      <c r="E9" s="592"/>
      <c r="F9" s="592">
        <f ca="1">SUMIF('2 COORDINATOR TALLIES'!D10:G99, "Potomac Highlands", '2 COORDINATOR TALLIES'!L10:M99)</f>
        <v>0</v>
      </c>
      <c r="G9" s="593"/>
      <c r="H9" s="222" t="e">
        <f t="shared" ca="1" si="0"/>
        <v>#DIV/0!</v>
      </c>
    </row>
    <row r="10" spans="1:8" x14ac:dyDescent="0.25">
      <c r="A10" s="606" t="s">
        <v>729</v>
      </c>
      <c r="B10" s="607"/>
      <c r="C10" s="607"/>
      <c r="D10" s="590">
        <f ca="1">SUMIF('2 COORDINATOR TALLIES'!D10:G99, "Eastern Regional", '2 COORDINATOR TALLIES'!J10:K99)</f>
        <v>0</v>
      </c>
      <c r="E10" s="590"/>
      <c r="F10" s="590">
        <f ca="1">SUMIF('2 COORDINATOR TALLIES'!D10:G99, "Eastern Regional", '2 COORDINATOR TALLIES'!L10:M99)</f>
        <v>0</v>
      </c>
      <c r="G10" s="591"/>
      <c r="H10" s="222" t="e">
        <f t="shared" ca="1" si="0"/>
        <v>#DIV/0!</v>
      </c>
    </row>
    <row r="11" spans="1:8" x14ac:dyDescent="0.25">
      <c r="A11" s="594" t="s">
        <v>730</v>
      </c>
      <c r="B11" s="595"/>
      <c r="C11" s="595"/>
      <c r="D11" s="592">
        <f ca="1">SUMIF('2 COORDINATOR TALLIES'!D10:G99, "Western", '2 COORDINATOR TALLIES'!J10:K99)</f>
        <v>0</v>
      </c>
      <c r="E11" s="592"/>
      <c r="F11" s="592">
        <f ca="1">SUMIF('2 COORDINATOR TALLIES'!D10:G99, "Western", '2 COORDINATOR TALLIES'!L10:M99)</f>
        <v>0</v>
      </c>
      <c r="G11" s="593"/>
      <c r="H11" s="222" t="e">
        <f t="shared" ca="1" si="0"/>
        <v>#DIV/0!</v>
      </c>
    </row>
    <row r="12" spans="1:8" x14ac:dyDescent="0.25">
      <c r="A12" s="606" t="s">
        <v>741</v>
      </c>
      <c r="B12" s="607"/>
      <c r="C12" s="607"/>
      <c r="D12" s="590">
        <f ca="1">SUMIF('2 COORDINATOR TALLIES'!D10:G99, "South Central Regional", '2 COORDINATOR TALLIES'!J10:K99)</f>
        <v>0</v>
      </c>
      <c r="E12" s="590"/>
      <c r="F12" s="590">
        <f ca="1">SUMIF('2 COORDINATOR TALLIES'!D10:G99, "South Central Regional", '2 COORDINATOR TALLIES'!L10:M99)</f>
        <v>0</v>
      </c>
      <c r="G12" s="591"/>
      <c r="H12" s="222" t="e">
        <f t="shared" ca="1" si="0"/>
        <v>#DIV/0!</v>
      </c>
    </row>
    <row r="13" spans="1:8" x14ac:dyDescent="0.25">
      <c r="A13" s="594" t="s">
        <v>731</v>
      </c>
      <c r="B13" s="595"/>
      <c r="C13" s="595"/>
      <c r="D13" s="592">
        <f ca="1">SUMIF('2 COORDINATOR TALLIES'!D10:G99, "Southwestern Regional", '2 COORDINATOR TALLIES'!J10:K99)</f>
        <v>0</v>
      </c>
      <c r="E13" s="592"/>
      <c r="F13" s="592">
        <f ca="1">SUMIF('2 COORDINATOR TALLIES'!D10:G99, "Southwestern Regional", '2 COORDINATOR TALLIES'!L10:M99)</f>
        <v>0</v>
      </c>
      <c r="G13" s="593"/>
      <c r="H13" s="222" t="e">
        <f t="shared" ca="1" si="0"/>
        <v>#DIV/0!</v>
      </c>
    </row>
    <row r="14" spans="1:8" x14ac:dyDescent="0.25">
      <c r="A14" s="606" t="s">
        <v>732</v>
      </c>
      <c r="B14" s="607"/>
      <c r="C14" s="607"/>
      <c r="D14" s="590">
        <f ca="1">SUMIF('2 COORDINATOR TALLIES'!D10:G99, "Southern Regional", '2 COORDINATOR TALLIES'!J10:K99)</f>
        <v>0</v>
      </c>
      <c r="E14" s="590"/>
      <c r="F14" s="590">
        <f ca="1">SUMIF('2 COORDINATOR TALLIES'!D10:G99, "Southern Regional", '2 COORDINATOR TALLIES'!L10:M99)</f>
        <v>0</v>
      </c>
      <c r="G14" s="591"/>
      <c r="H14" s="222" t="e">
        <f t="shared" ca="1" si="0"/>
        <v>#DIV/0!</v>
      </c>
    </row>
    <row r="15" spans="1:8" ht="15.75" thickBot="1" x14ac:dyDescent="0.3">
      <c r="A15" s="604" t="s">
        <v>733</v>
      </c>
      <c r="B15" s="605"/>
      <c r="C15" s="605"/>
      <c r="D15" s="602">
        <f ca="1">SUMIF('2 COORDINATOR TALLIES'!D10:G99, "Other - See Notes Section", '2 COORDINATOR TALLIES'!J10:K99)</f>
        <v>0</v>
      </c>
      <c r="E15" s="602"/>
      <c r="F15" s="602">
        <f ca="1">SUMIF('2 COORDINATOR TALLIES'!D10:G99, "Other - See Notes Section", '2 COORDINATOR TALLIES'!L10:M99)</f>
        <v>0</v>
      </c>
      <c r="G15" s="603"/>
      <c r="H15" s="222" t="e">
        <f t="shared" ca="1" si="0"/>
        <v>#DIV/0!</v>
      </c>
    </row>
    <row r="16" spans="1:8" ht="15.75" thickBot="1" x14ac:dyDescent="0.3">
      <c r="A16" s="200"/>
      <c r="B16" s="200"/>
      <c r="C16" s="221" t="s">
        <v>823</v>
      </c>
      <c r="D16" s="608">
        <f ca="1">SUM(D5:E15)</f>
        <v>0</v>
      </c>
      <c r="E16" s="608"/>
      <c r="F16" s="608">
        <f ca="1">SUM(F5:G15)</f>
        <v>0</v>
      </c>
      <c r="G16" s="608"/>
      <c r="H16" s="223" t="e">
        <f t="shared" ca="1" si="0"/>
        <v>#DIV/0!</v>
      </c>
    </row>
    <row r="17" customFormat="1" ht="15.75" thickTop="1" x14ac:dyDescent="0.25"/>
  </sheetData>
  <sheetProtection algorithmName="SHA-512" hashValue="IMoRhyB62cls4TbuSLGoN2/mkzBk/CpOGv6X+Uyudu61tI/JjsYphnEgJF0kt7/fTxQNi8fjA4YSHyzJ7p2Rfg==" saltValue="lTBtBdPZp1PCBY8BCzaZPA==" spinCount="100000" sheet="1" objects="1" scenarios="1"/>
  <mergeCells count="39">
    <mergeCell ref="D16:E16"/>
    <mergeCell ref="F16:G16"/>
    <mergeCell ref="A2:H2"/>
    <mergeCell ref="F12:G12"/>
    <mergeCell ref="F11:G11"/>
    <mergeCell ref="F10:G10"/>
    <mergeCell ref="F9:G9"/>
    <mergeCell ref="F8:G8"/>
    <mergeCell ref="A12:C12"/>
    <mergeCell ref="A11:C11"/>
    <mergeCell ref="D8:E8"/>
    <mergeCell ref="D7:E7"/>
    <mergeCell ref="D6:E6"/>
    <mergeCell ref="D12:E12"/>
    <mergeCell ref="D11:E11"/>
    <mergeCell ref="D10:E10"/>
    <mergeCell ref="D9:E9"/>
    <mergeCell ref="A6:C6"/>
    <mergeCell ref="A10:C10"/>
    <mergeCell ref="A9:C9"/>
    <mergeCell ref="A8:C8"/>
    <mergeCell ref="A7:C7"/>
    <mergeCell ref="F15:G15"/>
    <mergeCell ref="D15:E15"/>
    <mergeCell ref="A15:C15"/>
    <mergeCell ref="A14:C14"/>
    <mergeCell ref="A13:C13"/>
    <mergeCell ref="D14:E14"/>
    <mergeCell ref="D13:E13"/>
    <mergeCell ref="F14:G14"/>
    <mergeCell ref="F13:G13"/>
    <mergeCell ref="F6:G6"/>
    <mergeCell ref="F5:G5"/>
    <mergeCell ref="F7:G7"/>
    <mergeCell ref="A5:C5"/>
    <mergeCell ref="A3:C4"/>
    <mergeCell ref="D3:E4"/>
    <mergeCell ref="F3:G4"/>
    <mergeCell ref="D5:E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1:A1000"/>
  <sheetViews>
    <sheetView workbookViewId="0"/>
  </sheetViews>
  <sheetFormatPr defaultColWidth="14.42578125" defaultRowHeight="15" customHeight="1" x14ac:dyDescent="0.25"/>
  <cols>
    <col min="1" max="26" width="8.7109375" customWidth="1"/>
  </cols>
  <sheetData>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4B083"/>
  </sheetPr>
  <dimension ref="A1:M1013"/>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8.7109375" customWidth="1"/>
    <col min="2" max="2" width="15.7109375" customWidth="1"/>
    <col min="3" max="3" width="17.7109375" customWidth="1"/>
    <col min="4" max="7" width="15.7109375" customWidth="1"/>
    <col min="8" max="8" width="34" customWidth="1"/>
    <col min="9" max="9" width="24" customWidth="1"/>
    <col min="10" max="10" width="21.28515625" hidden="1" customWidth="1"/>
    <col min="11" max="11" width="20" hidden="1" customWidth="1"/>
    <col min="12" max="12" width="20.28515625" customWidth="1"/>
    <col min="13" max="13" width="18.85546875" hidden="1" customWidth="1"/>
    <col min="14" max="26" width="8.7109375" customWidth="1"/>
  </cols>
  <sheetData>
    <row r="1" spans="1:13" ht="69.75" customHeight="1" x14ac:dyDescent="0.25">
      <c r="A1" s="3" t="s">
        <v>34</v>
      </c>
      <c r="B1" s="53" t="s">
        <v>111</v>
      </c>
      <c r="C1" s="54" t="s">
        <v>112</v>
      </c>
      <c r="D1" s="4" t="s">
        <v>123</v>
      </c>
      <c r="E1" s="55" t="s">
        <v>124</v>
      </c>
      <c r="F1" s="56" t="s">
        <v>125</v>
      </c>
      <c r="G1" s="57" t="s">
        <v>126</v>
      </c>
      <c r="H1" s="58" t="s">
        <v>127</v>
      </c>
      <c r="I1" s="59" t="s">
        <v>128</v>
      </c>
      <c r="J1" s="60" t="s">
        <v>129</v>
      </c>
      <c r="K1" s="61" t="s">
        <v>130</v>
      </c>
      <c r="L1" s="62" t="s">
        <v>131</v>
      </c>
      <c r="M1" s="52"/>
    </row>
    <row r="2" spans="1:13" x14ac:dyDescent="0.25">
      <c r="A2" s="617" t="str">
        <f>'1 BASE GRANTEE INFO &amp; UPDATES'!A1</f>
        <v>WV Bureau for Behavioral Health - SOR - PRSS DOCR Coordinator</v>
      </c>
      <c r="B2" s="488"/>
      <c r="C2" s="488"/>
      <c r="D2" s="488"/>
      <c r="E2" s="488"/>
      <c r="F2" s="488"/>
      <c r="G2" s="488"/>
      <c r="H2" s="488"/>
      <c r="I2" s="488"/>
      <c r="J2" s="488"/>
      <c r="K2" s="488"/>
      <c r="L2" s="489"/>
    </row>
    <row r="3" spans="1:13" ht="15.75" customHeight="1" x14ac:dyDescent="0.25">
      <c r="A3" s="487">
        <f>'1 BASE GRANTEE INFO &amp; UPDATES'!A3</f>
        <v>0</v>
      </c>
      <c r="B3" s="488"/>
      <c r="C3" s="488"/>
      <c r="D3" s="488"/>
      <c r="E3" s="488"/>
      <c r="F3" s="488"/>
      <c r="G3" s="488"/>
      <c r="H3" s="488"/>
      <c r="I3" s="488"/>
      <c r="J3" s="488"/>
      <c r="K3" s="488"/>
      <c r="L3" s="489"/>
    </row>
    <row r="4" spans="1:13" x14ac:dyDescent="0.25">
      <c r="A4" s="490" t="str">
        <f>'1 BASE GRANTEE INFO &amp; UPDATES'!A2</f>
        <v xml:space="preserve">Program reports need to be submitted electronically, via e-mail to bbhreporting@wv.gov within 25 calendar days of the end of each month </v>
      </c>
      <c r="B4" s="488"/>
      <c r="C4" s="488"/>
      <c r="D4" s="488"/>
      <c r="E4" s="488"/>
      <c r="F4" s="488"/>
      <c r="G4" s="488"/>
      <c r="H4" s="488"/>
      <c r="I4" s="488"/>
      <c r="J4" s="488"/>
      <c r="K4" s="488"/>
      <c r="L4" s="489"/>
    </row>
    <row r="5" spans="1:13" ht="18.75" x14ac:dyDescent="0.3">
      <c r="A5" s="618" t="s">
        <v>132</v>
      </c>
      <c r="B5" s="468"/>
      <c r="C5" s="468"/>
      <c r="D5" s="468"/>
      <c r="E5" s="468"/>
      <c r="F5" s="468"/>
      <c r="G5" s="468"/>
      <c r="H5" s="468"/>
      <c r="I5" s="468"/>
      <c r="J5" s="468"/>
      <c r="K5" s="468"/>
      <c r="L5" s="469"/>
    </row>
    <row r="6" spans="1:13" ht="15" customHeight="1" x14ac:dyDescent="0.25">
      <c r="A6" s="614" t="s">
        <v>133</v>
      </c>
      <c r="B6" s="483"/>
      <c r="C6" s="484"/>
      <c r="D6" s="491" t="str">
        <f>'1 BASE GRANTEE INFO &amp; UPDATES'!E5</f>
        <v>PRSS DOCR Coordinator</v>
      </c>
      <c r="E6" s="483"/>
      <c r="F6" s="484"/>
      <c r="G6" s="616" t="s">
        <v>0</v>
      </c>
      <c r="H6" s="484"/>
      <c r="I6" s="491" t="str">
        <f>'1 BASE GRANTEE INFO &amp; UPDATES'!O5</f>
        <v>Legal Name of Agency</v>
      </c>
      <c r="J6" s="483"/>
      <c r="K6" s="483"/>
      <c r="L6" s="500"/>
    </row>
    <row r="7" spans="1:13" x14ac:dyDescent="0.25">
      <c r="A7" s="504" t="s">
        <v>134</v>
      </c>
      <c r="B7" s="483"/>
      <c r="C7" s="484"/>
      <c r="D7" s="499" t="e">
        <f>'1 BASE GRANTEE INFO &amp; UPDATES'!#REF!</f>
        <v>#REF!</v>
      </c>
      <c r="E7" s="483"/>
      <c r="F7" s="484"/>
      <c r="G7" s="513" t="s">
        <v>51</v>
      </c>
      <c r="H7" s="484"/>
      <c r="I7" s="530" t="e">
        <f>'1 BASE GRANTEE INFO &amp; UPDATES'!#REF!</f>
        <v>#REF!</v>
      </c>
      <c r="J7" s="483"/>
      <c r="K7" s="483"/>
      <c r="L7" s="500"/>
    </row>
    <row r="8" spans="1:13" ht="15" customHeight="1" x14ac:dyDescent="0.25">
      <c r="A8" s="615" t="s">
        <v>61</v>
      </c>
      <c r="B8" s="507"/>
      <c r="C8" s="508"/>
      <c r="D8" s="506" t="e">
        <f>'1 BASE GRANTEE INFO &amp; UPDATES'!#REF!</f>
        <v>#REF!</v>
      </c>
      <c r="E8" s="507"/>
      <c r="F8" s="508"/>
      <c r="G8" s="504" t="s">
        <v>52</v>
      </c>
      <c r="H8" s="484"/>
      <c r="I8" s="499" t="e">
        <f>'1 BASE GRANTEE INFO &amp; UPDATES'!#REF!</f>
        <v>#REF!</v>
      </c>
      <c r="J8" s="483"/>
      <c r="K8" s="483"/>
      <c r="L8" s="500"/>
    </row>
    <row r="9" spans="1:13" x14ac:dyDescent="0.25">
      <c r="A9" s="509"/>
      <c r="B9" s="510"/>
      <c r="C9" s="511"/>
      <c r="D9" s="509"/>
      <c r="E9" s="510"/>
      <c r="F9" s="511"/>
      <c r="G9" s="504" t="s">
        <v>53</v>
      </c>
      <c r="H9" s="484"/>
      <c r="I9" s="503" t="e">
        <f>'1 BASE GRANTEE INFO &amp; UPDATES'!#REF!</f>
        <v>#REF!</v>
      </c>
      <c r="J9" s="483"/>
      <c r="K9" s="483"/>
      <c r="L9" s="500"/>
    </row>
    <row r="10" spans="1:13" ht="15.75" customHeight="1" x14ac:dyDescent="0.25">
      <c r="A10" s="616" t="s">
        <v>62</v>
      </c>
      <c r="B10" s="483"/>
      <c r="C10" s="484"/>
      <c r="D10" s="482" t="str">
        <f>'1 BASE GRANTEE INFO &amp; UPDATES'!E9</f>
        <v>October 1 - 31</v>
      </c>
      <c r="E10" s="484"/>
      <c r="F10" s="63">
        <f>'1 BASE GRANTEE INFO &amp; UPDATES'!I9</f>
        <v>2025</v>
      </c>
      <c r="G10" s="471" t="s">
        <v>63</v>
      </c>
      <c r="H10" s="473"/>
      <c r="I10" s="532" t="e">
        <f>'1 BASE GRANTEE INFO &amp; UPDATES'!#REF!</f>
        <v>#REF!</v>
      </c>
      <c r="J10" s="483"/>
      <c r="K10" s="483"/>
      <c r="L10" s="500"/>
    </row>
    <row r="11" spans="1:13" ht="15.75" customHeight="1" x14ac:dyDescent="0.3">
      <c r="A11" s="611" t="s">
        <v>135</v>
      </c>
      <c r="B11" s="488"/>
      <c r="C11" s="488"/>
      <c r="D11" s="488"/>
      <c r="E11" s="488"/>
      <c r="F11" s="488"/>
      <c r="G11" s="488"/>
      <c r="H11" s="488"/>
      <c r="I11" s="488"/>
      <c r="J11" s="488"/>
      <c r="K11" s="488"/>
      <c r="L11" s="489"/>
    </row>
    <row r="12" spans="1:13" ht="18.75" customHeight="1" x14ac:dyDescent="0.25">
      <c r="A12" s="64" t="s">
        <v>34</v>
      </c>
      <c r="B12" s="612" t="s">
        <v>136</v>
      </c>
      <c r="C12" s="483"/>
      <c r="D12" s="500"/>
      <c r="E12" s="613" t="s">
        <v>137</v>
      </c>
      <c r="F12" s="483"/>
      <c r="G12" s="483"/>
      <c r="H12" s="500"/>
      <c r="I12" s="65" t="s">
        <v>138</v>
      </c>
      <c r="J12" s="66"/>
      <c r="K12" s="66"/>
      <c r="L12" s="67" t="s">
        <v>139</v>
      </c>
    </row>
    <row r="13" spans="1:13" ht="69.75" customHeight="1" x14ac:dyDescent="0.25">
      <c r="A13" s="11" t="s">
        <v>34</v>
      </c>
      <c r="B13" s="53" t="s">
        <v>111</v>
      </c>
      <c r="C13" s="54" t="s">
        <v>112</v>
      </c>
      <c r="D13" s="4" t="s">
        <v>140</v>
      </c>
      <c r="E13" s="55" t="s">
        <v>124</v>
      </c>
      <c r="F13" s="56" t="s">
        <v>125</v>
      </c>
      <c r="G13" s="56" t="s">
        <v>126</v>
      </c>
      <c r="H13" s="58" t="s">
        <v>127</v>
      </c>
      <c r="I13" s="59" t="s">
        <v>128</v>
      </c>
      <c r="J13" s="68" t="s">
        <v>141</v>
      </c>
      <c r="K13" s="69" t="s">
        <v>142</v>
      </c>
      <c r="L13" s="70" t="s">
        <v>131</v>
      </c>
    </row>
    <row r="14" spans="1:13" ht="39.75" customHeight="1" x14ac:dyDescent="0.25">
      <c r="A14" s="13">
        <f t="shared" ref="A14:A268" si="0">ROW(A1)</f>
        <v>1</v>
      </c>
      <c r="B14" s="71" t="e">
        <f>#REF!</f>
        <v>#REF!</v>
      </c>
      <c r="C14" s="14" t="e">
        <f>#REF!</f>
        <v>#REF!</v>
      </c>
      <c r="D14" s="15" t="e">
        <f>#REF!</f>
        <v>#REF!</v>
      </c>
      <c r="E14" s="72"/>
      <c r="F14" s="73"/>
      <c r="G14" s="74"/>
      <c r="H14" s="75"/>
      <c r="I14" s="76"/>
      <c r="J14" s="77"/>
      <c r="K14" s="78"/>
      <c r="L14" s="79"/>
      <c r="M14" s="42" t="e">
        <f>#REF!</f>
        <v>#REF!</v>
      </c>
    </row>
    <row r="15" spans="1:13" ht="39.75" customHeight="1" x14ac:dyDescent="0.25">
      <c r="A15" s="13">
        <f t="shared" si="0"/>
        <v>2</v>
      </c>
      <c r="B15" s="80" t="e">
        <f>#REF!</f>
        <v>#REF!</v>
      </c>
      <c r="C15" s="19" t="e">
        <f>#REF!</f>
        <v>#REF!</v>
      </c>
      <c r="D15" s="20" t="e">
        <f>#REF!</f>
        <v>#REF!</v>
      </c>
      <c r="E15" s="72"/>
      <c r="F15" s="81"/>
      <c r="G15" s="82"/>
      <c r="H15" s="83"/>
      <c r="I15" s="84"/>
      <c r="J15" s="85"/>
      <c r="K15" s="86"/>
      <c r="L15" s="87"/>
      <c r="M15" s="42" t="e">
        <f>#REF!</f>
        <v>#REF!</v>
      </c>
    </row>
    <row r="16" spans="1:13" ht="39.75" customHeight="1" x14ac:dyDescent="0.25">
      <c r="A16" s="13">
        <f t="shared" si="0"/>
        <v>3</v>
      </c>
      <c r="B16" s="71" t="e">
        <f>#REF!</f>
        <v>#REF!</v>
      </c>
      <c r="C16" s="14" t="e">
        <f>#REF!</f>
        <v>#REF!</v>
      </c>
      <c r="D16" s="15" t="e">
        <f>#REF!</f>
        <v>#REF!</v>
      </c>
      <c r="E16" s="72"/>
      <c r="F16" s="73"/>
      <c r="G16" s="88"/>
      <c r="H16" s="75"/>
      <c r="I16" s="76"/>
      <c r="J16" s="77"/>
      <c r="K16" s="78"/>
      <c r="L16" s="79"/>
      <c r="M16" s="42" t="e">
        <f>#REF!</f>
        <v>#REF!</v>
      </c>
    </row>
    <row r="17" spans="1:13" ht="39.75" customHeight="1" x14ac:dyDescent="0.25">
      <c r="A17" s="13">
        <f t="shared" si="0"/>
        <v>4</v>
      </c>
      <c r="B17" s="80" t="e">
        <f>#REF!</f>
        <v>#REF!</v>
      </c>
      <c r="C17" s="19" t="e">
        <f>#REF!</f>
        <v>#REF!</v>
      </c>
      <c r="D17" s="20" t="e">
        <f>#REF!</f>
        <v>#REF!</v>
      </c>
      <c r="E17" s="72"/>
      <c r="F17" s="81"/>
      <c r="G17" s="82"/>
      <c r="H17" s="83"/>
      <c r="I17" s="84"/>
      <c r="J17" s="85"/>
      <c r="K17" s="86"/>
      <c r="L17" s="87"/>
      <c r="M17" s="42" t="e">
        <f>#REF!</f>
        <v>#REF!</v>
      </c>
    </row>
    <row r="18" spans="1:13" ht="39.75" customHeight="1" x14ac:dyDescent="0.25">
      <c r="A18" s="13">
        <f t="shared" si="0"/>
        <v>5</v>
      </c>
      <c r="B18" s="71" t="e">
        <f>#REF!</f>
        <v>#REF!</v>
      </c>
      <c r="C18" s="14" t="e">
        <f>#REF!</f>
        <v>#REF!</v>
      </c>
      <c r="D18" s="15" t="e">
        <f>#REF!</f>
        <v>#REF!</v>
      </c>
      <c r="E18" s="72"/>
      <c r="F18" s="73"/>
      <c r="G18" s="88"/>
      <c r="H18" s="75"/>
      <c r="I18" s="76"/>
      <c r="J18" s="77"/>
      <c r="K18" s="78"/>
      <c r="L18" s="79"/>
      <c r="M18" s="42" t="e">
        <f>#REF!</f>
        <v>#REF!</v>
      </c>
    </row>
    <row r="19" spans="1:13" ht="39.75" customHeight="1" x14ac:dyDescent="0.25">
      <c r="A19" s="13">
        <f t="shared" si="0"/>
        <v>6</v>
      </c>
      <c r="B19" s="80" t="e">
        <f>#REF!</f>
        <v>#REF!</v>
      </c>
      <c r="C19" s="19" t="e">
        <f>#REF!</f>
        <v>#REF!</v>
      </c>
      <c r="D19" s="20" t="e">
        <f>#REF!</f>
        <v>#REF!</v>
      </c>
      <c r="E19" s="72"/>
      <c r="F19" s="81"/>
      <c r="G19" s="82"/>
      <c r="H19" s="83"/>
      <c r="I19" s="84"/>
      <c r="J19" s="85"/>
      <c r="K19" s="86"/>
      <c r="L19" s="87"/>
      <c r="M19" s="42" t="e">
        <f>#REF!</f>
        <v>#REF!</v>
      </c>
    </row>
    <row r="20" spans="1:13" ht="39.75" customHeight="1" x14ac:dyDescent="0.25">
      <c r="A20" s="13">
        <f t="shared" si="0"/>
        <v>7</v>
      </c>
      <c r="B20" s="71" t="e">
        <f>#REF!</f>
        <v>#REF!</v>
      </c>
      <c r="C20" s="14" t="e">
        <f>#REF!</f>
        <v>#REF!</v>
      </c>
      <c r="D20" s="15" t="e">
        <f>#REF!</f>
        <v>#REF!</v>
      </c>
      <c r="E20" s="72"/>
      <c r="F20" s="73"/>
      <c r="G20" s="88"/>
      <c r="H20" s="75"/>
      <c r="I20" s="76"/>
      <c r="J20" s="77"/>
      <c r="K20" s="78"/>
      <c r="L20" s="79"/>
      <c r="M20" s="42" t="e">
        <f>#REF!</f>
        <v>#REF!</v>
      </c>
    </row>
    <row r="21" spans="1:13" ht="39.75" customHeight="1" x14ac:dyDescent="0.25">
      <c r="A21" s="13">
        <f t="shared" si="0"/>
        <v>8</v>
      </c>
      <c r="B21" s="80" t="e">
        <f>#REF!</f>
        <v>#REF!</v>
      </c>
      <c r="C21" s="19" t="e">
        <f>#REF!</f>
        <v>#REF!</v>
      </c>
      <c r="D21" s="20" t="e">
        <f>#REF!</f>
        <v>#REF!</v>
      </c>
      <c r="E21" s="72"/>
      <c r="F21" s="81"/>
      <c r="G21" s="82"/>
      <c r="H21" s="83"/>
      <c r="I21" s="84"/>
      <c r="J21" s="85"/>
      <c r="K21" s="86"/>
      <c r="L21" s="87"/>
      <c r="M21" s="42" t="e">
        <f>#REF!</f>
        <v>#REF!</v>
      </c>
    </row>
    <row r="22" spans="1:13" ht="39.75" customHeight="1" x14ac:dyDescent="0.25">
      <c r="A22" s="13">
        <f t="shared" si="0"/>
        <v>9</v>
      </c>
      <c r="B22" s="71" t="e">
        <f>#REF!</f>
        <v>#REF!</v>
      </c>
      <c r="C22" s="14" t="e">
        <f>#REF!</f>
        <v>#REF!</v>
      </c>
      <c r="D22" s="15" t="e">
        <f>#REF!</f>
        <v>#REF!</v>
      </c>
      <c r="E22" s="72"/>
      <c r="F22" s="73"/>
      <c r="G22" s="88"/>
      <c r="H22" s="75"/>
      <c r="I22" s="76"/>
      <c r="J22" s="77"/>
      <c r="K22" s="78"/>
      <c r="L22" s="79"/>
      <c r="M22" s="42" t="e">
        <f>#REF!</f>
        <v>#REF!</v>
      </c>
    </row>
    <row r="23" spans="1:13" ht="39.75" customHeight="1" x14ac:dyDescent="0.25">
      <c r="A23" s="13">
        <f t="shared" si="0"/>
        <v>10</v>
      </c>
      <c r="B23" s="80" t="e">
        <f>#REF!</f>
        <v>#REF!</v>
      </c>
      <c r="C23" s="19" t="e">
        <f>#REF!</f>
        <v>#REF!</v>
      </c>
      <c r="D23" s="20" t="e">
        <f>#REF!</f>
        <v>#REF!</v>
      </c>
      <c r="E23" s="72"/>
      <c r="F23" s="81"/>
      <c r="G23" s="82"/>
      <c r="H23" s="83"/>
      <c r="I23" s="84"/>
      <c r="J23" s="85"/>
      <c r="K23" s="86"/>
      <c r="L23" s="87"/>
      <c r="M23" s="42" t="e">
        <f>#REF!</f>
        <v>#REF!</v>
      </c>
    </row>
    <row r="24" spans="1:13" ht="39.75" customHeight="1" x14ac:dyDescent="0.25">
      <c r="A24" s="13">
        <f t="shared" si="0"/>
        <v>11</v>
      </c>
      <c r="B24" s="71" t="e">
        <f>#REF!</f>
        <v>#REF!</v>
      </c>
      <c r="C24" s="14" t="e">
        <f>#REF!</f>
        <v>#REF!</v>
      </c>
      <c r="D24" s="15" t="e">
        <f>#REF!</f>
        <v>#REF!</v>
      </c>
      <c r="E24" s="72"/>
      <c r="F24" s="73"/>
      <c r="G24" s="88"/>
      <c r="H24" s="75"/>
      <c r="I24" s="76"/>
      <c r="J24" s="77"/>
      <c r="K24" s="78"/>
      <c r="L24" s="79"/>
      <c r="M24" s="42" t="e">
        <f>#REF!</f>
        <v>#REF!</v>
      </c>
    </row>
    <row r="25" spans="1:13" ht="39.75" customHeight="1" x14ac:dyDescent="0.25">
      <c r="A25" s="13">
        <f t="shared" si="0"/>
        <v>12</v>
      </c>
      <c r="B25" s="80" t="e">
        <f>#REF!</f>
        <v>#REF!</v>
      </c>
      <c r="C25" s="19" t="e">
        <f>#REF!</f>
        <v>#REF!</v>
      </c>
      <c r="D25" s="20" t="e">
        <f>#REF!</f>
        <v>#REF!</v>
      </c>
      <c r="E25" s="72"/>
      <c r="F25" s="81"/>
      <c r="G25" s="82"/>
      <c r="H25" s="83"/>
      <c r="I25" s="84"/>
      <c r="J25" s="85"/>
      <c r="K25" s="78"/>
      <c r="L25" s="87"/>
      <c r="M25" s="42" t="e">
        <f>#REF!</f>
        <v>#REF!</v>
      </c>
    </row>
    <row r="26" spans="1:13" ht="39.75" customHeight="1" x14ac:dyDescent="0.25">
      <c r="A26" s="13">
        <f t="shared" si="0"/>
        <v>13</v>
      </c>
      <c r="B26" s="71" t="e">
        <f>#REF!</f>
        <v>#REF!</v>
      </c>
      <c r="C26" s="14" t="e">
        <f>#REF!</f>
        <v>#REF!</v>
      </c>
      <c r="D26" s="15" t="e">
        <f>#REF!</f>
        <v>#REF!</v>
      </c>
      <c r="E26" s="72"/>
      <c r="F26" s="73"/>
      <c r="G26" s="88"/>
      <c r="H26" s="75"/>
      <c r="I26" s="76"/>
      <c r="J26" s="77"/>
      <c r="K26" s="78"/>
      <c r="L26" s="79"/>
      <c r="M26" s="42" t="e">
        <f>#REF!</f>
        <v>#REF!</v>
      </c>
    </row>
    <row r="27" spans="1:13" ht="39.75" customHeight="1" x14ac:dyDescent="0.25">
      <c r="A27" s="13">
        <f t="shared" si="0"/>
        <v>14</v>
      </c>
      <c r="B27" s="80" t="e">
        <f>#REF!</f>
        <v>#REF!</v>
      </c>
      <c r="C27" s="19" t="e">
        <f>#REF!</f>
        <v>#REF!</v>
      </c>
      <c r="D27" s="20" t="e">
        <f>#REF!</f>
        <v>#REF!</v>
      </c>
      <c r="E27" s="72"/>
      <c r="F27" s="81"/>
      <c r="G27" s="82"/>
      <c r="H27" s="83"/>
      <c r="I27" s="84"/>
      <c r="J27" s="85"/>
      <c r="K27" s="78"/>
      <c r="L27" s="87"/>
      <c r="M27" s="42" t="e">
        <f>#REF!</f>
        <v>#REF!</v>
      </c>
    </row>
    <row r="28" spans="1:13" ht="39.75" customHeight="1" x14ac:dyDescent="0.25">
      <c r="A28" s="13">
        <f t="shared" si="0"/>
        <v>15</v>
      </c>
      <c r="B28" s="71" t="e">
        <f>#REF!</f>
        <v>#REF!</v>
      </c>
      <c r="C28" s="14" t="e">
        <f>#REF!</f>
        <v>#REF!</v>
      </c>
      <c r="D28" s="15" t="e">
        <f>#REF!</f>
        <v>#REF!</v>
      </c>
      <c r="E28" s="72"/>
      <c r="F28" s="73"/>
      <c r="G28" s="88"/>
      <c r="H28" s="75"/>
      <c r="I28" s="76"/>
      <c r="J28" s="77"/>
      <c r="K28" s="78"/>
      <c r="L28" s="79"/>
      <c r="M28" s="42" t="e">
        <f>#REF!</f>
        <v>#REF!</v>
      </c>
    </row>
    <row r="29" spans="1:13" ht="39.75" customHeight="1" x14ac:dyDescent="0.25">
      <c r="A29" s="13">
        <f t="shared" si="0"/>
        <v>16</v>
      </c>
      <c r="B29" s="80" t="e">
        <f>#REF!</f>
        <v>#REF!</v>
      </c>
      <c r="C29" s="19" t="e">
        <f>#REF!</f>
        <v>#REF!</v>
      </c>
      <c r="D29" s="20" t="e">
        <f>#REF!</f>
        <v>#REF!</v>
      </c>
      <c r="E29" s="72"/>
      <c r="F29" s="81"/>
      <c r="G29" s="82"/>
      <c r="H29" s="83"/>
      <c r="I29" s="84"/>
      <c r="J29" s="85"/>
      <c r="K29" s="78"/>
      <c r="L29" s="87"/>
      <c r="M29" s="42" t="e">
        <f>#REF!</f>
        <v>#REF!</v>
      </c>
    </row>
    <row r="30" spans="1:13" ht="39.75" customHeight="1" x14ac:dyDescent="0.25">
      <c r="A30" s="13">
        <f t="shared" si="0"/>
        <v>17</v>
      </c>
      <c r="B30" s="71" t="e">
        <f>#REF!</f>
        <v>#REF!</v>
      </c>
      <c r="C30" s="14" t="e">
        <f>#REF!</f>
        <v>#REF!</v>
      </c>
      <c r="D30" s="15" t="e">
        <f>#REF!</f>
        <v>#REF!</v>
      </c>
      <c r="E30" s="72"/>
      <c r="F30" s="73"/>
      <c r="G30" s="88"/>
      <c r="H30" s="75"/>
      <c r="I30" s="76"/>
      <c r="J30" s="77"/>
      <c r="K30" s="78"/>
      <c r="L30" s="79"/>
      <c r="M30" s="42" t="e">
        <f>#REF!</f>
        <v>#REF!</v>
      </c>
    </row>
    <row r="31" spans="1:13" ht="39.75" customHeight="1" x14ac:dyDescent="0.25">
      <c r="A31" s="13">
        <f t="shared" si="0"/>
        <v>18</v>
      </c>
      <c r="B31" s="80" t="e">
        <f>#REF!</f>
        <v>#REF!</v>
      </c>
      <c r="C31" s="19" t="e">
        <f>#REF!</f>
        <v>#REF!</v>
      </c>
      <c r="D31" s="20" t="e">
        <f>#REF!</f>
        <v>#REF!</v>
      </c>
      <c r="E31" s="72"/>
      <c r="F31" s="81"/>
      <c r="G31" s="82"/>
      <c r="H31" s="83"/>
      <c r="I31" s="84"/>
      <c r="J31" s="85"/>
      <c r="K31" s="78"/>
      <c r="L31" s="87"/>
      <c r="M31" s="42" t="e">
        <f>#REF!</f>
        <v>#REF!</v>
      </c>
    </row>
    <row r="32" spans="1:13" ht="39.75" customHeight="1" x14ac:dyDescent="0.25">
      <c r="A32" s="13">
        <f t="shared" si="0"/>
        <v>19</v>
      </c>
      <c r="B32" s="71" t="e">
        <f>#REF!</f>
        <v>#REF!</v>
      </c>
      <c r="C32" s="14" t="e">
        <f>#REF!</f>
        <v>#REF!</v>
      </c>
      <c r="D32" s="15" t="e">
        <f>#REF!</f>
        <v>#REF!</v>
      </c>
      <c r="E32" s="72"/>
      <c r="F32" s="73"/>
      <c r="G32" s="88"/>
      <c r="H32" s="75"/>
      <c r="I32" s="76"/>
      <c r="J32" s="77"/>
      <c r="K32" s="78"/>
      <c r="L32" s="79"/>
      <c r="M32" s="42" t="e">
        <f>#REF!</f>
        <v>#REF!</v>
      </c>
    </row>
    <row r="33" spans="1:13" ht="39.75" customHeight="1" x14ac:dyDescent="0.25">
      <c r="A33" s="13">
        <f t="shared" si="0"/>
        <v>20</v>
      </c>
      <c r="B33" s="80" t="e">
        <f>#REF!</f>
        <v>#REF!</v>
      </c>
      <c r="C33" s="19" t="e">
        <f>#REF!</f>
        <v>#REF!</v>
      </c>
      <c r="D33" s="20" t="e">
        <f>#REF!</f>
        <v>#REF!</v>
      </c>
      <c r="E33" s="72"/>
      <c r="F33" s="81"/>
      <c r="G33" s="82"/>
      <c r="H33" s="83"/>
      <c r="I33" s="84"/>
      <c r="J33" s="85"/>
      <c r="K33" s="78"/>
      <c r="L33" s="87"/>
      <c r="M33" s="42" t="e">
        <f>#REF!</f>
        <v>#REF!</v>
      </c>
    </row>
    <row r="34" spans="1:13" ht="39.75" customHeight="1" x14ac:dyDescent="0.25">
      <c r="A34" s="13">
        <f t="shared" si="0"/>
        <v>21</v>
      </c>
      <c r="B34" s="71" t="e">
        <f>#REF!</f>
        <v>#REF!</v>
      </c>
      <c r="C34" s="14" t="e">
        <f>#REF!</f>
        <v>#REF!</v>
      </c>
      <c r="D34" s="15" t="e">
        <f>#REF!</f>
        <v>#REF!</v>
      </c>
      <c r="E34" s="72"/>
      <c r="F34" s="73"/>
      <c r="G34" s="88"/>
      <c r="H34" s="75"/>
      <c r="I34" s="76"/>
      <c r="J34" s="77"/>
      <c r="K34" s="78"/>
      <c r="L34" s="79"/>
      <c r="M34" s="42" t="e">
        <f>#REF!</f>
        <v>#REF!</v>
      </c>
    </row>
    <row r="35" spans="1:13" ht="39.75" customHeight="1" x14ac:dyDescent="0.25">
      <c r="A35" s="13">
        <f t="shared" si="0"/>
        <v>22</v>
      </c>
      <c r="B35" s="80" t="e">
        <f>#REF!</f>
        <v>#REF!</v>
      </c>
      <c r="C35" s="19" t="e">
        <f>#REF!</f>
        <v>#REF!</v>
      </c>
      <c r="D35" s="20" t="e">
        <f>#REF!</f>
        <v>#REF!</v>
      </c>
      <c r="E35" s="72"/>
      <c r="F35" s="81"/>
      <c r="G35" s="82"/>
      <c r="H35" s="83"/>
      <c r="I35" s="84"/>
      <c r="J35" s="85"/>
      <c r="K35" s="78"/>
      <c r="L35" s="87"/>
      <c r="M35" s="42" t="e">
        <f>#REF!</f>
        <v>#REF!</v>
      </c>
    </row>
    <row r="36" spans="1:13" ht="39.75" customHeight="1" x14ac:dyDescent="0.25">
      <c r="A36" s="13">
        <f t="shared" si="0"/>
        <v>23</v>
      </c>
      <c r="B36" s="71" t="e">
        <f>#REF!</f>
        <v>#REF!</v>
      </c>
      <c r="C36" s="14" t="e">
        <f>#REF!</f>
        <v>#REF!</v>
      </c>
      <c r="D36" s="15" t="e">
        <f>#REF!</f>
        <v>#REF!</v>
      </c>
      <c r="E36" s="72"/>
      <c r="F36" s="73"/>
      <c r="G36" s="88"/>
      <c r="H36" s="75"/>
      <c r="I36" s="76"/>
      <c r="J36" s="77"/>
      <c r="K36" s="78"/>
      <c r="L36" s="79"/>
      <c r="M36" s="42" t="e">
        <f>#REF!</f>
        <v>#REF!</v>
      </c>
    </row>
    <row r="37" spans="1:13" ht="39.75" customHeight="1" x14ac:dyDescent="0.25">
      <c r="A37" s="13">
        <f t="shared" si="0"/>
        <v>24</v>
      </c>
      <c r="B37" s="80" t="e">
        <f>#REF!</f>
        <v>#REF!</v>
      </c>
      <c r="C37" s="19" t="e">
        <f>#REF!</f>
        <v>#REF!</v>
      </c>
      <c r="D37" s="20" t="e">
        <f>#REF!</f>
        <v>#REF!</v>
      </c>
      <c r="E37" s="72"/>
      <c r="F37" s="81"/>
      <c r="G37" s="82"/>
      <c r="H37" s="83"/>
      <c r="I37" s="84"/>
      <c r="J37" s="85"/>
      <c r="K37" s="78"/>
      <c r="L37" s="87"/>
      <c r="M37" s="42" t="e">
        <f>#REF!</f>
        <v>#REF!</v>
      </c>
    </row>
    <row r="38" spans="1:13" ht="39.75" customHeight="1" x14ac:dyDescent="0.25">
      <c r="A38" s="13">
        <f t="shared" si="0"/>
        <v>25</v>
      </c>
      <c r="B38" s="71" t="e">
        <f>#REF!</f>
        <v>#REF!</v>
      </c>
      <c r="C38" s="14" t="e">
        <f>#REF!</f>
        <v>#REF!</v>
      </c>
      <c r="D38" s="15" t="e">
        <f>#REF!</f>
        <v>#REF!</v>
      </c>
      <c r="E38" s="72"/>
      <c r="F38" s="73"/>
      <c r="G38" s="88"/>
      <c r="H38" s="75"/>
      <c r="I38" s="76"/>
      <c r="J38" s="77"/>
      <c r="K38" s="78"/>
      <c r="L38" s="79"/>
      <c r="M38" s="42" t="e">
        <f>#REF!</f>
        <v>#REF!</v>
      </c>
    </row>
    <row r="39" spans="1:13" ht="39.75" customHeight="1" x14ac:dyDescent="0.25">
      <c r="A39" s="13">
        <f t="shared" si="0"/>
        <v>26</v>
      </c>
      <c r="B39" s="80" t="e">
        <f>#REF!</f>
        <v>#REF!</v>
      </c>
      <c r="C39" s="19" t="e">
        <f>#REF!</f>
        <v>#REF!</v>
      </c>
      <c r="D39" s="20" t="e">
        <f>#REF!</f>
        <v>#REF!</v>
      </c>
      <c r="E39" s="72"/>
      <c r="F39" s="81"/>
      <c r="G39" s="82"/>
      <c r="H39" s="83"/>
      <c r="I39" s="84"/>
      <c r="J39" s="85"/>
      <c r="K39" s="78"/>
      <c r="L39" s="87"/>
      <c r="M39" s="42" t="e">
        <f>#REF!</f>
        <v>#REF!</v>
      </c>
    </row>
    <row r="40" spans="1:13" ht="39.75" customHeight="1" x14ac:dyDescent="0.25">
      <c r="A40" s="13">
        <f t="shared" si="0"/>
        <v>27</v>
      </c>
      <c r="B40" s="71" t="e">
        <f>#REF!</f>
        <v>#REF!</v>
      </c>
      <c r="C40" s="14" t="e">
        <f>#REF!</f>
        <v>#REF!</v>
      </c>
      <c r="D40" s="15" t="e">
        <f>#REF!</f>
        <v>#REF!</v>
      </c>
      <c r="E40" s="72"/>
      <c r="F40" s="73"/>
      <c r="G40" s="88"/>
      <c r="H40" s="75"/>
      <c r="I40" s="76"/>
      <c r="J40" s="77"/>
      <c r="K40" s="78"/>
      <c r="L40" s="79"/>
      <c r="M40" s="42" t="e">
        <f>#REF!</f>
        <v>#REF!</v>
      </c>
    </row>
    <row r="41" spans="1:13" ht="39.75" customHeight="1" x14ac:dyDescent="0.25">
      <c r="A41" s="13">
        <f t="shared" si="0"/>
        <v>28</v>
      </c>
      <c r="B41" s="80" t="e">
        <f>#REF!</f>
        <v>#REF!</v>
      </c>
      <c r="C41" s="19" t="e">
        <f>#REF!</f>
        <v>#REF!</v>
      </c>
      <c r="D41" s="20" t="e">
        <f>#REF!</f>
        <v>#REF!</v>
      </c>
      <c r="E41" s="72"/>
      <c r="F41" s="81"/>
      <c r="G41" s="82"/>
      <c r="H41" s="83"/>
      <c r="I41" s="84"/>
      <c r="J41" s="85"/>
      <c r="K41" s="78"/>
      <c r="L41" s="87"/>
      <c r="M41" s="42" t="e">
        <f>#REF!</f>
        <v>#REF!</v>
      </c>
    </row>
    <row r="42" spans="1:13" ht="39.75" customHeight="1" x14ac:dyDescent="0.25">
      <c r="A42" s="13">
        <f t="shared" si="0"/>
        <v>29</v>
      </c>
      <c r="B42" s="71" t="e">
        <f>#REF!</f>
        <v>#REF!</v>
      </c>
      <c r="C42" s="14" t="e">
        <f>#REF!</f>
        <v>#REF!</v>
      </c>
      <c r="D42" s="15" t="e">
        <f>#REF!</f>
        <v>#REF!</v>
      </c>
      <c r="E42" s="72"/>
      <c r="F42" s="73"/>
      <c r="G42" s="88"/>
      <c r="H42" s="75"/>
      <c r="I42" s="76"/>
      <c r="J42" s="77"/>
      <c r="K42" s="78"/>
      <c r="L42" s="79"/>
      <c r="M42" s="42" t="e">
        <f>#REF!</f>
        <v>#REF!</v>
      </c>
    </row>
    <row r="43" spans="1:13" ht="39.75" customHeight="1" x14ac:dyDescent="0.25">
      <c r="A43" s="13">
        <f t="shared" si="0"/>
        <v>30</v>
      </c>
      <c r="B43" s="80" t="e">
        <f>#REF!</f>
        <v>#REF!</v>
      </c>
      <c r="C43" s="19" t="e">
        <f>#REF!</f>
        <v>#REF!</v>
      </c>
      <c r="D43" s="20" t="e">
        <f>#REF!</f>
        <v>#REF!</v>
      </c>
      <c r="E43" s="72"/>
      <c r="F43" s="81"/>
      <c r="G43" s="82"/>
      <c r="H43" s="83"/>
      <c r="I43" s="84"/>
      <c r="J43" s="85"/>
      <c r="K43" s="78"/>
      <c r="L43" s="87"/>
      <c r="M43" s="42" t="e">
        <f>#REF!</f>
        <v>#REF!</v>
      </c>
    </row>
    <row r="44" spans="1:13" ht="39.75" customHeight="1" x14ac:dyDescent="0.25">
      <c r="A44" s="13">
        <f t="shared" si="0"/>
        <v>31</v>
      </c>
      <c r="B44" s="71" t="e">
        <f>#REF!</f>
        <v>#REF!</v>
      </c>
      <c r="C44" s="14" t="e">
        <f>#REF!</f>
        <v>#REF!</v>
      </c>
      <c r="D44" s="15" t="e">
        <f>#REF!</f>
        <v>#REF!</v>
      </c>
      <c r="E44" s="72"/>
      <c r="F44" s="73"/>
      <c r="G44" s="88"/>
      <c r="H44" s="75"/>
      <c r="I44" s="76"/>
      <c r="J44" s="77"/>
      <c r="K44" s="78"/>
      <c r="L44" s="79"/>
      <c r="M44" s="42" t="e">
        <f>#REF!</f>
        <v>#REF!</v>
      </c>
    </row>
    <row r="45" spans="1:13" ht="39.75" customHeight="1" x14ac:dyDescent="0.25">
      <c r="A45" s="13">
        <f t="shared" si="0"/>
        <v>32</v>
      </c>
      <c r="B45" s="80" t="e">
        <f>#REF!</f>
        <v>#REF!</v>
      </c>
      <c r="C45" s="19" t="e">
        <f>#REF!</f>
        <v>#REF!</v>
      </c>
      <c r="D45" s="20" t="e">
        <f>#REF!</f>
        <v>#REF!</v>
      </c>
      <c r="E45" s="72"/>
      <c r="F45" s="81"/>
      <c r="G45" s="82"/>
      <c r="H45" s="83"/>
      <c r="I45" s="84"/>
      <c r="J45" s="85"/>
      <c r="K45" s="78"/>
      <c r="L45" s="87"/>
      <c r="M45" s="42" t="e">
        <f>#REF!</f>
        <v>#REF!</v>
      </c>
    </row>
    <row r="46" spans="1:13" ht="39.75" customHeight="1" x14ac:dyDescent="0.25">
      <c r="A46" s="13">
        <f t="shared" si="0"/>
        <v>33</v>
      </c>
      <c r="B46" s="71" t="e">
        <f>#REF!</f>
        <v>#REF!</v>
      </c>
      <c r="C46" s="14" t="e">
        <f>#REF!</f>
        <v>#REF!</v>
      </c>
      <c r="D46" s="15" t="e">
        <f>#REF!</f>
        <v>#REF!</v>
      </c>
      <c r="E46" s="72"/>
      <c r="F46" s="73"/>
      <c r="G46" s="88"/>
      <c r="H46" s="75"/>
      <c r="I46" s="76"/>
      <c r="J46" s="77"/>
      <c r="K46" s="78"/>
      <c r="L46" s="79"/>
      <c r="M46" s="42" t="e">
        <f>#REF!</f>
        <v>#REF!</v>
      </c>
    </row>
    <row r="47" spans="1:13" ht="39.75" customHeight="1" x14ac:dyDescent="0.25">
      <c r="A47" s="13">
        <f t="shared" si="0"/>
        <v>34</v>
      </c>
      <c r="B47" s="80" t="e">
        <f>#REF!</f>
        <v>#REF!</v>
      </c>
      <c r="C47" s="19" t="e">
        <f>#REF!</f>
        <v>#REF!</v>
      </c>
      <c r="D47" s="20" t="e">
        <f>#REF!</f>
        <v>#REF!</v>
      </c>
      <c r="E47" s="72"/>
      <c r="F47" s="81"/>
      <c r="G47" s="82"/>
      <c r="H47" s="83"/>
      <c r="I47" s="84"/>
      <c r="J47" s="85"/>
      <c r="K47" s="78"/>
      <c r="L47" s="87"/>
      <c r="M47" s="42" t="e">
        <f>#REF!</f>
        <v>#REF!</v>
      </c>
    </row>
    <row r="48" spans="1:13" ht="39.75" customHeight="1" x14ac:dyDescent="0.25">
      <c r="A48" s="13">
        <f t="shared" si="0"/>
        <v>35</v>
      </c>
      <c r="B48" s="71" t="e">
        <f>#REF!</f>
        <v>#REF!</v>
      </c>
      <c r="C48" s="14" t="e">
        <f>#REF!</f>
        <v>#REF!</v>
      </c>
      <c r="D48" s="15" t="e">
        <f>#REF!</f>
        <v>#REF!</v>
      </c>
      <c r="E48" s="72"/>
      <c r="F48" s="73"/>
      <c r="G48" s="88"/>
      <c r="H48" s="75"/>
      <c r="I48" s="76"/>
      <c r="J48" s="77"/>
      <c r="K48" s="78"/>
      <c r="L48" s="79"/>
      <c r="M48" s="42" t="e">
        <f>#REF!</f>
        <v>#REF!</v>
      </c>
    </row>
    <row r="49" spans="1:13" ht="39.75" customHeight="1" x14ac:dyDescent="0.25">
      <c r="A49" s="13">
        <f t="shared" si="0"/>
        <v>36</v>
      </c>
      <c r="B49" s="80" t="e">
        <f>#REF!</f>
        <v>#REF!</v>
      </c>
      <c r="C49" s="19" t="e">
        <f>#REF!</f>
        <v>#REF!</v>
      </c>
      <c r="D49" s="20" t="e">
        <f>#REF!</f>
        <v>#REF!</v>
      </c>
      <c r="E49" s="72"/>
      <c r="F49" s="81"/>
      <c r="G49" s="82"/>
      <c r="H49" s="83"/>
      <c r="I49" s="84"/>
      <c r="J49" s="85"/>
      <c r="K49" s="78"/>
      <c r="L49" s="87"/>
      <c r="M49" s="42" t="e">
        <f>#REF!</f>
        <v>#REF!</v>
      </c>
    </row>
    <row r="50" spans="1:13" ht="39.75" customHeight="1" x14ac:dyDescent="0.25">
      <c r="A50" s="13">
        <f t="shared" si="0"/>
        <v>37</v>
      </c>
      <c r="B50" s="71" t="e">
        <f>#REF!</f>
        <v>#REF!</v>
      </c>
      <c r="C50" s="14" t="e">
        <f>#REF!</f>
        <v>#REF!</v>
      </c>
      <c r="D50" s="15" t="e">
        <f>#REF!</f>
        <v>#REF!</v>
      </c>
      <c r="E50" s="72"/>
      <c r="F50" s="73"/>
      <c r="G50" s="88"/>
      <c r="H50" s="75"/>
      <c r="I50" s="76"/>
      <c r="J50" s="77"/>
      <c r="K50" s="78"/>
      <c r="L50" s="79"/>
      <c r="M50" s="42" t="e">
        <f>#REF!</f>
        <v>#REF!</v>
      </c>
    </row>
    <row r="51" spans="1:13" ht="39.75" customHeight="1" x14ac:dyDescent="0.25">
      <c r="A51" s="13">
        <f t="shared" si="0"/>
        <v>38</v>
      </c>
      <c r="B51" s="80" t="e">
        <f>#REF!</f>
        <v>#REF!</v>
      </c>
      <c r="C51" s="19" t="e">
        <f>#REF!</f>
        <v>#REF!</v>
      </c>
      <c r="D51" s="20" t="e">
        <f>#REF!</f>
        <v>#REF!</v>
      </c>
      <c r="E51" s="72"/>
      <c r="F51" s="81"/>
      <c r="G51" s="82"/>
      <c r="H51" s="83"/>
      <c r="I51" s="84"/>
      <c r="J51" s="85"/>
      <c r="K51" s="78"/>
      <c r="L51" s="87"/>
      <c r="M51" s="42" t="e">
        <f>#REF!</f>
        <v>#REF!</v>
      </c>
    </row>
    <row r="52" spans="1:13" ht="39.75" customHeight="1" x14ac:dyDescent="0.25">
      <c r="A52" s="13">
        <f t="shared" si="0"/>
        <v>39</v>
      </c>
      <c r="B52" s="71" t="e">
        <f>#REF!</f>
        <v>#REF!</v>
      </c>
      <c r="C52" s="14" t="e">
        <f>#REF!</f>
        <v>#REF!</v>
      </c>
      <c r="D52" s="15" t="e">
        <f>#REF!</f>
        <v>#REF!</v>
      </c>
      <c r="E52" s="72"/>
      <c r="F52" s="73"/>
      <c r="G52" s="88"/>
      <c r="H52" s="75"/>
      <c r="I52" s="76"/>
      <c r="J52" s="77"/>
      <c r="K52" s="78"/>
      <c r="L52" s="79"/>
      <c r="M52" s="42" t="e">
        <f>#REF!</f>
        <v>#REF!</v>
      </c>
    </row>
    <row r="53" spans="1:13" ht="39.75" customHeight="1" x14ac:dyDescent="0.25">
      <c r="A53" s="13">
        <f t="shared" si="0"/>
        <v>40</v>
      </c>
      <c r="B53" s="80" t="e">
        <f>#REF!</f>
        <v>#REF!</v>
      </c>
      <c r="C53" s="19" t="e">
        <f>#REF!</f>
        <v>#REF!</v>
      </c>
      <c r="D53" s="20" t="e">
        <f>#REF!</f>
        <v>#REF!</v>
      </c>
      <c r="E53" s="72"/>
      <c r="F53" s="81"/>
      <c r="G53" s="82"/>
      <c r="H53" s="83"/>
      <c r="I53" s="84"/>
      <c r="J53" s="85"/>
      <c r="K53" s="78"/>
      <c r="L53" s="87"/>
      <c r="M53" s="42" t="e">
        <f>#REF!</f>
        <v>#REF!</v>
      </c>
    </row>
    <row r="54" spans="1:13" ht="39.75" customHeight="1" x14ac:dyDescent="0.25">
      <c r="A54" s="13">
        <f t="shared" si="0"/>
        <v>41</v>
      </c>
      <c r="B54" s="71" t="e">
        <f>#REF!</f>
        <v>#REF!</v>
      </c>
      <c r="C54" s="14" t="e">
        <f>#REF!</f>
        <v>#REF!</v>
      </c>
      <c r="D54" s="15" t="e">
        <f>#REF!</f>
        <v>#REF!</v>
      </c>
      <c r="E54" s="72"/>
      <c r="F54" s="73"/>
      <c r="G54" s="88"/>
      <c r="H54" s="75"/>
      <c r="I54" s="76"/>
      <c r="J54" s="77"/>
      <c r="K54" s="78"/>
      <c r="L54" s="79"/>
      <c r="M54" s="42" t="e">
        <f>#REF!</f>
        <v>#REF!</v>
      </c>
    </row>
    <row r="55" spans="1:13" ht="39.75" customHeight="1" x14ac:dyDescent="0.25">
      <c r="A55" s="13">
        <f t="shared" si="0"/>
        <v>42</v>
      </c>
      <c r="B55" s="80" t="e">
        <f>#REF!</f>
        <v>#REF!</v>
      </c>
      <c r="C55" s="19" t="e">
        <f>#REF!</f>
        <v>#REF!</v>
      </c>
      <c r="D55" s="20" t="e">
        <f>#REF!</f>
        <v>#REF!</v>
      </c>
      <c r="E55" s="72"/>
      <c r="F55" s="81"/>
      <c r="G55" s="82"/>
      <c r="H55" s="83"/>
      <c r="I55" s="84"/>
      <c r="J55" s="85"/>
      <c r="K55" s="78"/>
      <c r="L55" s="87"/>
      <c r="M55" s="42" t="e">
        <f>#REF!</f>
        <v>#REF!</v>
      </c>
    </row>
    <row r="56" spans="1:13" ht="39.75" customHeight="1" x14ac:dyDescent="0.25">
      <c r="A56" s="13">
        <f t="shared" si="0"/>
        <v>43</v>
      </c>
      <c r="B56" s="71" t="e">
        <f>#REF!</f>
        <v>#REF!</v>
      </c>
      <c r="C56" s="14" t="e">
        <f>#REF!</f>
        <v>#REF!</v>
      </c>
      <c r="D56" s="15" t="e">
        <f>#REF!</f>
        <v>#REF!</v>
      </c>
      <c r="E56" s="72"/>
      <c r="F56" s="73"/>
      <c r="G56" s="88"/>
      <c r="H56" s="75"/>
      <c r="I56" s="76"/>
      <c r="J56" s="77"/>
      <c r="K56" s="78"/>
      <c r="L56" s="79"/>
      <c r="M56" s="42" t="e">
        <f>#REF!</f>
        <v>#REF!</v>
      </c>
    </row>
    <row r="57" spans="1:13" ht="39.75" customHeight="1" x14ac:dyDescent="0.25">
      <c r="A57" s="13">
        <f t="shared" si="0"/>
        <v>44</v>
      </c>
      <c r="B57" s="80" t="e">
        <f>#REF!</f>
        <v>#REF!</v>
      </c>
      <c r="C57" s="19" t="e">
        <f>#REF!</f>
        <v>#REF!</v>
      </c>
      <c r="D57" s="20" t="e">
        <f>#REF!</f>
        <v>#REF!</v>
      </c>
      <c r="E57" s="72"/>
      <c r="F57" s="81"/>
      <c r="G57" s="82"/>
      <c r="H57" s="83"/>
      <c r="I57" s="84"/>
      <c r="J57" s="85"/>
      <c r="K57" s="78"/>
      <c r="L57" s="87"/>
      <c r="M57" s="42" t="e">
        <f>#REF!</f>
        <v>#REF!</v>
      </c>
    </row>
    <row r="58" spans="1:13" ht="39.75" customHeight="1" x14ac:dyDescent="0.25">
      <c r="A58" s="13">
        <f t="shared" si="0"/>
        <v>45</v>
      </c>
      <c r="B58" s="71" t="e">
        <f>#REF!</f>
        <v>#REF!</v>
      </c>
      <c r="C58" s="14" t="e">
        <f>#REF!</f>
        <v>#REF!</v>
      </c>
      <c r="D58" s="15" t="e">
        <f>#REF!</f>
        <v>#REF!</v>
      </c>
      <c r="E58" s="72"/>
      <c r="F58" s="73"/>
      <c r="G58" s="88"/>
      <c r="H58" s="75"/>
      <c r="I58" s="76"/>
      <c r="J58" s="77"/>
      <c r="K58" s="78"/>
      <c r="L58" s="79"/>
      <c r="M58" s="42" t="e">
        <f>#REF!</f>
        <v>#REF!</v>
      </c>
    </row>
    <row r="59" spans="1:13" ht="39.75" customHeight="1" x14ac:dyDescent="0.25">
      <c r="A59" s="13">
        <f t="shared" si="0"/>
        <v>46</v>
      </c>
      <c r="B59" s="80" t="e">
        <f>#REF!</f>
        <v>#REF!</v>
      </c>
      <c r="C59" s="19" t="e">
        <f>#REF!</f>
        <v>#REF!</v>
      </c>
      <c r="D59" s="20" t="e">
        <f>#REF!</f>
        <v>#REF!</v>
      </c>
      <c r="E59" s="72"/>
      <c r="F59" s="81"/>
      <c r="G59" s="82"/>
      <c r="H59" s="83"/>
      <c r="I59" s="84"/>
      <c r="J59" s="85"/>
      <c r="K59" s="78"/>
      <c r="L59" s="87"/>
      <c r="M59" s="42" t="e">
        <f>#REF!</f>
        <v>#REF!</v>
      </c>
    </row>
    <row r="60" spans="1:13" ht="39.75" customHeight="1" x14ac:dyDescent="0.25">
      <c r="A60" s="13">
        <f t="shared" si="0"/>
        <v>47</v>
      </c>
      <c r="B60" s="71" t="e">
        <f>#REF!</f>
        <v>#REF!</v>
      </c>
      <c r="C60" s="14" t="e">
        <f>#REF!</f>
        <v>#REF!</v>
      </c>
      <c r="D60" s="15" t="e">
        <f>#REF!</f>
        <v>#REF!</v>
      </c>
      <c r="E60" s="72"/>
      <c r="F60" s="73"/>
      <c r="G60" s="88"/>
      <c r="H60" s="75"/>
      <c r="I60" s="76"/>
      <c r="J60" s="77"/>
      <c r="K60" s="78"/>
      <c r="L60" s="79"/>
      <c r="M60" s="42" t="e">
        <f>#REF!</f>
        <v>#REF!</v>
      </c>
    </row>
    <row r="61" spans="1:13" ht="39.75" customHeight="1" x14ac:dyDescent="0.25">
      <c r="A61" s="13">
        <f t="shared" si="0"/>
        <v>48</v>
      </c>
      <c r="B61" s="80" t="e">
        <f>#REF!</f>
        <v>#REF!</v>
      </c>
      <c r="C61" s="19" t="e">
        <f>#REF!</f>
        <v>#REF!</v>
      </c>
      <c r="D61" s="20" t="e">
        <f>#REF!</f>
        <v>#REF!</v>
      </c>
      <c r="E61" s="72"/>
      <c r="F61" s="81"/>
      <c r="G61" s="82"/>
      <c r="H61" s="83"/>
      <c r="I61" s="84"/>
      <c r="J61" s="85"/>
      <c r="K61" s="78"/>
      <c r="L61" s="87"/>
      <c r="M61" s="42" t="e">
        <f>#REF!</f>
        <v>#REF!</v>
      </c>
    </row>
    <row r="62" spans="1:13" ht="39.75" customHeight="1" x14ac:dyDescent="0.25">
      <c r="A62" s="13">
        <f t="shared" si="0"/>
        <v>49</v>
      </c>
      <c r="B62" s="71" t="e">
        <f>#REF!</f>
        <v>#REF!</v>
      </c>
      <c r="C62" s="14" t="e">
        <f>#REF!</f>
        <v>#REF!</v>
      </c>
      <c r="D62" s="15" t="e">
        <f>#REF!</f>
        <v>#REF!</v>
      </c>
      <c r="E62" s="72"/>
      <c r="F62" s="73"/>
      <c r="G62" s="88"/>
      <c r="H62" s="75"/>
      <c r="I62" s="76"/>
      <c r="J62" s="77"/>
      <c r="K62" s="78"/>
      <c r="L62" s="79"/>
      <c r="M62" s="42" t="e">
        <f>#REF!</f>
        <v>#REF!</v>
      </c>
    </row>
    <row r="63" spans="1:13" ht="39.75" customHeight="1" x14ac:dyDescent="0.25">
      <c r="A63" s="13">
        <f t="shared" si="0"/>
        <v>50</v>
      </c>
      <c r="B63" s="80" t="e">
        <f>#REF!</f>
        <v>#REF!</v>
      </c>
      <c r="C63" s="19" t="e">
        <f>#REF!</f>
        <v>#REF!</v>
      </c>
      <c r="D63" s="20" t="e">
        <f>#REF!</f>
        <v>#REF!</v>
      </c>
      <c r="E63" s="72"/>
      <c r="F63" s="81"/>
      <c r="G63" s="82"/>
      <c r="H63" s="83"/>
      <c r="I63" s="84"/>
      <c r="J63" s="85"/>
      <c r="K63" s="78"/>
      <c r="L63" s="87"/>
      <c r="M63" s="42" t="e">
        <f>#REF!</f>
        <v>#REF!</v>
      </c>
    </row>
    <row r="64" spans="1:13" ht="39.75" customHeight="1" x14ac:dyDescent="0.25">
      <c r="A64" s="13">
        <f t="shared" si="0"/>
        <v>51</v>
      </c>
      <c r="B64" s="71" t="e">
        <f>#REF!</f>
        <v>#REF!</v>
      </c>
      <c r="C64" s="14" t="e">
        <f>#REF!</f>
        <v>#REF!</v>
      </c>
      <c r="D64" s="15" t="e">
        <f>#REF!</f>
        <v>#REF!</v>
      </c>
      <c r="E64" s="72"/>
      <c r="F64" s="73"/>
      <c r="G64" s="74"/>
      <c r="H64" s="75"/>
      <c r="I64" s="76"/>
      <c r="J64" s="77"/>
      <c r="K64" s="78"/>
      <c r="L64" s="79"/>
      <c r="M64" s="42" t="e">
        <f>#REF!</f>
        <v>#REF!</v>
      </c>
    </row>
    <row r="65" spans="1:13" ht="39.75" customHeight="1" x14ac:dyDescent="0.25">
      <c r="A65" s="13">
        <f t="shared" si="0"/>
        <v>52</v>
      </c>
      <c r="B65" s="80" t="e">
        <f>#REF!</f>
        <v>#REF!</v>
      </c>
      <c r="C65" s="19" t="e">
        <f>#REF!</f>
        <v>#REF!</v>
      </c>
      <c r="D65" s="20" t="e">
        <f>#REF!</f>
        <v>#REF!</v>
      </c>
      <c r="E65" s="72"/>
      <c r="F65" s="81"/>
      <c r="G65" s="82"/>
      <c r="H65" s="83"/>
      <c r="I65" s="84"/>
      <c r="J65" s="85"/>
      <c r="K65" s="86"/>
      <c r="L65" s="87"/>
      <c r="M65" s="42" t="e">
        <f>#REF!</f>
        <v>#REF!</v>
      </c>
    </row>
    <row r="66" spans="1:13" ht="39.75" customHeight="1" x14ac:dyDescent="0.25">
      <c r="A66" s="13">
        <f t="shared" si="0"/>
        <v>53</v>
      </c>
      <c r="B66" s="71" t="e">
        <f>#REF!</f>
        <v>#REF!</v>
      </c>
      <c r="C66" s="14" t="e">
        <f>#REF!</f>
        <v>#REF!</v>
      </c>
      <c r="D66" s="15" t="e">
        <f>#REF!</f>
        <v>#REF!</v>
      </c>
      <c r="E66" s="72"/>
      <c r="F66" s="73"/>
      <c r="G66" s="88"/>
      <c r="H66" s="75"/>
      <c r="I66" s="76"/>
      <c r="J66" s="77"/>
      <c r="K66" s="78"/>
      <c r="L66" s="79"/>
      <c r="M66" s="42" t="e">
        <f>#REF!</f>
        <v>#REF!</v>
      </c>
    </row>
    <row r="67" spans="1:13" ht="39.75" customHeight="1" x14ac:dyDescent="0.25">
      <c r="A67" s="13">
        <f t="shared" si="0"/>
        <v>54</v>
      </c>
      <c r="B67" s="80" t="e">
        <f>#REF!</f>
        <v>#REF!</v>
      </c>
      <c r="C67" s="19" t="e">
        <f>#REF!</f>
        <v>#REF!</v>
      </c>
      <c r="D67" s="20" t="e">
        <f>#REF!</f>
        <v>#REF!</v>
      </c>
      <c r="E67" s="72"/>
      <c r="F67" s="81"/>
      <c r="G67" s="82"/>
      <c r="H67" s="83"/>
      <c r="I67" s="84"/>
      <c r="J67" s="85"/>
      <c r="K67" s="86"/>
      <c r="L67" s="87"/>
      <c r="M67" s="42" t="e">
        <f>#REF!</f>
        <v>#REF!</v>
      </c>
    </row>
    <row r="68" spans="1:13" ht="39.75" customHeight="1" x14ac:dyDescent="0.25">
      <c r="A68" s="13">
        <f t="shared" si="0"/>
        <v>55</v>
      </c>
      <c r="B68" s="71" t="e">
        <f>#REF!</f>
        <v>#REF!</v>
      </c>
      <c r="C68" s="14" t="e">
        <f>#REF!</f>
        <v>#REF!</v>
      </c>
      <c r="D68" s="15" t="e">
        <f>#REF!</f>
        <v>#REF!</v>
      </c>
      <c r="E68" s="72"/>
      <c r="F68" s="73"/>
      <c r="G68" s="88"/>
      <c r="H68" s="75"/>
      <c r="I68" s="76"/>
      <c r="J68" s="77"/>
      <c r="K68" s="78"/>
      <c r="L68" s="79"/>
      <c r="M68" s="42" t="e">
        <f>#REF!</f>
        <v>#REF!</v>
      </c>
    </row>
    <row r="69" spans="1:13" ht="39.75" customHeight="1" x14ac:dyDescent="0.25">
      <c r="A69" s="13">
        <f t="shared" si="0"/>
        <v>56</v>
      </c>
      <c r="B69" s="80" t="e">
        <f>#REF!</f>
        <v>#REF!</v>
      </c>
      <c r="C69" s="19" t="e">
        <f>#REF!</f>
        <v>#REF!</v>
      </c>
      <c r="D69" s="20" t="e">
        <f>#REF!</f>
        <v>#REF!</v>
      </c>
      <c r="E69" s="72"/>
      <c r="F69" s="81"/>
      <c r="G69" s="82"/>
      <c r="H69" s="83"/>
      <c r="I69" s="84"/>
      <c r="J69" s="85"/>
      <c r="K69" s="86"/>
      <c r="L69" s="87"/>
      <c r="M69" s="42" t="e">
        <f>#REF!</f>
        <v>#REF!</v>
      </c>
    </row>
    <row r="70" spans="1:13" ht="39.75" customHeight="1" x14ac:dyDescent="0.25">
      <c r="A70" s="13">
        <f t="shared" si="0"/>
        <v>57</v>
      </c>
      <c r="B70" s="71" t="e">
        <f>#REF!</f>
        <v>#REF!</v>
      </c>
      <c r="C70" s="14" t="e">
        <f>#REF!</f>
        <v>#REF!</v>
      </c>
      <c r="D70" s="15" t="e">
        <f>#REF!</f>
        <v>#REF!</v>
      </c>
      <c r="E70" s="72"/>
      <c r="F70" s="73"/>
      <c r="G70" s="88"/>
      <c r="H70" s="75"/>
      <c r="I70" s="76"/>
      <c r="J70" s="77"/>
      <c r="K70" s="78"/>
      <c r="L70" s="79"/>
      <c r="M70" s="42" t="e">
        <f>#REF!</f>
        <v>#REF!</v>
      </c>
    </row>
    <row r="71" spans="1:13" ht="39.75" customHeight="1" x14ac:dyDescent="0.25">
      <c r="A71" s="13">
        <f t="shared" si="0"/>
        <v>58</v>
      </c>
      <c r="B71" s="80" t="e">
        <f>#REF!</f>
        <v>#REF!</v>
      </c>
      <c r="C71" s="19" t="e">
        <f>#REF!</f>
        <v>#REF!</v>
      </c>
      <c r="D71" s="20" t="e">
        <f>#REF!</f>
        <v>#REF!</v>
      </c>
      <c r="E71" s="72"/>
      <c r="F71" s="81"/>
      <c r="G71" s="82"/>
      <c r="H71" s="83"/>
      <c r="I71" s="84"/>
      <c r="J71" s="85"/>
      <c r="K71" s="86"/>
      <c r="L71" s="87"/>
      <c r="M71" s="42" t="e">
        <f>#REF!</f>
        <v>#REF!</v>
      </c>
    </row>
    <row r="72" spans="1:13" ht="39.75" customHeight="1" x14ac:dyDescent="0.25">
      <c r="A72" s="13">
        <f t="shared" si="0"/>
        <v>59</v>
      </c>
      <c r="B72" s="71" t="e">
        <f>#REF!</f>
        <v>#REF!</v>
      </c>
      <c r="C72" s="14" t="e">
        <f>#REF!</f>
        <v>#REF!</v>
      </c>
      <c r="D72" s="15" t="e">
        <f>#REF!</f>
        <v>#REF!</v>
      </c>
      <c r="E72" s="72"/>
      <c r="F72" s="73"/>
      <c r="G72" s="88"/>
      <c r="H72" s="75"/>
      <c r="I72" s="76"/>
      <c r="J72" s="77"/>
      <c r="K72" s="78"/>
      <c r="L72" s="79"/>
      <c r="M72" s="42" t="e">
        <f>#REF!</f>
        <v>#REF!</v>
      </c>
    </row>
    <row r="73" spans="1:13" ht="39.75" customHeight="1" x14ac:dyDescent="0.25">
      <c r="A73" s="13">
        <f t="shared" si="0"/>
        <v>60</v>
      </c>
      <c r="B73" s="80" t="e">
        <f>#REF!</f>
        <v>#REF!</v>
      </c>
      <c r="C73" s="19" t="e">
        <f>#REF!</f>
        <v>#REF!</v>
      </c>
      <c r="D73" s="20" t="e">
        <f>#REF!</f>
        <v>#REF!</v>
      </c>
      <c r="E73" s="72"/>
      <c r="F73" s="81"/>
      <c r="G73" s="82"/>
      <c r="H73" s="83"/>
      <c r="I73" s="84"/>
      <c r="J73" s="85"/>
      <c r="K73" s="86"/>
      <c r="L73" s="87"/>
      <c r="M73" s="42" t="e">
        <f>#REF!</f>
        <v>#REF!</v>
      </c>
    </row>
    <row r="74" spans="1:13" ht="39.75" customHeight="1" x14ac:dyDescent="0.25">
      <c r="A74" s="13">
        <f t="shared" si="0"/>
        <v>61</v>
      </c>
      <c r="B74" s="71" t="e">
        <f>#REF!</f>
        <v>#REF!</v>
      </c>
      <c r="C74" s="14" t="e">
        <f>#REF!</f>
        <v>#REF!</v>
      </c>
      <c r="D74" s="15" t="e">
        <f>#REF!</f>
        <v>#REF!</v>
      </c>
      <c r="E74" s="72"/>
      <c r="F74" s="73"/>
      <c r="G74" s="88"/>
      <c r="H74" s="75"/>
      <c r="I74" s="76"/>
      <c r="J74" s="77"/>
      <c r="K74" s="78"/>
      <c r="L74" s="79"/>
      <c r="M74" s="42" t="e">
        <f>#REF!</f>
        <v>#REF!</v>
      </c>
    </row>
    <row r="75" spans="1:13" ht="39.75" customHeight="1" x14ac:dyDescent="0.25">
      <c r="A75" s="13">
        <f t="shared" si="0"/>
        <v>62</v>
      </c>
      <c r="B75" s="80" t="e">
        <f>#REF!</f>
        <v>#REF!</v>
      </c>
      <c r="C75" s="19" t="e">
        <f>#REF!</f>
        <v>#REF!</v>
      </c>
      <c r="D75" s="20" t="e">
        <f>#REF!</f>
        <v>#REF!</v>
      </c>
      <c r="E75" s="72"/>
      <c r="F75" s="81"/>
      <c r="G75" s="82"/>
      <c r="H75" s="83"/>
      <c r="I75" s="84"/>
      <c r="J75" s="85"/>
      <c r="K75" s="78"/>
      <c r="L75" s="87"/>
      <c r="M75" s="42" t="e">
        <f>#REF!</f>
        <v>#REF!</v>
      </c>
    </row>
    <row r="76" spans="1:13" ht="39.75" customHeight="1" x14ac:dyDescent="0.25">
      <c r="A76" s="13">
        <f t="shared" si="0"/>
        <v>63</v>
      </c>
      <c r="B76" s="71" t="e">
        <f>#REF!</f>
        <v>#REF!</v>
      </c>
      <c r="C76" s="14" t="e">
        <f>#REF!</f>
        <v>#REF!</v>
      </c>
      <c r="D76" s="15" t="e">
        <f>#REF!</f>
        <v>#REF!</v>
      </c>
      <c r="E76" s="72"/>
      <c r="F76" s="73"/>
      <c r="G76" s="88"/>
      <c r="H76" s="75"/>
      <c r="I76" s="76"/>
      <c r="J76" s="77"/>
      <c r="K76" s="78"/>
      <c r="L76" s="79"/>
      <c r="M76" s="42" t="e">
        <f>#REF!</f>
        <v>#REF!</v>
      </c>
    </row>
    <row r="77" spans="1:13" ht="39.75" customHeight="1" x14ac:dyDescent="0.25">
      <c r="A77" s="13">
        <f t="shared" si="0"/>
        <v>64</v>
      </c>
      <c r="B77" s="80" t="e">
        <f>#REF!</f>
        <v>#REF!</v>
      </c>
      <c r="C77" s="19" t="e">
        <f>#REF!</f>
        <v>#REF!</v>
      </c>
      <c r="D77" s="20" t="e">
        <f>#REF!</f>
        <v>#REF!</v>
      </c>
      <c r="E77" s="72"/>
      <c r="F77" s="81"/>
      <c r="G77" s="82"/>
      <c r="H77" s="83"/>
      <c r="I77" s="84"/>
      <c r="J77" s="85"/>
      <c r="K77" s="78"/>
      <c r="L77" s="87"/>
      <c r="M77" s="42" t="e">
        <f>#REF!</f>
        <v>#REF!</v>
      </c>
    </row>
    <row r="78" spans="1:13" ht="39.75" customHeight="1" x14ac:dyDescent="0.25">
      <c r="A78" s="13">
        <f t="shared" si="0"/>
        <v>65</v>
      </c>
      <c r="B78" s="71" t="e">
        <f>#REF!</f>
        <v>#REF!</v>
      </c>
      <c r="C78" s="14" t="e">
        <f>#REF!</f>
        <v>#REF!</v>
      </c>
      <c r="D78" s="15" t="e">
        <f>#REF!</f>
        <v>#REF!</v>
      </c>
      <c r="E78" s="72"/>
      <c r="F78" s="73"/>
      <c r="G78" s="88"/>
      <c r="H78" s="75"/>
      <c r="I78" s="76"/>
      <c r="J78" s="77"/>
      <c r="K78" s="78"/>
      <c r="L78" s="79"/>
      <c r="M78" s="42" t="e">
        <f>#REF!</f>
        <v>#REF!</v>
      </c>
    </row>
    <row r="79" spans="1:13" ht="39.75" customHeight="1" x14ac:dyDescent="0.25">
      <c r="A79" s="13">
        <f t="shared" si="0"/>
        <v>66</v>
      </c>
      <c r="B79" s="80" t="e">
        <f>#REF!</f>
        <v>#REF!</v>
      </c>
      <c r="C79" s="19" t="e">
        <f>#REF!</f>
        <v>#REF!</v>
      </c>
      <c r="D79" s="20" t="e">
        <f>#REF!</f>
        <v>#REF!</v>
      </c>
      <c r="E79" s="72"/>
      <c r="F79" s="81"/>
      <c r="G79" s="82"/>
      <c r="H79" s="83"/>
      <c r="I79" s="84"/>
      <c r="J79" s="85"/>
      <c r="K79" s="78"/>
      <c r="L79" s="87"/>
      <c r="M79" s="42" t="e">
        <f>#REF!</f>
        <v>#REF!</v>
      </c>
    </row>
    <row r="80" spans="1:13" ht="39.75" customHeight="1" x14ac:dyDescent="0.25">
      <c r="A80" s="13">
        <f t="shared" si="0"/>
        <v>67</v>
      </c>
      <c r="B80" s="71" t="e">
        <f>#REF!</f>
        <v>#REF!</v>
      </c>
      <c r="C80" s="14" t="e">
        <f>#REF!</f>
        <v>#REF!</v>
      </c>
      <c r="D80" s="15" t="e">
        <f>#REF!</f>
        <v>#REF!</v>
      </c>
      <c r="E80" s="72"/>
      <c r="F80" s="73"/>
      <c r="G80" s="88"/>
      <c r="H80" s="75"/>
      <c r="I80" s="76"/>
      <c r="J80" s="77"/>
      <c r="K80" s="78"/>
      <c r="L80" s="79"/>
      <c r="M80" s="42" t="e">
        <f>#REF!</f>
        <v>#REF!</v>
      </c>
    </row>
    <row r="81" spans="1:13" ht="39.75" customHeight="1" x14ac:dyDescent="0.25">
      <c r="A81" s="13">
        <f t="shared" si="0"/>
        <v>68</v>
      </c>
      <c r="B81" s="80" t="e">
        <f>#REF!</f>
        <v>#REF!</v>
      </c>
      <c r="C81" s="19" t="e">
        <f>#REF!</f>
        <v>#REF!</v>
      </c>
      <c r="D81" s="20" t="e">
        <f>#REF!</f>
        <v>#REF!</v>
      </c>
      <c r="E81" s="72"/>
      <c r="F81" s="81"/>
      <c r="G81" s="82"/>
      <c r="H81" s="83"/>
      <c r="I81" s="84"/>
      <c r="J81" s="85"/>
      <c r="K81" s="78"/>
      <c r="L81" s="87"/>
      <c r="M81" s="42" t="e">
        <f>#REF!</f>
        <v>#REF!</v>
      </c>
    </row>
    <row r="82" spans="1:13" ht="39.75" customHeight="1" x14ac:dyDescent="0.25">
      <c r="A82" s="13">
        <f t="shared" si="0"/>
        <v>69</v>
      </c>
      <c r="B82" s="71" t="e">
        <f>#REF!</f>
        <v>#REF!</v>
      </c>
      <c r="C82" s="14" t="e">
        <f>#REF!</f>
        <v>#REF!</v>
      </c>
      <c r="D82" s="15" t="e">
        <f>#REF!</f>
        <v>#REF!</v>
      </c>
      <c r="E82" s="72"/>
      <c r="F82" s="73"/>
      <c r="G82" s="88"/>
      <c r="H82" s="75"/>
      <c r="I82" s="76"/>
      <c r="J82" s="77"/>
      <c r="K82" s="78"/>
      <c r="L82" s="79"/>
      <c r="M82" s="42" t="e">
        <f>#REF!</f>
        <v>#REF!</v>
      </c>
    </row>
    <row r="83" spans="1:13" ht="39.75" customHeight="1" x14ac:dyDescent="0.25">
      <c r="A83" s="13">
        <f t="shared" si="0"/>
        <v>70</v>
      </c>
      <c r="B83" s="80" t="e">
        <f>#REF!</f>
        <v>#REF!</v>
      </c>
      <c r="C83" s="19" t="e">
        <f>#REF!</f>
        <v>#REF!</v>
      </c>
      <c r="D83" s="20" t="e">
        <f>#REF!</f>
        <v>#REF!</v>
      </c>
      <c r="E83" s="72"/>
      <c r="F83" s="81"/>
      <c r="G83" s="82"/>
      <c r="H83" s="83"/>
      <c r="I83" s="84"/>
      <c r="J83" s="85"/>
      <c r="K83" s="78"/>
      <c r="L83" s="87"/>
      <c r="M83" s="42" t="e">
        <f>#REF!</f>
        <v>#REF!</v>
      </c>
    </row>
    <row r="84" spans="1:13" ht="39.75" customHeight="1" x14ac:dyDescent="0.25">
      <c r="A84" s="13">
        <f t="shared" si="0"/>
        <v>71</v>
      </c>
      <c r="B84" s="71" t="e">
        <f>#REF!</f>
        <v>#REF!</v>
      </c>
      <c r="C84" s="14" t="e">
        <f>#REF!</f>
        <v>#REF!</v>
      </c>
      <c r="D84" s="15" t="e">
        <f>#REF!</f>
        <v>#REF!</v>
      </c>
      <c r="E84" s="72"/>
      <c r="F84" s="73"/>
      <c r="G84" s="88"/>
      <c r="H84" s="75"/>
      <c r="I84" s="76"/>
      <c r="J84" s="77"/>
      <c r="K84" s="78"/>
      <c r="L84" s="79"/>
      <c r="M84" s="42" t="e">
        <f>#REF!</f>
        <v>#REF!</v>
      </c>
    </row>
    <row r="85" spans="1:13" ht="39.75" customHeight="1" x14ac:dyDescent="0.25">
      <c r="A85" s="13">
        <f t="shared" si="0"/>
        <v>72</v>
      </c>
      <c r="B85" s="80" t="e">
        <f>#REF!</f>
        <v>#REF!</v>
      </c>
      <c r="C85" s="19" t="e">
        <f>#REF!</f>
        <v>#REF!</v>
      </c>
      <c r="D85" s="20" t="e">
        <f>#REF!</f>
        <v>#REF!</v>
      </c>
      <c r="E85" s="72"/>
      <c r="F85" s="81"/>
      <c r="G85" s="82"/>
      <c r="H85" s="83"/>
      <c r="I85" s="84"/>
      <c r="J85" s="85"/>
      <c r="K85" s="78"/>
      <c r="L85" s="87"/>
      <c r="M85" s="42" t="e">
        <f>#REF!</f>
        <v>#REF!</v>
      </c>
    </row>
    <row r="86" spans="1:13" ht="39.75" customHeight="1" x14ac:dyDescent="0.25">
      <c r="A86" s="13">
        <f t="shared" si="0"/>
        <v>73</v>
      </c>
      <c r="B86" s="71" t="e">
        <f>#REF!</f>
        <v>#REF!</v>
      </c>
      <c r="C86" s="14" t="e">
        <f>#REF!</f>
        <v>#REF!</v>
      </c>
      <c r="D86" s="15" t="e">
        <f>#REF!</f>
        <v>#REF!</v>
      </c>
      <c r="E86" s="72"/>
      <c r="F86" s="73"/>
      <c r="G86" s="88"/>
      <c r="H86" s="75"/>
      <c r="I86" s="76"/>
      <c r="J86" s="77"/>
      <c r="K86" s="78"/>
      <c r="L86" s="79"/>
      <c r="M86" s="42" t="e">
        <f>#REF!</f>
        <v>#REF!</v>
      </c>
    </row>
    <row r="87" spans="1:13" ht="39.75" customHeight="1" x14ac:dyDescent="0.25">
      <c r="A87" s="13">
        <f t="shared" si="0"/>
        <v>74</v>
      </c>
      <c r="B87" s="80" t="e">
        <f>#REF!</f>
        <v>#REF!</v>
      </c>
      <c r="C87" s="19" t="e">
        <f>#REF!</f>
        <v>#REF!</v>
      </c>
      <c r="D87" s="20" t="e">
        <f>#REF!</f>
        <v>#REF!</v>
      </c>
      <c r="E87" s="72"/>
      <c r="F87" s="81"/>
      <c r="G87" s="82"/>
      <c r="H87" s="83"/>
      <c r="I87" s="84"/>
      <c r="J87" s="85"/>
      <c r="K87" s="78"/>
      <c r="L87" s="87"/>
      <c r="M87" s="42" t="e">
        <f>#REF!</f>
        <v>#REF!</v>
      </c>
    </row>
    <row r="88" spans="1:13" ht="39.75" customHeight="1" x14ac:dyDescent="0.25">
      <c r="A88" s="13">
        <f t="shared" si="0"/>
        <v>75</v>
      </c>
      <c r="B88" s="71" t="e">
        <f>#REF!</f>
        <v>#REF!</v>
      </c>
      <c r="C88" s="14" t="e">
        <f>#REF!</f>
        <v>#REF!</v>
      </c>
      <c r="D88" s="15" t="e">
        <f>#REF!</f>
        <v>#REF!</v>
      </c>
      <c r="E88" s="72"/>
      <c r="F88" s="73"/>
      <c r="G88" s="88"/>
      <c r="H88" s="75"/>
      <c r="I88" s="76"/>
      <c r="J88" s="77"/>
      <c r="K88" s="78"/>
      <c r="L88" s="79"/>
      <c r="M88" s="42" t="e">
        <f>#REF!</f>
        <v>#REF!</v>
      </c>
    </row>
    <row r="89" spans="1:13" ht="39.75" customHeight="1" x14ac:dyDescent="0.25">
      <c r="A89" s="13">
        <f t="shared" si="0"/>
        <v>76</v>
      </c>
      <c r="B89" s="80" t="e">
        <f>#REF!</f>
        <v>#REF!</v>
      </c>
      <c r="C89" s="19" t="e">
        <f>#REF!</f>
        <v>#REF!</v>
      </c>
      <c r="D89" s="20" t="e">
        <f>#REF!</f>
        <v>#REF!</v>
      </c>
      <c r="E89" s="72"/>
      <c r="F89" s="81"/>
      <c r="G89" s="82"/>
      <c r="H89" s="83"/>
      <c r="I89" s="84"/>
      <c r="J89" s="85"/>
      <c r="K89" s="78"/>
      <c r="L89" s="87"/>
      <c r="M89" s="42" t="e">
        <f>#REF!</f>
        <v>#REF!</v>
      </c>
    </row>
    <row r="90" spans="1:13" ht="39.75" customHeight="1" x14ac:dyDescent="0.25">
      <c r="A90" s="13">
        <f t="shared" si="0"/>
        <v>77</v>
      </c>
      <c r="B90" s="71" t="e">
        <f>#REF!</f>
        <v>#REF!</v>
      </c>
      <c r="C90" s="14" t="e">
        <f>#REF!</f>
        <v>#REF!</v>
      </c>
      <c r="D90" s="15" t="e">
        <f>#REF!</f>
        <v>#REF!</v>
      </c>
      <c r="E90" s="72"/>
      <c r="F90" s="73"/>
      <c r="G90" s="88"/>
      <c r="H90" s="75"/>
      <c r="I90" s="76"/>
      <c r="J90" s="77"/>
      <c r="K90" s="78"/>
      <c r="L90" s="79"/>
      <c r="M90" s="42" t="e">
        <f>#REF!</f>
        <v>#REF!</v>
      </c>
    </row>
    <row r="91" spans="1:13" ht="39.75" customHeight="1" x14ac:dyDescent="0.25">
      <c r="A91" s="13">
        <f t="shared" si="0"/>
        <v>78</v>
      </c>
      <c r="B91" s="80" t="e">
        <f>#REF!</f>
        <v>#REF!</v>
      </c>
      <c r="C91" s="19" t="e">
        <f>#REF!</f>
        <v>#REF!</v>
      </c>
      <c r="D91" s="20" t="e">
        <f>#REF!</f>
        <v>#REF!</v>
      </c>
      <c r="E91" s="72"/>
      <c r="F91" s="81"/>
      <c r="G91" s="82"/>
      <c r="H91" s="83"/>
      <c r="I91" s="84"/>
      <c r="J91" s="85"/>
      <c r="K91" s="78"/>
      <c r="L91" s="87"/>
      <c r="M91" s="42" t="e">
        <f>#REF!</f>
        <v>#REF!</v>
      </c>
    </row>
    <row r="92" spans="1:13" ht="39.75" customHeight="1" x14ac:dyDescent="0.25">
      <c r="A92" s="13">
        <f t="shared" si="0"/>
        <v>79</v>
      </c>
      <c r="B92" s="71" t="e">
        <f>#REF!</f>
        <v>#REF!</v>
      </c>
      <c r="C92" s="14" t="e">
        <f>#REF!</f>
        <v>#REF!</v>
      </c>
      <c r="D92" s="15" t="e">
        <f>#REF!</f>
        <v>#REF!</v>
      </c>
      <c r="E92" s="72"/>
      <c r="F92" s="73"/>
      <c r="G92" s="88"/>
      <c r="H92" s="75"/>
      <c r="I92" s="76"/>
      <c r="J92" s="77"/>
      <c r="K92" s="78"/>
      <c r="L92" s="79"/>
      <c r="M92" s="42" t="e">
        <f>#REF!</f>
        <v>#REF!</v>
      </c>
    </row>
    <row r="93" spans="1:13" ht="39.75" customHeight="1" x14ac:dyDescent="0.25">
      <c r="A93" s="13">
        <f t="shared" si="0"/>
        <v>80</v>
      </c>
      <c r="B93" s="80" t="e">
        <f>#REF!</f>
        <v>#REF!</v>
      </c>
      <c r="C93" s="19" t="e">
        <f>#REF!</f>
        <v>#REF!</v>
      </c>
      <c r="D93" s="20" t="e">
        <f>#REF!</f>
        <v>#REF!</v>
      </c>
      <c r="E93" s="72"/>
      <c r="F93" s="81"/>
      <c r="G93" s="82"/>
      <c r="H93" s="83"/>
      <c r="I93" s="84"/>
      <c r="J93" s="85"/>
      <c r="K93" s="78"/>
      <c r="L93" s="87"/>
      <c r="M93" s="42" t="e">
        <f>#REF!</f>
        <v>#REF!</v>
      </c>
    </row>
    <row r="94" spans="1:13" ht="39.75" customHeight="1" x14ac:dyDescent="0.25">
      <c r="A94" s="13">
        <f t="shared" si="0"/>
        <v>81</v>
      </c>
      <c r="B94" s="71" t="e">
        <f>#REF!</f>
        <v>#REF!</v>
      </c>
      <c r="C94" s="14" t="e">
        <f>#REF!</f>
        <v>#REF!</v>
      </c>
      <c r="D94" s="15" t="e">
        <f>#REF!</f>
        <v>#REF!</v>
      </c>
      <c r="E94" s="72"/>
      <c r="F94" s="73"/>
      <c r="G94" s="88"/>
      <c r="H94" s="75"/>
      <c r="I94" s="76"/>
      <c r="J94" s="77"/>
      <c r="K94" s="78"/>
      <c r="L94" s="79"/>
      <c r="M94" s="42" t="e">
        <f>#REF!</f>
        <v>#REF!</v>
      </c>
    </row>
    <row r="95" spans="1:13" ht="39.75" customHeight="1" x14ac:dyDescent="0.25">
      <c r="A95" s="13">
        <f t="shared" si="0"/>
        <v>82</v>
      </c>
      <c r="B95" s="80" t="e">
        <f>#REF!</f>
        <v>#REF!</v>
      </c>
      <c r="C95" s="19" t="e">
        <f>#REF!</f>
        <v>#REF!</v>
      </c>
      <c r="D95" s="20" t="e">
        <f>#REF!</f>
        <v>#REF!</v>
      </c>
      <c r="E95" s="72"/>
      <c r="F95" s="81"/>
      <c r="G95" s="82"/>
      <c r="H95" s="83"/>
      <c r="I95" s="84"/>
      <c r="J95" s="85"/>
      <c r="K95" s="78"/>
      <c r="L95" s="87"/>
      <c r="M95" s="42" t="e">
        <f>#REF!</f>
        <v>#REF!</v>
      </c>
    </row>
    <row r="96" spans="1:13" ht="39.75" customHeight="1" x14ac:dyDescent="0.25">
      <c r="A96" s="13">
        <f t="shared" si="0"/>
        <v>83</v>
      </c>
      <c r="B96" s="71" t="e">
        <f>#REF!</f>
        <v>#REF!</v>
      </c>
      <c r="C96" s="14" t="e">
        <f>#REF!</f>
        <v>#REF!</v>
      </c>
      <c r="D96" s="15" t="e">
        <f>#REF!</f>
        <v>#REF!</v>
      </c>
      <c r="E96" s="72"/>
      <c r="F96" s="73"/>
      <c r="G96" s="88"/>
      <c r="H96" s="75"/>
      <c r="I96" s="76"/>
      <c r="J96" s="77"/>
      <c r="K96" s="78"/>
      <c r="L96" s="79"/>
      <c r="M96" s="42" t="e">
        <f>#REF!</f>
        <v>#REF!</v>
      </c>
    </row>
    <row r="97" spans="1:13" ht="39.75" customHeight="1" x14ac:dyDescent="0.25">
      <c r="A97" s="13">
        <f t="shared" si="0"/>
        <v>84</v>
      </c>
      <c r="B97" s="80" t="e">
        <f>#REF!</f>
        <v>#REF!</v>
      </c>
      <c r="C97" s="19" t="e">
        <f>#REF!</f>
        <v>#REF!</v>
      </c>
      <c r="D97" s="20" t="e">
        <f>#REF!</f>
        <v>#REF!</v>
      </c>
      <c r="E97" s="72"/>
      <c r="F97" s="81"/>
      <c r="G97" s="82"/>
      <c r="H97" s="83"/>
      <c r="I97" s="84"/>
      <c r="J97" s="85"/>
      <c r="K97" s="78"/>
      <c r="L97" s="87"/>
      <c r="M97" s="42" t="e">
        <f>#REF!</f>
        <v>#REF!</v>
      </c>
    </row>
    <row r="98" spans="1:13" ht="39.75" customHeight="1" x14ac:dyDescent="0.25">
      <c r="A98" s="13">
        <f t="shared" si="0"/>
        <v>85</v>
      </c>
      <c r="B98" s="71" t="e">
        <f>#REF!</f>
        <v>#REF!</v>
      </c>
      <c r="C98" s="14" t="e">
        <f>#REF!</f>
        <v>#REF!</v>
      </c>
      <c r="D98" s="15" t="e">
        <f>#REF!</f>
        <v>#REF!</v>
      </c>
      <c r="E98" s="72"/>
      <c r="F98" s="73"/>
      <c r="G98" s="88"/>
      <c r="H98" s="75"/>
      <c r="I98" s="76"/>
      <c r="J98" s="77"/>
      <c r="K98" s="78"/>
      <c r="L98" s="79"/>
      <c r="M98" s="42" t="e">
        <f>#REF!</f>
        <v>#REF!</v>
      </c>
    </row>
    <row r="99" spans="1:13" ht="39.75" customHeight="1" x14ac:dyDescent="0.25">
      <c r="A99" s="13">
        <f t="shared" si="0"/>
        <v>86</v>
      </c>
      <c r="B99" s="80" t="e">
        <f>#REF!</f>
        <v>#REF!</v>
      </c>
      <c r="C99" s="19" t="e">
        <f>#REF!</f>
        <v>#REF!</v>
      </c>
      <c r="D99" s="20" t="e">
        <f>#REF!</f>
        <v>#REF!</v>
      </c>
      <c r="E99" s="72"/>
      <c r="F99" s="81"/>
      <c r="G99" s="82"/>
      <c r="H99" s="83"/>
      <c r="I99" s="84"/>
      <c r="J99" s="85"/>
      <c r="K99" s="78"/>
      <c r="L99" s="87"/>
      <c r="M99" s="42" t="e">
        <f>#REF!</f>
        <v>#REF!</v>
      </c>
    </row>
    <row r="100" spans="1:13" ht="39.75" customHeight="1" x14ac:dyDescent="0.25">
      <c r="A100" s="13">
        <f t="shared" si="0"/>
        <v>87</v>
      </c>
      <c r="B100" s="71" t="e">
        <f>#REF!</f>
        <v>#REF!</v>
      </c>
      <c r="C100" s="14" t="e">
        <f>#REF!</f>
        <v>#REF!</v>
      </c>
      <c r="D100" s="15" t="e">
        <f>#REF!</f>
        <v>#REF!</v>
      </c>
      <c r="E100" s="72"/>
      <c r="F100" s="73"/>
      <c r="G100" s="88"/>
      <c r="H100" s="75"/>
      <c r="I100" s="76"/>
      <c r="J100" s="77"/>
      <c r="K100" s="78"/>
      <c r="L100" s="79"/>
      <c r="M100" s="42" t="e">
        <f>#REF!</f>
        <v>#REF!</v>
      </c>
    </row>
    <row r="101" spans="1:13" ht="39.75" customHeight="1" x14ac:dyDescent="0.25">
      <c r="A101" s="13">
        <f t="shared" si="0"/>
        <v>88</v>
      </c>
      <c r="B101" s="80" t="e">
        <f>#REF!</f>
        <v>#REF!</v>
      </c>
      <c r="C101" s="19" t="e">
        <f>#REF!</f>
        <v>#REF!</v>
      </c>
      <c r="D101" s="20" t="e">
        <f>#REF!</f>
        <v>#REF!</v>
      </c>
      <c r="E101" s="72"/>
      <c r="F101" s="81"/>
      <c r="G101" s="82"/>
      <c r="H101" s="83"/>
      <c r="I101" s="84"/>
      <c r="J101" s="85"/>
      <c r="K101" s="78"/>
      <c r="L101" s="87"/>
      <c r="M101" s="42" t="e">
        <f>#REF!</f>
        <v>#REF!</v>
      </c>
    </row>
    <row r="102" spans="1:13" ht="39.75" customHeight="1" x14ac:dyDescent="0.25">
      <c r="A102" s="13">
        <f t="shared" si="0"/>
        <v>89</v>
      </c>
      <c r="B102" s="71" t="e">
        <f>#REF!</f>
        <v>#REF!</v>
      </c>
      <c r="C102" s="14" t="e">
        <f>#REF!</f>
        <v>#REF!</v>
      </c>
      <c r="D102" s="15" t="e">
        <f>#REF!</f>
        <v>#REF!</v>
      </c>
      <c r="E102" s="72"/>
      <c r="F102" s="73"/>
      <c r="G102" s="88"/>
      <c r="H102" s="75"/>
      <c r="I102" s="76"/>
      <c r="J102" s="77"/>
      <c r="K102" s="78"/>
      <c r="L102" s="79"/>
      <c r="M102" s="42" t="e">
        <f>#REF!</f>
        <v>#REF!</v>
      </c>
    </row>
    <row r="103" spans="1:13" ht="39.75" customHeight="1" x14ac:dyDescent="0.25">
      <c r="A103" s="13">
        <f t="shared" si="0"/>
        <v>90</v>
      </c>
      <c r="B103" s="80" t="e">
        <f>#REF!</f>
        <v>#REF!</v>
      </c>
      <c r="C103" s="19" t="e">
        <f>#REF!</f>
        <v>#REF!</v>
      </c>
      <c r="D103" s="20" t="e">
        <f>#REF!</f>
        <v>#REF!</v>
      </c>
      <c r="E103" s="72"/>
      <c r="F103" s="81"/>
      <c r="G103" s="82"/>
      <c r="H103" s="83"/>
      <c r="I103" s="84"/>
      <c r="J103" s="85"/>
      <c r="K103" s="78"/>
      <c r="L103" s="87"/>
      <c r="M103" s="42" t="e">
        <f>#REF!</f>
        <v>#REF!</v>
      </c>
    </row>
    <row r="104" spans="1:13" ht="39.75" customHeight="1" x14ac:dyDescent="0.25">
      <c r="A104" s="13">
        <f t="shared" si="0"/>
        <v>91</v>
      </c>
      <c r="B104" s="71" t="e">
        <f>#REF!</f>
        <v>#REF!</v>
      </c>
      <c r="C104" s="14" t="e">
        <f>#REF!</f>
        <v>#REF!</v>
      </c>
      <c r="D104" s="15" t="e">
        <f>#REF!</f>
        <v>#REF!</v>
      </c>
      <c r="E104" s="72"/>
      <c r="F104" s="73"/>
      <c r="G104" s="88"/>
      <c r="H104" s="75"/>
      <c r="I104" s="76"/>
      <c r="J104" s="77"/>
      <c r="K104" s="78"/>
      <c r="L104" s="79"/>
      <c r="M104" s="42" t="e">
        <f>#REF!</f>
        <v>#REF!</v>
      </c>
    </row>
    <row r="105" spans="1:13" ht="39.75" customHeight="1" x14ac:dyDescent="0.25">
      <c r="A105" s="13">
        <f t="shared" si="0"/>
        <v>92</v>
      </c>
      <c r="B105" s="80" t="e">
        <f>#REF!</f>
        <v>#REF!</v>
      </c>
      <c r="C105" s="19" t="e">
        <f>#REF!</f>
        <v>#REF!</v>
      </c>
      <c r="D105" s="20" t="e">
        <f>#REF!</f>
        <v>#REF!</v>
      </c>
      <c r="E105" s="72"/>
      <c r="F105" s="81"/>
      <c r="G105" s="82"/>
      <c r="H105" s="83"/>
      <c r="I105" s="84"/>
      <c r="J105" s="85"/>
      <c r="K105" s="78"/>
      <c r="L105" s="87"/>
      <c r="M105" s="42" t="e">
        <f>#REF!</f>
        <v>#REF!</v>
      </c>
    </row>
    <row r="106" spans="1:13" ht="39.75" customHeight="1" x14ac:dyDescent="0.25">
      <c r="A106" s="13">
        <f t="shared" si="0"/>
        <v>93</v>
      </c>
      <c r="B106" s="71" t="e">
        <f>#REF!</f>
        <v>#REF!</v>
      </c>
      <c r="C106" s="14" t="e">
        <f>#REF!</f>
        <v>#REF!</v>
      </c>
      <c r="D106" s="15" t="e">
        <f>#REF!</f>
        <v>#REF!</v>
      </c>
      <c r="E106" s="72"/>
      <c r="F106" s="73"/>
      <c r="G106" s="88"/>
      <c r="H106" s="75"/>
      <c r="I106" s="76"/>
      <c r="J106" s="77"/>
      <c r="K106" s="78"/>
      <c r="L106" s="79"/>
      <c r="M106" s="42" t="e">
        <f>#REF!</f>
        <v>#REF!</v>
      </c>
    </row>
    <row r="107" spans="1:13" ht="39.75" customHeight="1" x14ac:dyDescent="0.25">
      <c r="A107" s="13">
        <f t="shared" si="0"/>
        <v>94</v>
      </c>
      <c r="B107" s="80" t="e">
        <f>#REF!</f>
        <v>#REF!</v>
      </c>
      <c r="C107" s="19" t="e">
        <f>#REF!</f>
        <v>#REF!</v>
      </c>
      <c r="D107" s="20" t="e">
        <f>#REF!</f>
        <v>#REF!</v>
      </c>
      <c r="E107" s="72"/>
      <c r="F107" s="81"/>
      <c r="G107" s="82"/>
      <c r="H107" s="83"/>
      <c r="I107" s="84"/>
      <c r="J107" s="85"/>
      <c r="K107" s="78"/>
      <c r="L107" s="87"/>
      <c r="M107" s="42" t="e">
        <f>#REF!</f>
        <v>#REF!</v>
      </c>
    </row>
    <row r="108" spans="1:13" ht="39.75" customHeight="1" x14ac:dyDescent="0.25">
      <c r="A108" s="13">
        <f t="shared" si="0"/>
        <v>95</v>
      </c>
      <c r="B108" s="71" t="e">
        <f>#REF!</f>
        <v>#REF!</v>
      </c>
      <c r="C108" s="14" t="e">
        <f>#REF!</f>
        <v>#REF!</v>
      </c>
      <c r="D108" s="15" t="e">
        <f>#REF!</f>
        <v>#REF!</v>
      </c>
      <c r="E108" s="72"/>
      <c r="F108" s="73"/>
      <c r="G108" s="88"/>
      <c r="H108" s="75"/>
      <c r="I108" s="76"/>
      <c r="J108" s="77"/>
      <c r="K108" s="78"/>
      <c r="L108" s="79"/>
      <c r="M108" s="42" t="e">
        <f>#REF!</f>
        <v>#REF!</v>
      </c>
    </row>
    <row r="109" spans="1:13" ht="39.75" customHeight="1" x14ac:dyDescent="0.25">
      <c r="A109" s="13">
        <f t="shared" si="0"/>
        <v>96</v>
      </c>
      <c r="B109" s="80" t="e">
        <f>#REF!</f>
        <v>#REF!</v>
      </c>
      <c r="C109" s="19" t="e">
        <f>#REF!</f>
        <v>#REF!</v>
      </c>
      <c r="D109" s="20" t="e">
        <f>#REF!</f>
        <v>#REF!</v>
      </c>
      <c r="E109" s="72"/>
      <c r="F109" s="81"/>
      <c r="G109" s="82"/>
      <c r="H109" s="83"/>
      <c r="I109" s="84"/>
      <c r="J109" s="85"/>
      <c r="K109" s="78"/>
      <c r="L109" s="87"/>
      <c r="M109" s="42" t="e">
        <f>#REF!</f>
        <v>#REF!</v>
      </c>
    </row>
    <row r="110" spans="1:13" ht="39.75" customHeight="1" x14ac:dyDescent="0.25">
      <c r="A110" s="13">
        <f t="shared" si="0"/>
        <v>97</v>
      </c>
      <c r="B110" s="71" t="e">
        <f>#REF!</f>
        <v>#REF!</v>
      </c>
      <c r="C110" s="14" t="e">
        <f>#REF!</f>
        <v>#REF!</v>
      </c>
      <c r="D110" s="15" t="e">
        <f>#REF!</f>
        <v>#REF!</v>
      </c>
      <c r="E110" s="72"/>
      <c r="F110" s="73"/>
      <c r="G110" s="88"/>
      <c r="H110" s="75"/>
      <c r="I110" s="76"/>
      <c r="J110" s="77"/>
      <c r="K110" s="78"/>
      <c r="L110" s="79"/>
      <c r="M110" s="42" t="e">
        <f>#REF!</f>
        <v>#REF!</v>
      </c>
    </row>
    <row r="111" spans="1:13" ht="39.75" customHeight="1" x14ac:dyDescent="0.25">
      <c r="A111" s="13">
        <f t="shared" si="0"/>
        <v>98</v>
      </c>
      <c r="B111" s="80" t="e">
        <f>#REF!</f>
        <v>#REF!</v>
      </c>
      <c r="C111" s="19" t="e">
        <f>#REF!</f>
        <v>#REF!</v>
      </c>
      <c r="D111" s="20" t="e">
        <f>#REF!</f>
        <v>#REF!</v>
      </c>
      <c r="E111" s="72"/>
      <c r="F111" s="81"/>
      <c r="G111" s="82"/>
      <c r="H111" s="83"/>
      <c r="I111" s="84"/>
      <c r="J111" s="85"/>
      <c r="K111" s="78"/>
      <c r="L111" s="87"/>
      <c r="M111" s="42" t="e">
        <f>#REF!</f>
        <v>#REF!</v>
      </c>
    </row>
    <row r="112" spans="1:13" ht="39.75" customHeight="1" x14ac:dyDescent="0.25">
      <c r="A112" s="13">
        <f t="shared" si="0"/>
        <v>99</v>
      </c>
      <c r="B112" s="71" t="e">
        <f>#REF!</f>
        <v>#REF!</v>
      </c>
      <c r="C112" s="14" t="e">
        <f>#REF!</f>
        <v>#REF!</v>
      </c>
      <c r="D112" s="15" t="e">
        <f>#REF!</f>
        <v>#REF!</v>
      </c>
      <c r="E112" s="72"/>
      <c r="F112" s="73"/>
      <c r="G112" s="88"/>
      <c r="H112" s="75"/>
      <c r="I112" s="76"/>
      <c r="J112" s="77"/>
      <c r="K112" s="78"/>
      <c r="L112" s="79"/>
      <c r="M112" s="42" t="e">
        <f>#REF!</f>
        <v>#REF!</v>
      </c>
    </row>
    <row r="113" spans="1:13" ht="39.75" customHeight="1" x14ac:dyDescent="0.25">
      <c r="A113" s="13">
        <f t="shared" si="0"/>
        <v>100</v>
      </c>
      <c r="B113" s="80" t="e">
        <f>#REF!</f>
        <v>#REF!</v>
      </c>
      <c r="C113" s="19" t="e">
        <f>#REF!</f>
        <v>#REF!</v>
      </c>
      <c r="D113" s="20" t="e">
        <f>#REF!</f>
        <v>#REF!</v>
      </c>
      <c r="E113" s="72"/>
      <c r="F113" s="81"/>
      <c r="G113" s="82"/>
      <c r="H113" s="83"/>
      <c r="I113" s="84"/>
      <c r="J113" s="85"/>
      <c r="K113" s="78"/>
      <c r="L113" s="87"/>
      <c r="M113" s="42" t="e">
        <f>#REF!</f>
        <v>#REF!</v>
      </c>
    </row>
    <row r="114" spans="1:13" ht="39.75" customHeight="1" x14ac:dyDescent="0.25">
      <c r="A114" s="13">
        <f t="shared" si="0"/>
        <v>101</v>
      </c>
      <c r="B114" s="71" t="e">
        <f>#REF!</f>
        <v>#REF!</v>
      </c>
      <c r="C114" s="14" t="e">
        <f>#REF!</f>
        <v>#REF!</v>
      </c>
      <c r="D114" s="15" t="e">
        <f>#REF!</f>
        <v>#REF!</v>
      </c>
      <c r="E114" s="72"/>
      <c r="F114" s="73"/>
      <c r="G114" s="74"/>
      <c r="H114" s="75"/>
      <c r="I114" s="76"/>
      <c r="J114" s="77"/>
      <c r="K114" s="78"/>
      <c r="L114" s="79"/>
      <c r="M114" s="42" t="e">
        <f>#REF!</f>
        <v>#REF!</v>
      </c>
    </row>
    <row r="115" spans="1:13" ht="39.75" customHeight="1" x14ac:dyDescent="0.25">
      <c r="A115" s="13">
        <f t="shared" si="0"/>
        <v>102</v>
      </c>
      <c r="B115" s="80" t="e">
        <f>#REF!</f>
        <v>#REF!</v>
      </c>
      <c r="C115" s="19" t="e">
        <f>#REF!</f>
        <v>#REF!</v>
      </c>
      <c r="D115" s="20" t="e">
        <f>#REF!</f>
        <v>#REF!</v>
      </c>
      <c r="E115" s="72"/>
      <c r="F115" s="81"/>
      <c r="G115" s="82"/>
      <c r="H115" s="83"/>
      <c r="I115" s="84"/>
      <c r="J115" s="85"/>
      <c r="K115" s="86"/>
      <c r="L115" s="87"/>
      <c r="M115" s="42" t="e">
        <f>#REF!</f>
        <v>#REF!</v>
      </c>
    </row>
    <row r="116" spans="1:13" ht="39.75" customHeight="1" x14ac:dyDescent="0.25">
      <c r="A116" s="13">
        <f t="shared" si="0"/>
        <v>103</v>
      </c>
      <c r="B116" s="71" t="e">
        <f>#REF!</f>
        <v>#REF!</v>
      </c>
      <c r="C116" s="14" t="e">
        <f>#REF!</f>
        <v>#REF!</v>
      </c>
      <c r="D116" s="15" t="e">
        <f>#REF!</f>
        <v>#REF!</v>
      </c>
      <c r="E116" s="72"/>
      <c r="F116" s="73"/>
      <c r="G116" s="88"/>
      <c r="H116" s="75"/>
      <c r="I116" s="76"/>
      <c r="J116" s="77"/>
      <c r="K116" s="78"/>
      <c r="L116" s="79"/>
      <c r="M116" s="42" t="e">
        <f>#REF!</f>
        <v>#REF!</v>
      </c>
    </row>
    <row r="117" spans="1:13" ht="39.75" customHeight="1" x14ac:dyDescent="0.25">
      <c r="A117" s="13">
        <f t="shared" si="0"/>
        <v>104</v>
      </c>
      <c r="B117" s="80" t="e">
        <f>#REF!</f>
        <v>#REF!</v>
      </c>
      <c r="C117" s="19" t="e">
        <f>#REF!</f>
        <v>#REF!</v>
      </c>
      <c r="D117" s="20" t="e">
        <f>#REF!</f>
        <v>#REF!</v>
      </c>
      <c r="E117" s="72"/>
      <c r="F117" s="81"/>
      <c r="G117" s="82"/>
      <c r="H117" s="83"/>
      <c r="I117" s="84"/>
      <c r="J117" s="85"/>
      <c r="K117" s="86"/>
      <c r="L117" s="87"/>
      <c r="M117" s="42" t="e">
        <f>#REF!</f>
        <v>#REF!</v>
      </c>
    </row>
    <row r="118" spans="1:13" ht="39.75" customHeight="1" x14ac:dyDescent="0.25">
      <c r="A118" s="13">
        <f t="shared" si="0"/>
        <v>105</v>
      </c>
      <c r="B118" s="71" t="e">
        <f>#REF!</f>
        <v>#REF!</v>
      </c>
      <c r="C118" s="14" t="e">
        <f>#REF!</f>
        <v>#REF!</v>
      </c>
      <c r="D118" s="15" t="e">
        <f>#REF!</f>
        <v>#REF!</v>
      </c>
      <c r="E118" s="72"/>
      <c r="F118" s="73"/>
      <c r="G118" s="88"/>
      <c r="H118" s="75"/>
      <c r="I118" s="76"/>
      <c r="J118" s="77"/>
      <c r="K118" s="78"/>
      <c r="L118" s="79"/>
      <c r="M118" s="42" t="e">
        <f>#REF!</f>
        <v>#REF!</v>
      </c>
    </row>
    <row r="119" spans="1:13" ht="39.75" customHeight="1" x14ac:dyDescent="0.25">
      <c r="A119" s="13">
        <f t="shared" si="0"/>
        <v>106</v>
      </c>
      <c r="B119" s="80" t="e">
        <f>#REF!</f>
        <v>#REF!</v>
      </c>
      <c r="C119" s="19" t="e">
        <f>#REF!</f>
        <v>#REF!</v>
      </c>
      <c r="D119" s="20" t="e">
        <f>#REF!</f>
        <v>#REF!</v>
      </c>
      <c r="E119" s="72"/>
      <c r="F119" s="81"/>
      <c r="G119" s="82"/>
      <c r="H119" s="83"/>
      <c r="I119" s="84"/>
      <c r="J119" s="85"/>
      <c r="K119" s="86"/>
      <c r="L119" s="87"/>
      <c r="M119" s="42" t="e">
        <f>#REF!</f>
        <v>#REF!</v>
      </c>
    </row>
    <row r="120" spans="1:13" ht="39.75" customHeight="1" x14ac:dyDescent="0.25">
      <c r="A120" s="13">
        <f t="shared" si="0"/>
        <v>107</v>
      </c>
      <c r="B120" s="71" t="e">
        <f>#REF!</f>
        <v>#REF!</v>
      </c>
      <c r="C120" s="14" t="e">
        <f>#REF!</f>
        <v>#REF!</v>
      </c>
      <c r="D120" s="15" t="e">
        <f>#REF!</f>
        <v>#REF!</v>
      </c>
      <c r="E120" s="72"/>
      <c r="F120" s="73"/>
      <c r="G120" s="88"/>
      <c r="H120" s="75"/>
      <c r="I120" s="76"/>
      <c r="J120" s="77"/>
      <c r="K120" s="78"/>
      <c r="L120" s="79"/>
      <c r="M120" s="42" t="e">
        <f>#REF!</f>
        <v>#REF!</v>
      </c>
    </row>
    <row r="121" spans="1:13" ht="39.75" customHeight="1" x14ac:dyDescent="0.25">
      <c r="A121" s="13">
        <f t="shared" si="0"/>
        <v>108</v>
      </c>
      <c r="B121" s="80" t="e">
        <f>#REF!</f>
        <v>#REF!</v>
      </c>
      <c r="C121" s="19" t="e">
        <f>#REF!</f>
        <v>#REF!</v>
      </c>
      <c r="D121" s="20" t="e">
        <f>#REF!</f>
        <v>#REF!</v>
      </c>
      <c r="E121" s="72"/>
      <c r="F121" s="81"/>
      <c r="G121" s="82"/>
      <c r="H121" s="83"/>
      <c r="I121" s="84"/>
      <c r="J121" s="85"/>
      <c r="K121" s="86"/>
      <c r="L121" s="87"/>
      <c r="M121" s="42" t="e">
        <f>#REF!</f>
        <v>#REF!</v>
      </c>
    </row>
    <row r="122" spans="1:13" ht="39.75" customHeight="1" x14ac:dyDescent="0.25">
      <c r="A122" s="13">
        <f t="shared" si="0"/>
        <v>109</v>
      </c>
      <c r="B122" s="71" t="e">
        <f>#REF!</f>
        <v>#REF!</v>
      </c>
      <c r="C122" s="14" t="e">
        <f>#REF!</f>
        <v>#REF!</v>
      </c>
      <c r="D122" s="15" t="e">
        <f>#REF!</f>
        <v>#REF!</v>
      </c>
      <c r="E122" s="72"/>
      <c r="F122" s="73"/>
      <c r="G122" s="88"/>
      <c r="H122" s="75"/>
      <c r="I122" s="76"/>
      <c r="J122" s="77"/>
      <c r="K122" s="78"/>
      <c r="L122" s="79"/>
      <c r="M122" s="42" t="e">
        <f>#REF!</f>
        <v>#REF!</v>
      </c>
    </row>
    <row r="123" spans="1:13" ht="39.75" customHeight="1" x14ac:dyDescent="0.25">
      <c r="A123" s="13">
        <f t="shared" si="0"/>
        <v>110</v>
      </c>
      <c r="B123" s="80" t="e">
        <f>#REF!</f>
        <v>#REF!</v>
      </c>
      <c r="C123" s="19" t="e">
        <f>#REF!</f>
        <v>#REF!</v>
      </c>
      <c r="D123" s="20" t="e">
        <f>#REF!</f>
        <v>#REF!</v>
      </c>
      <c r="E123" s="72"/>
      <c r="F123" s="81"/>
      <c r="G123" s="82"/>
      <c r="H123" s="83"/>
      <c r="I123" s="84"/>
      <c r="J123" s="85"/>
      <c r="K123" s="86"/>
      <c r="L123" s="87"/>
      <c r="M123" s="42" t="e">
        <f>#REF!</f>
        <v>#REF!</v>
      </c>
    </row>
    <row r="124" spans="1:13" ht="39.75" customHeight="1" x14ac:dyDescent="0.25">
      <c r="A124" s="13">
        <f t="shared" si="0"/>
        <v>111</v>
      </c>
      <c r="B124" s="71" t="e">
        <f>#REF!</f>
        <v>#REF!</v>
      </c>
      <c r="C124" s="14" t="e">
        <f>#REF!</f>
        <v>#REF!</v>
      </c>
      <c r="D124" s="15" t="e">
        <f>#REF!</f>
        <v>#REF!</v>
      </c>
      <c r="E124" s="72"/>
      <c r="F124" s="73"/>
      <c r="G124" s="88"/>
      <c r="H124" s="75"/>
      <c r="I124" s="76"/>
      <c r="J124" s="77"/>
      <c r="K124" s="78"/>
      <c r="L124" s="79"/>
      <c r="M124" s="42" t="e">
        <f>#REF!</f>
        <v>#REF!</v>
      </c>
    </row>
    <row r="125" spans="1:13" ht="39.75" customHeight="1" x14ac:dyDescent="0.25">
      <c r="A125" s="13">
        <f t="shared" si="0"/>
        <v>112</v>
      </c>
      <c r="B125" s="80" t="e">
        <f>#REF!</f>
        <v>#REF!</v>
      </c>
      <c r="C125" s="19" t="e">
        <f>#REF!</f>
        <v>#REF!</v>
      </c>
      <c r="D125" s="20" t="e">
        <f>#REF!</f>
        <v>#REF!</v>
      </c>
      <c r="E125" s="72"/>
      <c r="F125" s="81"/>
      <c r="G125" s="82"/>
      <c r="H125" s="83"/>
      <c r="I125" s="84"/>
      <c r="J125" s="85"/>
      <c r="K125" s="78"/>
      <c r="L125" s="87"/>
      <c r="M125" s="42" t="e">
        <f>#REF!</f>
        <v>#REF!</v>
      </c>
    </row>
    <row r="126" spans="1:13" ht="39.75" customHeight="1" x14ac:dyDescent="0.25">
      <c r="A126" s="13">
        <f t="shared" si="0"/>
        <v>113</v>
      </c>
      <c r="B126" s="71" t="e">
        <f>#REF!</f>
        <v>#REF!</v>
      </c>
      <c r="C126" s="14" t="e">
        <f>#REF!</f>
        <v>#REF!</v>
      </c>
      <c r="D126" s="15" t="e">
        <f>#REF!</f>
        <v>#REF!</v>
      </c>
      <c r="E126" s="72"/>
      <c r="F126" s="73"/>
      <c r="G126" s="88"/>
      <c r="H126" s="75"/>
      <c r="I126" s="76"/>
      <c r="J126" s="77"/>
      <c r="K126" s="78"/>
      <c r="L126" s="79"/>
      <c r="M126" s="42" t="e">
        <f>#REF!</f>
        <v>#REF!</v>
      </c>
    </row>
    <row r="127" spans="1:13" ht="39.75" customHeight="1" x14ac:dyDescent="0.25">
      <c r="A127" s="13">
        <f t="shared" si="0"/>
        <v>114</v>
      </c>
      <c r="B127" s="80" t="e">
        <f>#REF!</f>
        <v>#REF!</v>
      </c>
      <c r="C127" s="19" t="e">
        <f>#REF!</f>
        <v>#REF!</v>
      </c>
      <c r="D127" s="20" t="e">
        <f>#REF!</f>
        <v>#REF!</v>
      </c>
      <c r="E127" s="72"/>
      <c r="F127" s="81"/>
      <c r="G127" s="82"/>
      <c r="H127" s="83"/>
      <c r="I127" s="84"/>
      <c r="J127" s="85"/>
      <c r="K127" s="78"/>
      <c r="L127" s="87"/>
      <c r="M127" s="42" t="e">
        <f>#REF!</f>
        <v>#REF!</v>
      </c>
    </row>
    <row r="128" spans="1:13" ht="39.75" customHeight="1" x14ac:dyDescent="0.25">
      <c r="A128" s="13">
        <f t="shared" si="0"/>
        <v>115</v>
      </c>
      <c r="B128" s="71" t="e">
        <f>#REF!</f>
        <v>#REF!</v>
      </c>
      <c r="C128" s="14" t="e">
        <f>#REF!</f>
        <v>#REF!</v>
      </c>
      <c r="D128" s="15" t="e">
        <f>#REF!</f>
        <v>#REF!</v>
      </c>
      <c r="E128" s="72"/>
      <c r="F128" s="73"/>
      <c r="G128" s="88"/>
      <c r="H128" s="75"/>
      <c r="I128" s="76"/>
      <c r="J128" s="77"/>
      <c r="K128" s="78"/>
      <c r="L128" s="79"/>
      <c r="M128" s="42" t="e">
        <f>#REF!</f>
        <v>#REF!</v>
      </c>
    </row>
    <row r="129" spans="1:13" ht="39.75" customHeight="1" x14ac:dyDescent="0.25">
      <c r="A129" s="13">
        <f t="shared" si="0"/>
        <v>116</v>
      </c>
      <c r="B129" s="80" t="e">
        <f>#REF!</f>
        <v>#REF!</v>
      </c>
      <c r="C129" s="19" t="e">
        <f>#REF!</f>
        <v>#REF!</v>
      </c>
      <c r="D129" s="20" t="e">
        <f>#REF!</f>
        <v>#REF!</v>
      </c>
      <c r="E129" s="72"/>
      <c r="F129" s="81"/>
      <c r="G129" s="82"/>
      <c r="H129" s="83"/>
      <c r="I129" s="84"/>
      <c r="J129" s="85"/>
      <c r="K129" s="78"/>
      <c r="L129" s="87"/>
      <c r="M129" s="42" t="e">
        <f>#REF!</f>
        <v>#REF!</v>
      </c>
    </row>
    <row r="130" spans="1:13" ht="39.75" customHeight="1" x14ac:dyDescent="0.25">
      <c r="A130" s="13">
        <f t="shared" si="0"/>
        <v>117</v>
      </c>
      <c r="B130" s="71" t="e">
        <f>#REF!</f>
        <v>#REF!</v>
      </c>
      <c r="C130" s="14" t="e">
        <f>#REF!</f>
        <v>#REF!</v>
      </c>
      <c r="D130" s="15" t="e">
        <f>#REF!</f>
        <v>#REF!</v>
      </c>
      <c r="E130" s="72"/>
      <c r="F130" s="73"/>
      <c r="G130" s="88"/>
      <c r="H130" s="75"/>
      <c r="I130" s="76"/>
      <c r="J130" s="77"/>
      <c r="K130" s="78"/>
      <c r="L130" s="79"/>
      <c r="M130" s="42" t="e">
        <f>#REF!</f>
        <v>#REF!</v>
      </c>
    </row>
    <row r="131" spans="1:13" ht="39.75" customHeight="1" x14ac:dyDescent="0.25">
      <c r="A131" s="13">
        <f t="shared" si="0"/>
        <v>118</v>
      </c>
      <c r="B131" s="80" t="e">
        <f>#REF!</f>
        <v>#REF!</v>
      </c>
      <c r="C131" s="19" t="e">
        <f>#REF!</f>
        <v>#REF!</v>
      </c>
      <c r="D131" s="20" t="e">
        <f>#REF!</f>
        <v>#REF!</v>
      </c>
      <c r="E131" s="72"/>
      <c r="F131" s="81"/>
      <c r="G131" s="82"/>
      <c r="H131" s="83"/>
      <c r="I131" s="84"/>
      <c r="J131" s="85"/>
      <c r="K131" s="78"/>
      <c r="L131" s="87"/>
      <c r="M131" s="42" t="e">
        <f>#REF!</f>
        <v>#REF!</v>
      </c>
    </row>
    <row r="132" spans="1:13" ht="39.75" customHeight="1" x14ac:dyDescent="0.25">
      <c r="A132" s="13">
        <f t="shared" si="0"/>
        <v>119</v>
      </c>
      <c r="B132" s="71" t="e">
        <f>#REF!</f>
        <v>#REF!</v>
      </c>
      <c r="C132" s="14" t="e">
        <f>#REF!</f>
        <v>#REF!</v>
      </c>
      <c r="D132" s="15" t="e">
        <f>#REF!</f>
        <v>#REF!</v>
      </c>
      <c r="E132" s="72"/>
      <c r="F132" s="73"/>
      <c r="G132" s="88"/>
      <c r="H132" s="75"/>
      <c r="I132" s="76"/>
      <c r="J132" s="77"/>
      <c r="K132" s="78"/>
      <c r="L132" s="79"/>
      <c r="M132" s="42" t="e">
        <f>#REF!</f>
        <v>#REF!</v>
      </c>
    </row>
    <row r="133" spans="1:13" ht="39.75" customHeight="1" x14ac:dyDescent="0.25">
      <c r="A133" s="13">
        <f t="shared" si="0"/>
        <v>120</v>
      </c>
      <c r="B133" s="80" t="e">
        <f>#REF!</f>
        <v>#REF!</v>
      </c>
      <c r="C133" s="19" t="e">
        <f>#REF!</f>
        <v>#REF!</v>
      </c>
      <c r="D133" s="20" t="e">
        <f>#REF!</f>
        <v>#REF!</v>
      </c>
      <c r="E133" s="72"/>
      <c r="F133" s="81"/>
      <c r="G133" s="82"/>
      <c r="H133" s="83"/>
      <c r="I133" s="84"/>
      <c r="J133" s="85"/>
      <c r="K133" s="78"/>
      <c r="L133" s="87"/>
      <c r="M133" s="42" t="e">
        <f>#REF!</f>
        <v>#REF!</v>
      </c>
    </row>
    <row r="134" spans="1:13" ht="39.75" customHeight="1" x14ac:dyDescent="0.25">
      <c r="A134" s="13">
        <f t="shared" si="0"/>
        <v>121</v>
      </c>
      <c r="B134" s="71" t="e">
        <f>#REF!</f>
        <v>#REF!</v>
      </c>
      <c r="C134" s="14" t="e">
        <f>#REF!</f>
        <v>#REF!</v>
      </c>
      <c r="D134" s="15" t="e">
        <f>#REF!</f>
        <v>#REF!</v>
      </c>
      <c r="E134" s="72"/>
      <c r="F134" s="73"/>
      <c r="G134" s="88"/>
      <c r="H134" s="75"/>
      <c r="I134" s="76"/>
      <c r="J134" s="77"/>
      <c r="K134" s="78"/>
      <c r="L134" s="79"/>
      <c r="M134" s="42" t="e">
        <f>#REF!</f>
        <v>#REF!</v>
      </c>
    </row>
    <row r="135" spans="1:13" ht="39.75" customHeight="1" x14ac:dyDescent="0.25">
      <c r="A135" s="13">
        <f t="shared" si="0"/>
        <v>122</v>
      </c>
      <c r="B135" s="80" t="e">
        <f>#REF!</f>
        <v>#REF!</v>
      </c>
      <c r="C135" s="19" t="e">
        <f>#REF!</f>
        <v>#REF!</v>
      </c>
      <c r="D135" s="20" t="e">
        <f>#REF!</f>
        <v>#REF!</v>
      </c>
      <c r="E135" s="72"/>
      <c r="F135" s="81"/>
      <c r="G135" s="82"/>
      <c r="H135" s="83"/>
      <c r="I135" s="84"/>
      <c r="J135" s="85"/>
      <c r="K135" s="78"/>
      <c r="L135" s="87"/>
      <c r="M135" s="42" t="e">
        <f>#REF!</f>
        <v>#REF!</v>
      </c>
    </row>
    <row r="136" spans="1:13" ht="39.75" customHeight="1" x14ac:dyDescent="0.25">
      <c r="A136" s="13">
        <f t="shared" si="0"/>
        <v>123</v>
      </c>
      <c r="B136" s="71" t="e">
        <f>#REF!</f>
        <v>#REF!</v>
      </c>
      <c r="C136" s="14" t="e">
        <f>#REF!</f>
        <v>#REF!</v>
      </c>
      <c r="D136" s="15" t="e">
        <f>#REF!</f>
        <v>#REF!</v>
      </c>
      <c r="E136" s="72"/>
      <c r="F136" s="73"/>
      <c r="G136" s="88"/>
      <c r="H136" s="75"/>
      <c r="I136" s="76"/>
      <c r="J136" s="77"/>
      <c r="K136" s="78"/>
      <c r="L136" s="79"/>
      <c r="M136" s="42" t="e">
        <f>#REF!</f>
        <v>#REF!</v>
      </c>
    </row>
    <row r="137" spans="1:13" ht="39.75" customHeight="1" x14ac:dyDescent="0.25">
      <c r="A137" s="13">
        <f t="shared" si="0"/>
        <v>124</v>
      </c>
      <c r="B137" s="80" t="e">
        <f>#REF!</f>
        <v>#REF!</v>
      </c>
      <c r="C137" s="19" t="e">
        <f>#REF!</f>
        <v>#REF!</v>
      </c>
      <c r="D137" s="20" t="e">
        <f>#REF!</f>
        <v>#REF!</v>
      </c>
      <c r="E137" s="72"/>
      <c r="F137" s="81"/>
      <c r="G137" s="82"/>
      <c r="H137" s="83"/>
      <c r="I137" s="84"/>
      <c r="J137" s="85"/>
      <c r="K137" s="78"/>
      <c r="L137" s="87"/>
      <c r="M137" s="42" t="e">
        <f>#REF!</f>
        <v>#REF!</v>
      </c>
    </row>
    <row r="138" spans="1:13" ht="39.75" customHeight="1" x14ac:dyDescent="0.25">
      <c r="A138" s="13">
        <f t="shared" si="0"/>
        <v>125</v>
      </c>
      <c r="B138" s="71" t="e">
        <f>#REF!</f>
        <v>#REF!</v>
      </c>
      <c r="C138" s="14" t="e">
        <f>#REF!</f>
        <v>#REF!</v>
      </c>
      <c r="D138" s="15" t="e">
        <f>#REF!</f>
        <v>#REF!</v>
      </c>
      <c r="E138" s="72"/>
      <c r="F138" s="73"/>
      <c r="G138" s="88"/>
      <c r="H138" s="75"/>
      <c r="I138" s="76"/>
      <c r="J138" s="77"/>
      <c r="K138" s="78"/>
      <c r="L138" s="79"/>
      <c r="M138" s="42" t="e">
        <f>#REF!</f>
        <v>#REF!</v>
      </c>
    </row>
    <row r="139" spans="1:13" ht="39.75" customHeight="1" x14ac:dyDescent="0.25">
      <c r="A139" s="13">
        <f t="shared" si="0"/>
        <v>126</v>
      </c>
      <c r="B139" s="80" t="e">
        <f>#REF!</f>
        <v>#REF!</v>
      </c>
      <c r="C139" s="19" t="e">
        <f>#REF!</f>
        <v>#REF!</v>
      </c>
      <c r="D139" s="20" t="e">
        <f>#REF!</f>
        <v>#REF!</v>
      </c>
      <c r="E139" s="72"/>
      <c r="F139" s="81"/>
      <c r="G139" s="82"/>
      <c r="H139" s="83"/>
      <c r="I139" s="84"/>
      <c r="J139" s="85"/>
      <c r="K139" s="78"/>
      <c r="L139" s="87"/>
      <c r="M139" s="42" t="e">
        <f>#REF!</f>
        <v>#REF!</v>
      </c>
    </row>
    <row r="140" spans="1:13" ht="39.75" customHeight="1" x14ac:dyDescent="0.25">
      <c r="A140" s="13">
        <f t="shared" si="0"/>
        <v>127</v>
      </c>
      <c r="B140" s="71" t="e">
        <f>#REF!</f>
        <v>#REF!</v>
      </c>
      <c r="C140" s="14" t="e">
        <f>#REF!</f>
        <v>#REF!</v>
      </c>
      <c r="D140" s="15" t="e">
        <f>#REF!</f>
        <v>#REF!</v>
      </c>
      <c r="E140" s="72"/>
      <c r="F140" s="73"/>
      <c r="G140" s="88"/>
      <c r="H140" s="75"/>
      <c r="I140" s="76"/>
      <c r="J140" s="77"/>
      <c r="K140" s="78"/>
      <c r="L140" s="79"/>
      <c r="M140" s="42" t="e">
        <f>#REF!</f>
        <v>#REF!</v>
      </c>
    </row>
    <row r="141" spans="1:13" ht="39.75" customHeight="1" x14ac:dyDescent="0.25">
      <c r="A141" s="13">
        <f t="shared" si="0"/>
        <v>128</v>
      </c>
      <c r="B141" s="80" t="e">
        <f>#REF!</f>
        <v>#REF!</v>
      </c>
      <c r="C141" s="19" t="e">
        <f>#REF!</f>
        <v>#REF!</v>
      </c>
      <c r="D141" s="20" t="e">
        <f>#REF!</f>
        <v>#REF!</v>
      </c>
      <c r="E141" s="72"/>
      <c r="F141" s="81"/>
      <c r="G141" s="82"/>
      <c r="H141" s="83"/>
      <c r="I141" s="84"/>
      <c r="J141" s="85"/>
      <c r="K141" s="78"/>
      <c r="L141" s="87"/>
      <c r="M141" s="42" t="e">
        <f>#REF!</f>
        <v>#REF!</v>
      </c>
    </row>
    <row r="142" spans="1:13" ht="39.75" customHeight="1" x14ac:dyDescent="0.25">
      <c r="A142" s="13">
        <f t="shared" si="0"/>
        <v>129</v>
      </c>
      <c r="B142" s="71" t="e">
        <f>#REF!</f>
        <v>#REF!</v>
      </c>
      <c r="C142" s="14" t="e">
        <f>#REF!</f>
        <v>#REF!</v>
      </c>
      <c r="D142" s="15" t="e">
        <f>#REF!</f>
        <v>#REF!</v>
      </c>
      <c r="E142" s="72"/>
      <c r="F142" s="73"/>
      <c r="G142" s="88"/>
      <c r="H142" s="75"/>
      <c r="I142" s="76"/>
      <c r="J142" s="77"/>
      <c r="K142" s="78"/>
      <c r="L142" s="79"/>
      <c r="M142" s="42" t="e">
        <f>#REF!</f>
        <v>#REF!</v>
      </c>
    </row>
    <row r="143" spans="1:13" ht="39.75" customHeight="1" x14ac:dyDescent="0.25">
      <c r="A143" s="13">
        <f t="shared" si="0"/>
        <v>130</v>
      </c>
      <c r="B143" s="80" t="e">
        <f>#REF!</f>
        <v>#REF!</v>
      </c>
      <c r="C143" s="19" t="e">
        <f>#REF!</f>
        <v>#REF!</v>
      </c>
      <c r="D143" s="20" t="e">
        <f>#REF!</f>
        <v>#REF!</v>
      </c>
      <c r="E143" s="72"/>
      <c r="F143" s="81"/>
      <c r="G143" s="82"/>
      <c r="H143" s="83"/>
      <c r="I143" s="84"/>
      <c r="J143" s="85"/>
      <c r="K143" s="78"/>
      <c r="L143" s="87"/>
      <c r="M143" s="42" t="e">
        <f>#REF!</f>
        <v>#REF!</v>
      </c>
    </row>
    <row r="144" spans="1:13" ht="39.75" customHeight="1" x14ac:dyDescent="0.25">
      <c r="A144" s="13">
        <f t="shared" si="0"/>
        <v>131</v>
      </c>
      <c r="B144" s="71" t="e">
        <f>#REF!</f>
        <v>#REF!</v>
      </c>
      <c r="C144" s="14" t="e">
        <f>#REF!</f>
        <v>#REF!</v>
      </c>
      <c r="D144" s="15" t="e">
        <f>#REF!</f>
        <v>#REF!</v>
      </c>
      <c r="E144" s="72"/>
      <c r="F144" s="73"/>
      <c r="G144" s="88"/>
      <c r="H144" s="75"/>
      <c r="I144" s="76"/>
      <c r="J144" s="77"/>
      <c r="K144" s="78"/>
      <c r="L144" s="79"/>
      <c r="M144" s="42" t="e">
        <f>#REF!</f>
        <v>#REF!</v>
      </c>
    </row>
    <row r="145" spans="1:13" ht="39.75" customHeight="1" x14ac:dyDescent="0.25">
      <c r="A145" s="13">
        <f t="shared" si="0"/>
        <v>132</v>
      </c>
      <c r="B145" s="80" t="e">
        <f>#REF!</f>
        <v>#REF!</v>
      </c>
      <c r="C145" s="19" t="e">
        <f>#REF!</f>
        <v>#REF!</v>
      </c>
      <c r="D145" s="20" t="e">
        <f>#REF!</f>
        <v>#REF!</v>
      </c>
      <c r="E145" s="72"/>
      <c r="F145" s="81"/>
      <c r="G145" s="82"/>
      <c r="H145" s="83"/>
      <c r="I145" s="84"/>
      <c r="J145" s="85"/>
      <c r="K145" s="78"/>
      <c r="L145" s="87"/>
      <c r="M145" s="42" t="e">
        <f>#REF!</f>
        <v>#REF!</v>
      </c>
    </row>
    <row r="146" spans="1:13" ht="39.75" customHeight="1" x14ac:dyDescent="0.25">
      <c r="A146" s="13">
        <f t="shared" si="0"/>
        <v>133</v>
      </c>
      <c r="B146" s="71" t="e">
        <f>#REF!</f>
        <v>#REF!</v>
      </c>
      <c r="C146" s="14" t="e">
        <f>#REF!</f>
        <v>#REF!</v>
      </c>
      <c r="D146" s="15" t="e">
        <f>#REF!</f>
        <v>#REF!</v>
      </c>
      <c r="E146" s="72"/>
      <c r="F146" s="73"/>
      <c r="G146" s="88"/>
      <c r="H146" s="75"/>
      <c r="I146" s="76"/>
      <c r="J146" s="77"/>
      <c r="K146" s="78"/>
      <c r="L146" s="79"/>
      <c r="M146" s="42" t="e">
        <f>#REF!</f>
        <v>#REF!</v>
      </c>
    </row>
    <row r="147" spans="1:13" ht="39.75" customHeight="1" x14ac:dyDescent="0.25">
      <c r="A147" s="13">
        <f t="shared" si="0"/>
        <v>134</v>
      </c>
      <c r="B147" s="80" t="e">
        <f>#REF!</f>
        <v>#REF!</v>
      </c>
      <c r="C147" s="19" t="e">
        <f>#REF!</f>
        <v>#REF!</v>
      </c>
      <c r="D147" s="20" t="e">
        <f>#REF!</f>
        <v>#REF!</v>
      </c>
      <c r="E147" s="72"/>
      <c r="F147" s="81"/>
      <c r="G147" s="82"/>
      <c r="H147" s="83"/>
      <c r="I147" s="84"/>
      <c r="J147" s="85"/>
      <c r="K147" s="78"/>
      <c r="L147" s="87"/>
      <c r="M147" s="42" t="e">
        <f>#REF!</f>
        <v>#REF!</v>
      </c>
    </row>
    <row r="148" spans="1:13" ht="39.75" customHeight="1" x14ac:dyDescent="0.25">
      <c r="A148" s="13">
        <f t="shared" si="0"/>
        <v>135</v>
      </c>
      <c r="B148" s="71" t="e">
        <f>#REF!</f>
        <v>#REF!</v>
      </c>
      <c r="C148" s="14" t="e">
        <f>#REF!</f>
        <v>#REF!</v>
      </c>
      <c r="D148" s="15" t="e">
        <f>#REF!</f>
        <v>#REF!</v>
      </c>
      <c r="E148" s="72"/>
      <c r="F148" s="73"/>
      <c r="G148" s="88"/>
      <c r="H148" s="75"/>
      <c r="I148" s="76"/>
      <c r="J148" s="77"/>
      <c r="K148" s="78"/>
      <c r="L148" s="79"/>
      <c r="M148" s="42" t="e">
        <f>#REF!</f>
        <v>#REF!</v>
      </c>
    </row>
    <row r="149" spans="1:13" ht="39.75" customHeight="1" x14ac:dyDescent="0.25">
      <c r="A149" s="13">
        <f t="shared" si="0"/>
        <v>136</v>
      </c>
      <c r="B149" s="80" t="e">
        <f>#REF!</f>
        <v>#REF!</v>
      </c>
      <c r="C149" s="19" t="e">
        <f>#REF!</f>
        <v>#REF!</v>
      </c>
      <c r="D149" s="20" t="e">
        <f>#REF!</f>
        <v>#REF!</v>
      </c>
      <c r="E149" s="72"/>
      <c r="F149" s="81"/>
      <c r="G149" s="82"/>
      <c r="H149" s="83"/>
      <c r="I149" s="84"/>
      <c r="J149" s="85"/>
      <c r="K149" s="78"/>
      <c r="L149" s="87"/>
      <c r="M149" s="42" t="e">
        <f>#REF!</f>
        <v>#REF!</v>
      </c>
    </row>
    <row r="150" spans="1:13" ht="39.75" customHeight="1" x14ac:dyDescent="0.25">
      <c r="A150" s="13">
        <f t="shared" si="0"/>
        <v>137</v>
      </c>
      <c r="B150" s="71" t="e">
        <f>#REF!</f>
        <v>#REF!</v>
      </c>
      <c r="C150" s="14" t="e">
        <f>#REF!</f>
        <v>#REF!</v>
      </c>
      <c r="D150" s="15" t="e">
        <f>#REF!</f>
        <v>#REF!</v>
      </c>
      <c r="E150" s="72"/>
      <c r="F150" s="73"/>
      <c r="G150" s="88"/>
      <c r="H150" s="75"/>
      <c r="I150" s="76"/>
      <c r="J150" s="77"/>
      <c r="K150" s="78"/>
      <c r="L150" s="79"/>
      <c r="M150" s="42" t="e">
        <f>#REF!</f>
        <v>#REF!</v>
      </c>
    </row>
    <row r="151" spans="1:13" ht="39.75" customHeight="1" x14ac:dyDescent="0.25">
      <c r="A151" s="13">
        <f t="shared" si="0"/>
        <v>138</v>
      </c>
      <c r="B151" s="80" t="e">
        <f>#REF!</f>
        <v>#REF!</v>
      </c>
      <c r="C151" s="19" t="e">
        <f>#REF!</f>
        <v>#REF!</v>
      </c>
      <c r="D151" s="20" t="e">
        <f>#REF!</f>
        <v>#REF!</v>
      </c>
      <c r="E151" s="72"/>
      <c r="F151" s="81"/>
      <c r="G151" s="82"/>
      <c r="H151" s="83"/>
      <c r="I151" s="84"/>
      <c r="J151" s="85"/>
      <c r="K151" s="78"/>
      <c r="L151" s="87"/>
      <c r="M151" s="42" t="e">
        <f>#REF!</f>
        <v>#REF!</v>
      </c>
    </row>
    <row r="152" spans="1:13" ht="39.75" customHeight="1" x14ac:dyDescent="0.25">
      <c r="A152" s="13">
        <f t="shared" si="0"/>
        <v>139</v>
      </c>
      <c r="B152" s="71" t="e">
        <f>#REF!</f>
        <v>#REF!</v>
      </c>
      <c r="C152" s="14" t="e">
        <f>#REF!</f>
        <v>#REF!</v>
      </c>
      <c r="D152" s="15" t="e">
        <f>#REF!</f>
        <v>#REF!</v>
      </c>
      <c r="E152" s="72"/>
      <c r="F152" s="73"/>
      <c r="G152" s="88"/>
      <c r="H152" s="75"/>
      <c r="I152" s="76"/>
      <c r="J152" s="77"/>
      <c r="K152" s="78"/>
      <c r="L152" s="79"/>
      <c r="M152" s="42" t="e">
        <f>#REF!</f>
        <v>#REF!</v>
      </c>
    </row>
    <row r="153" spans="1:13" ht="39.75" customHeight="1" x14ac:dyDescent="0.25">
      <c r="A153" s="13">
        <f t="shared" si="0"/>
        <v>140</v>
      </c>
      <c r="B153" s="80" t="e">
        <f>#REF!</f>
        <v>#REF!</v>
      </c>
      <c r="C153" s="19" t="e">
        <f>#REF!</f>
        <v>#REF!</v>
      </c>
      <c r="D153" s="20" t="e">
        <f>#REF!</f>
        <v>#REF!</v>
      </c>
      <c r="E153" s="72"/>
      <c r="F153" s="81"/>
      <c r="G153" s="82"/>
      <c r="H153" s="83"/>
      <c r="I153" s="84"/>
      <c r="J153" s="85"/>
      <c r="K153" s="78"/>
      <c r="L153" s="87"/>
      <c r="M153" s="42" t="e">
        <f>#REF!</f>
        <v>#REF!</v>
      </c>
    </row>
    <row r="154" spans="1:13" ht="39.75" customHeight="1" x14ac:dyDescent="0.25">
      <c r="A154" s="13">
        <f t="shared" si="0"/>
        <v>141</v>
      </c>
      <c r="B154" s="71" t="e">
        <f>#REF!</f>
        <v>#REF!</v>
      </c>
      <c r="C154" s="14" t="e">
        <f>#REF!</f>
        <v>#REF!</v>
      </c>
      <c r="D154" s="15" t="e">
        <f>#REF!</f>
        <v>#REF!</v>
      </c>
      <c r="E154" s="72"/>
      <c r="F154" s="73"/>
      <c r="G154" s="88"/>
      <c r="H154" s="75"/>
      <c r="I154" s="76"/>
      <c r="J154" s="77"/>
      <c r="K154" s="78"/>
      <c r="L154" s="79"/>
      <c r="M154" s="42" t="e">
        <f>#REF!</f>
        <v>#REF!</v>
      </c>
    </row>
    <row r="155" spans="1:13" ht="39.75" customHeight="1" x14ac:dyDescent="0.25">
      <c r="A155" s="13">
        <f t="shared" si="0"/>
        <v>142</v>
      </c>
      <c r="B155" s="80" t="e">
        <f>#REF!</f>
        <v>#REF!</v>
      </c>
      <c r="C155" s="19" t="e">
        <f>#REF!</f>
        <v>#REF!</v>
      </c>
      <c r="D155" s="20" t="e">
        <f>#REF!</f>
        <v>#REF!</v>
      </c>
      <c r="E155" s="72"/>
      <c r="F155" s="81"/>
      <c r="G155" s="82"/>
      <c r="H155" s="83"/>
      <c r="I155" s="84"/>
      <c r="J155" s="85"/>
      <c r="K155" s="78"/>
      <c r="L155" s="87"/>
      <c r="M155" s="42" t="e">
        <f>#REF!</f>
        <v>#REF!</v>
      </c>
    </row>
    <row r="156" spans="1:13" ht="39.75" customHeight="1" x14ac:dyDescent="0.25">
      <c r="A156" s="13">
        <f t="shared" si="0"/>
        <v>143</v>
      </c>
      <c r="B156" s="71" t="e">
        <f>#REF!</f>
        <v>#REF!</v>
      </c>
      <c r="C156" s="14" t="e">
        <f>#REF!</f>
        <v>#REF!</v>
      </c>
      <c r="D156" s="15" t="e">
        <f>#REF!</f>
        <v>#REF!</v>
      </c>
      <c r="E156" s="72"/>
      <c r="F156" s="73"/>
      <c r="G156" s="88"/>
      <c r="H156" s="75"/>
      <c r="I156" s="76"/>
      <c r="J156" s="77"/>
      <c r="K156" s="78"/>
      <c r="L156" s="79"/>
      <c r="M156" s="42" t="e">
        <f>#REF!</f>
        <v>#REF!</v>
      </c>
    </row>
    <row r="157" spans="1:13" ht="39.75" customHeight="1" x14ac:dyDescent="0.25">
      <c r="A157" s="13">
        <f t="shared" si="0"/>
        <v>144</v>
      </c>
      <c r="B157" s="80" t="e">
        <f>#REF!</f>
        <v>#REF!</v>
      </c>
      <c r="C157" s="19" t="e">
        <f>#REF!</f>
        <v>#REF!</v>
      </c>
      <c r="D157" s="20" t="e">
        <f>#REF!</f>
        <v>#REF!</v>
      </c>
      <c r="E157" s="72"/>
      <c r="F157" s="81"/>
      <c r="G157" s="82"/>
      <c r="H157" s="83"/>
      <c r="I157" s="84"/>
      <c r="J157" s="85"/>
      <c r="K157" s="78"/>
      <c r="L157" s="87"/>
      <c r="M157" s="42" t="e">
        <f>#REF!</f>
        <v>#REF!</v>
      </c>
    </row>
    <row r="158" spans="1:13" ht="39.75" customHeight="1" x14ac:dyDescent="0.25">
      <c r="A158" s="13">
        <f t="shared" si="0"/>
        <v>145</v>
      </c>
      <c r="B158" s="71" t="e">
        <f>#REF!</f>
        <v>#REF!</v>
      </c>
      <c r="C158" s="14" t="e">
        <f>#REF!</f>
        <v>#REF!</v>
      </c>
      <c r="D158" s="15" t="e">
        <f>#REF!</f>
        <v>#REF!</v>
      </c>
      <c r="E158" s="72"/>
      <c r="F158" s="73"/>
      <c r="G158" s="88"/>
      <c r="H158" s="75"/>
      <c r="I158" s="76"/>
      <c r="J158" s="77"/>
      <c r="K158" s="78"/>
      <c r="L158" s="79"/>
      <c r="M158" s="42" t="e">
        <f>#REF!</f>
        <v>#REF!</v>
      </c>
    </row>
    <row r="159" spans="1:13" ht="39.75" customHeight="1" x14ac:dyDescent="0.25">
      <c r="A159" s="13">
        <f t="shared" si="0"/>
        <v>146</v>
      </c>
      <c r="B159" s="80" t="e">
        <f>#REF!</f>
        <v>#REF!</v>
      </c>
      <c r="C159" s="19" t="e">
        <f>#REF!</f>
        <v>#REF!</v>
      </c>
      <c r="D159" s="20" t="e">
        <f>#REF!</f>
        <v>#REF!</v>
      </c>
      <c r="E159" s="72"/>
      <c r="F159" s="81"/>
      <c r="G159" s="82"/>
      <c r="H159" s="83"/>
      <c r="I159" s="84"/>
      <c r="J159" s="85"/>
      <c r="K159" s="78"/>
      <c r="L159" s="87"/>
      <c r="M159" s="42" t="e">
        <f>#REF!</f>
        <v>#REF!</v>
      </c>
    </row>
    <row r="160" spans="1:13" ht="39.75" customHeight="1" x14ac:dyDescent="0.25">
      <c r="A160" s="13">
        <f t="shared" si="0"/>
        <v>147</v>
      </c>
      <c r="B160" s="71" t="e">
        <f>#REF!</f>
        <v>#REF!</v>
      </c>
      <c r="C160" s="14" t="e">
        <f>#REF!</f>
        <v>#REF!</v>
      </c>
      <c r="D160" s="15" t="e">
        <f>#REF!</f>
        <v>#REF!</v>
      </c>
      <c r="E160" s="72"/>
      <c r="F160" s="73"/>
      <c r="G160" s="88"/>
      <c r="H160" s="75"/>
      <c r="I160" s="76"/>
      <c r="J160" s="77"/>
      <c r="K160" s="78"/>
      <c r="L160" s="79"/>
      <c r="M160" s="42" t="e">
        <f>#REF!</f>
        <v>#REF!</v>
      </c>
    </row>
    <row r="161" spans="1:13" ht="39.75" customHeight="1" x14ac:dyDescent="0.25">
      <c r="A161" s="13">
        <f t="shared" si="0"/>
        <v>148</v>
      </c>
      <c r="B161" s="80" t="e">
        <f>#REF!</f>
        <v>#REF!</v>
      </c>
      <c r="C161" s="19" t="e">
        <f>#REF!</f>
        <v>#REF!</v>
      </c>
      <c r="D161" s="20" t="e">
        <f>#REF!</f>
        <v>#REF!</v>
      </c>
      <c r="E161" s="72"/>
      <c r="F161" s="81"/>
      <c r="G161" s="82"/>
      <c r="H161" s="83"/>
      <c r="I161" s="84"/>
      <c r="J161" s="85"/>
      <c r="K161" s="78"/>
      <c r="L161" s="87"/>
      <c r="M161" s="42" t="e">
        <f>#REF!</f>
        <v>#REF!</v>
      </c>
    </row>
    <row r="162" spans="1:13" ht="39.75" customHeight="1" x14ac:dyDescent="0.25">
      <c r="A162" s="13">
        <f t="shared" si="0"/>
        <v>149</v>
      </c>
      <c r="B162" s="71" t="e">
        <f>#REF!</f>
        <v>#REF!</v>
      </c>
      <c r="C162" s="14" t="e">
        <f>#REF!</f>
        <v>#REF!</v>
      </c>
      <c r="D162" s="15" t="e">
        <f>#REF!</f>
        <v>#REF!</v>
      </c>
      <c r="E162" s="72"/>
      <c r="F162" s="73"/>
      <c r="G162" s="88"/>
      <c r="H162" s="75"/>
      <c r="I162" s="76"/>
      <c r="J162" s="77"/>
      <c r="K162" s="78"/>
      <c r="L162" s="79"/>
      <c r="M162" s="42" t="e">
        <f>#REF!</f>
        <v>#REF!</v>
      </c>
    </row>
    <row r="163" spans="1:13" ht="39.75" customHeight="1" x14ac:dyDescent="0.25">
      <c r="A163" s="13">
        <f t="shared" si="0"/>
        <v>150</v>
      </c>
      <c r="B163" s="80" t="e">
        <f>#REF!</f>
        <v>#REF!</v>
      </c>
      <c r="C163" s="19" t="e">
        <f>#REF!</f>
        <v>#REF!</v>
      </c>
      <c r="D163" s="20" t="e">
        <f>#REF!</f>
        <v>#REF!</v>
      </c>
      <c r="E163" s="72"/>
      <c r="F163" s="81"/>
      <c r="G163" s="82"/>
      <c r="H163" s="83"/>
      <c r="I163" s="84"/>
      <c r="J163" s="85"/>
      <c r="K163" s="78"/>
      <c r="L163" s="87"/>
      <c r="M163" s="42" t="e">
        <f>#REF!</f>
        <v>#REF!</v>
      </c>
    </row>
    <row r="164" spans="1:13" ht="39.75" customHeight="1" x14ac:dyDescent="0.25">
      <c r="A164" s="13">
        <f t="shared" si="0"/>
        <v>151</v>
      </c>
      <c r="B164" s="71" t="e">
        <f>#REF!</f>
        <v>#REF!</v>
      </c>
      <c r="C164" s="14" t="e">
        <f>#REF!</f>
        <v>#REF!</v>
      </c>
      <c r="D164" s="15" t="e">
        <f>#REF!</f>
        <v>#REF!</v>
      </c>
      <c r="E164" s="72"/>
      <c r="F164" s="73"/>
      <c r="G164" s="74"/>
      <c r="H164" s="75"/>
      <c r="I164" s="76"/>
      <c r="J164" s="77"/>
      <c r="K164" s="78"/>
      <c r="L164" s="79"/>
      <c r="M164" s="42" t="e">
        <f>#REF!</f>
        <v>#REF!</v>
      </c>
    </row>
    <row r="165" spans="1:13" ht="39.75" customHeight="1" x14ac:dyDescent="0.25">
      <c r="A165" s="13">
        <f t="shared" si="0"/>
        <v>152</v>
      </c>
      <c r="B165" s="80" t="e">
        <f>#REF!</f>
        <v>#REF!</v>
      </c>
      <c r="C165" s="19" t="e">
        <f>#REF!</f>
        <v>#REF!</v>
      </c>
      <c r="D165" s="20" t="e">
        <f>#REF!</f>
        <v>#REF!</v>
      </c>
      <c r="E165" s="72"/>
      <c r="F165" s="81"/>
      <c r="G165" s="82"/>
      <c r="H165" s="83"/>
      <c r="I165" s="84"/>
      <c r="J165" s="85"/>
      <c r="K165" s="86"/>
      <c r="L165" s="87"/>
      <c r="M165" s="42" t="e">
        <f>#REF!</f>
        <v>#REF!</v>
      </c>
    </row>
    <row r="166" spans="1:13" ht="39.75" customHeight="1" x14ac:dyDescent="0.25">
      <c r="A166" s="13">
        <f t="shared" si="0"/>
        <v>153</v>
      </c>
      <c r="B166" s="71" t="e">
        <f>#REF!</f>
        <v>#REF!</v>
      </c>
      <c r="C166" s="14" t="e">
        <f>#REF!</f>
        <v>#REF!</v>
      </c>
      <c r="D166" s="15" t="e">
        <f>#REF!</f>
        <v>#REF!</v>
      </c>
      <c r="E166" s="72"/>
      <c r="F166" s="73"/>
      <c r="G166" s="88"/>
      <c r="H166" s="75"/>
      <c r="I166" s="76"/>
      <c r="J166" s="77"/>
      <c r="K166" s="78"/>
      <c r="L166" s="79"/>
      <c r="M166" s="42" t="e">
        <f>#REF!</f>
        <v>#REF!</v>
      </c>
    </row>
    <row r="167" spans="1:13" ht="39.75" customHeight="1" x14ac:dyDescent="0.25">
      <c r="A167" s="13">
        <f t="shared" si="0"/>
        <v>154</v>
      </c>
      <c r="B167" s="80" t="e">
        <f>#REF!</f>
        <v>#REF!</v>
      </c>
      <c r="C167" s="19" t="e">
        <f>#REF!</f>
        <v>#REF!</v>
      </c>
      <c r="D167" s="20" t="e">
        <f>#REF!</f>
        <v>#REF!</v>
      </c>
      <c r="E167" s="72"/>
      <c r="F167" s="81"/>
      <c r="G167" s="82"/>
      <c r="H167" s="83"/>
      <c r="I167" s="84"/>
      <c r="J167" s="85"/>
      <c r="K167" s="86"/>
      <c r="L167" s="87"/>
      <c r="M167" s="42" t="e">
        <f>#REF!</f>
        <v>#REF!</v>
      </c>
    </row>
    <row r="168" spans="1:13" ht="39.75" customHeight="1" x14ac:dyDescent="0.25">
      <c r="A168" s="13">
        <f t="shared" si="0"/>
        <v>155</v>
      </c>
      <c r="B168" s="71" t="e">
        <f>#REF!</f>
        <v>#REF!</v>
      </c>
      <c r="C168" s="14" t="e">
        <f>#REF!</f>
        <v>#REF!</v>
      </c>
      <c r="D168" s="15" t="e">
        <f>#REF!</f>
        <v>#REF!</v>
      </c>
      <c r="E168" s="72"/>
      <c r="F168" s="73"/>
      <c r="G168" s="88"/>
      <c r="H168" s="75"/>
      <c r="I168" s="76"/>
      <c r="J168" s="77"/>
      <c r="K168" s="78"/>
      <c r="L168" s="79"/>
      <c r="M168" s="42" t="e">
        <f>#REF!</f>
        <v>#REF!</v>
      </c>
    </row>
    <row r="169" spans="1:13" ht="39.75" customHeight="1" x14ac:dyDescent="0.25">
      <c r="A169" s="13">
        <f t="shared" si="0"/>
        <v>156</v>
      </c>
      <c r="B169" s="80" t="e">
        <f>#REF!</f>
        <v>#REF!</v>
      </c>
      <c r="C169" s="19" t="e">
        <f>#REF!</f>
        <v>#REF!</v>
      </c>
      <c r="D169" s="20" t="e">
        <f>#REF!</f>
        <v>#REF!</v>
      </c>
      <c r="E169" s="72"/>
      <c r="F169" s="81"/>
      <c r="G169" s="82"/>
      <c r="H169" s="83"/>
      <c r="I169" s="84"/>
      <c r="J169" s="85"/>
      <c r="K169" s="86"/>
      <c r="L169" s="87"/>
      <c r="M169" s="42" t="e">
        <f>#REF!</f>
        <v>#REF!</v>
      </c>
    </row>
    <row r="170" spans="1:13" ht="39.75" customHeight="1" x14ac:dyDescent="0.25">
      <c r="A170" s="13">
        <f t="shared" si="0"/>
        <v>157</v>
      </c>
      <c r="B170" s="71" t="e">
        <f>#REF!</f>
        <v>#REF!</v>
      </c>
      <c r="C170" s="14" t="e">
        <f>#REF!</f>
        <v>#REF!</v>
      </c>
      <c r="D170" s="15" t="e">
        <f>#REF!</f>
        <v>#REF!</v>
      </c>
      <c r="E170" s="72"/>
      <c r="F170" s="73"/>
      <c r="G170" s="88"/>
      <c r="H170" s="75"/>
      <c r="I170" s="76"/>
      <c r="J170" s="77"/>
      <c r="K170" s="78"/>
      <c r="L170" s="79"/>
      <c r="M170" s="42" t="e">
        <f>#REF!</f>
        <v>#REF!</v>
      </c>
    </row>
    <row r="171" spans="1:13" ht="39.75" customHeight="1" x14ac:dyDescent="0.25">
      <c r="A171" s="13">
        <f t="shared" si="0"/>
        <v>158</v>
      </c>
      <c r="B171" s="80" t="e">
        <f>#REF!</f>
        <v>#REF!</v>
      </c>
      <c r="C171" s="19" t="e">
        <f>#REF!</f>
        <v>#REF!</v>
      </c>
      <c r="D171" s="20" t="e">
        <f>#REF!</f>
        <v>#REF!</v>
      </c>
      <c r="E171" s="72"/>
      <c r="F171" s="81"/>
      <c r="G171" s="82"/>
      <c r="H171" s="83"/>
      <c r="I171" s="84"/>
      <c r="J171" s="85"/>
      <c r="K171" s="86"/>
      <c r="L171" s="87"/>
      <c r="M171" s="42" t="e">
        <f>#REF!</f>
        <v>#REF!</v>
      </c>
    </row>
    <row r="172" spans="1:13" ht="39.75" customHeight="1" x14ac:dyDescent="0.25">
      <c r="A172" s="13">
        <f t="shared" si="0"/>
        <v>159</v>
      </c>
      <c r="B172" s="71" t="e">
        <f>#REF!</f>
        <v>#REF!</v>
      </c>
      <c r="C172" s="14" t="e">
        <f>#REF!</f>
        <v>#REF!</v>
      </c>
      <c r="D172" s="15" t="e">
        <f>#REF!</f>
        <v>#REF!</v>
      </c>
      <c r="E172" s="72"/>
      <c r="F172" s="73"/>
      <c r="G172" s="88"/>
      <c r="H172" s="75"/>
      <c r="I172" s="76"/>
      <c r="J172" s="77"/>
      <c r="K172" s="78"/>
      <c r="L172" s="79"/>
      <c r="M172" s="42" t="e">
        <f>#REF!</f>
        <v>#REF!</v>
      </c>
    </row>
    <row r="173" spans="1:13" ht="39.75" customHeight="1" x14ac:dyDescent="0.25">
      <c r="A173" s="13">
        <f t="shared" si="0"/>
        <v>160</v>
      </c>
      <c r="B173" s="80" t="e">
        <f>#REF!</f>
        <v>#REF!</v>
      </c>
      <c r="C173" s="19" t="e">
        <f>#REF!</f>
        <v>#REF!</v>
      </c>
      <c r="D173" s="20" t="e">
        <f>#REF!</f>
        <v>#REF!</v>
      </c>
      <c r="E173" s="72"/>
      <c r="F173" s="81"/>
      <c r="G173" s="82"/>
      <c r="H173" s="83"/>
      <c r="I173" s="84"/>
      <c r="J173" s="85"/>
      <c r="K173" s="86"/>
      <c r="L173" s="87"/>
      <c r="M173" s="42" t="e">
        <f>#REF!</f>
        <v>#REF!</v>
      </c>
    </row>
    <row r="174" spans="1:13" ht="39.75" customHeight="1" x14ac:dyDescent="0.25">
      <c r="A174" s="13">
        <f t="shared" si="0"/>
        <v>161</v>
      </c>
      <c r="B174" s="71" t="e">
        <f>#REF!</f>
        <v>#REF!</v>
      </c>
      <c r="C174" s="14" t="e">
        <f>#REF!</f>
        <v>#REF!</v>
      </c>
      <c r="D174" s="15" t="e">
        <f>#REF!</f>
        <v>#REF!</v>
      </c>
      <c r="E174" s="72"/>
      <c r="F174" s="73"/>
      <c r="G174" s="88"/>
      <c r="H174" s="75"/>
      <c r="I174" s="76"/>
      <c r="J174" s="77"/>
      <c r="K174" s="78"/>
      <c r="L174" s="79"/>
      <c r="M174" s="42" t="e">
        <f>#REF!</f>
        <v>#REF!</v>
      </c>
    </row>
    <row r="175" spans="1:13" ht="39.75" customHeight="1" x14ac:dyDescent="0.25">
      <c r="A175" s="13">
        <f t="shared" si="0"/>
        <v>162</v>
      </c>
      <c r="B175" s="80" t="e">
        <f>#REF!</f>
        <v>#REF!</v>
      </c>
      <c r="C175" s="19" t="e">
        <f>#REF!</f>
        <v>#REF!</v>
      </c>
      <c r="D175" s="20" t="e">
        <f>#REF!</f>
        <v>#REF!</v>
      </c>
      <c r="E175" s="72"/>
      <c r="F175" s="81"/>
      <c r="G175" s="82"/>
      <c r="H175" s="83"/>
      <c r="I175" s="84"/>
      <c r="J175" s="85"/>
      <c r="K175" s="78"/>
      <c r="L175" s="87"/>
      <c r="M175" s="42" t="e">
        <f>#REF!</f>
        <v>#REF!</v>
      </c>
    </row>
    <row r="176" spans="1:13" ht="39.75" customHeight="1" x14ac:dyDescent="0.25">
      <c r="A176" s="13">
        <f t="shared" si="0"/>
        <v>163</v>
      </c>
      <c r="B176" s="71" t="e">
        <f>#REF!</f>
        <v>#REF!</v>
      </c>
      <c r="C176" s="14" t="e">
        <f>#REF!</f>
        <v>#REF!</v>
      </c>
      <c r="D176" s="15" t="e">
        <f>#REF!</f>
        <v>#REF!</v>
      </c>
      <c r="E176" s="72"/>
      <c r="F176" s="73"/>
      <c r="G176" s="88"/>
      <c r="H176" s="75"/>
      <c r="I176" s="76"/>
      <c r="J176" s="77"/>
      <c r="K176" s="78"/>
      <c r="L176" s="79"/>
      <c r="M176" s="42" t="e">
        <f>#REF!</f>
        <v>#REF!</v>
      </c>
    </row>
    <row r="177" spans="1:13" ht="39.75" customHeight="1" x14ac:dyDescent="0.25">
      <c r="A177" s="13">
        <f t="shared" si="0"/>
        <v>164</v>
      </c>
      <c r="B177" s="80" t="e">
        <f>#REF!</f>
        <v>#REF!</v>
      </c>
      <c r="C177" s="19" t="e">
        <f>#REF!</f>
        <v>#REF!</v>
      </c>
      <c r="D177" s="20" t="e">
        <f>#REF!</f>
        <v>#REF!</v>
      </c>
      <c r="E177" s="72"/>
      <c r="F177" s="81"/>
      <c r="G177" s="82"/>
      <c r="H177" s="83"/>
      <c r="I177" s="84"/>
      <c r="J177" s="85"/>
      <c r="K177" s="78"/>
      <c r="L177" s="87"/>
      <c r="M177" s="42" t="e">
        <f>#REF!</f>
        <v>#REF!</v>
      </c>
    </row>
    <row r="178" spans="1:13" ht="39.75" customHeight="1" x14ac:dyDescent="0.25">
      <c r="A178" s="13">
        <f t="shared" si="0"/>
        <v>165</v>
      </c>
      <c r="B178" s="71" t="e">
        <f>#REF!</f>
        <v>#REF!</v>
      </c>
      <c r="C178" s="14" t="e">
        <f>#REF!</f>
        <v>#REF!</v>
      </c>
      <c r="D178" s="15" t="e">
        <f>#REF!</f>
        <v>#REF!</v>
      </c>
      <c r="E178" s="72"/>
      <c r="F178" s="73"/>
      <c r="G178" s="88"/>
      <c r="H178" s="75"/>
      <c r="I178" s="76"/>
      <c r="J178" s="77"/>
      <c r="K178" s="78"/>
      <c r="L178" s="79"/>
      <c r="M178" s="42" t="e">
        <f>#REF!</f>
        <v>#REF!</v>
      </c>
    </row>
    <row r="179" spans="1:13" ht="39.75" customHeight="1" x14ac:dyDescent="0.25">
      <c r="A179" s="13">
        <f t="shared" si="0"/>
        <v>166</v>
      </c>
      <c r="B179" s="80" t="e">
        <f>#REF!</f>
        <v>#REF!</v>
      </c>
      <c r="C179" s="19" t="e">
        <f>#REF!</f>
        <v>#REF!</v>
      </c>
      <c r="D179" s="20" t="e">
        <f>#REF!</f>
        <v>#REF!</v>
      </c>
      <c r="E179" s="72"/>
      <c r="F179" s="81"/>
      <c r="G179" s="82"/>
      <c r="H179" s="83"/>
      <c r="I179" s="84"/>
      <c r="J179" s="85"/>
      <c r="K179" s="78"/>
      <c r="L179" s="87"/>
      <c r="M179" s="42" t="e">
        <f>#REF!</f>
        <v>#REF!</v>
      </c>
    </row>
    <row r="180" spans="1:13" ht="39.75" customHeight="1" x14ac:dyDescent="0.25">
      <c r="A180" s="13">
        <f t="shared" si="0"/>
        <v>167</v>
      </c>
      <c r="B180" s="71" t="e">
        <f>#REF!</f>
        <v>#REF!</v>
      </c>
      <c r="C180" s="14" t="e">
        <f>#REF!</f>
        <v>#REF!</v>
      </c>
      <c r="D180" s="15" t="e">
        <f>#REF!</f>
        <v>#REF!</v>
      </c>
      <c r="E180" s="72"/>
      <c r="F180" s="73"/>
      <c r="G180" s="88"/>
      <c r="H180" s="75"/>
      <c r="I180" s="76"/>
      <c r="J180" s="77"/>
      <c r="K180" s="78"/>
      <c r="L180" s="79"/>
      <c r="M180" s="42" t="e">
        <f>#REF!</f>
        <v>#REF!</v>
      </c>
    </row>
    <row r="181" spans="1:13" ht="39.75" customHeight="1" x14ac:dyDescent="0.25">
      <c r="A181" s="13">
        <f t="shared" si="0"/>
        <v>168</v>
      </c>
      <c r="B181" s="80" t="e">
        <f>#REF!</f>
        <v>#REF!</v>
      </c>
      <c r="C181" s="19" t="e">
        <f>#REF!</f>
        <v>#REF!</v>
      </c>
      <c r="D181" s="20" t="e">
        <f>#REF!</f>
        <v>#REF!</v>
      </c>
      <c r="E181" s="72"/>
      <c r="F181" s="81"/>
      <c r="G181" s="82"/>
      <c r="H181" s="83"/>
      <c r="I181" s="84"/>
      <c r="J181" s="85"/>
      <c r="K181" s="78"/>
      <c r="L181" s="87"/>
      <c r="M181" s="42" t="e">
        <f>#REF!</f>
        <v>#REF!</v>
      </c>
    </row>
    <row r="182" spans="1:13" ht="39.75" customHeight="1" x14ac:dyDescent="0.25">
      <c r="A182" s="13">
        <f t="shared" si="0"/>
        <v>169</v>
      </c>
      <c r="B182" s="71" t="e">
        <f>#REF!</f>
        <v>#REF!</v>
      </c>
      <c r="C182" s="14" t="e">
        <f>#REF!</f>
        <v>#REF!</v>
      </c>
      <c r="D182" s="15" t="e">
        <f>#REF!</f>
        <v>#REF!</v>
      </c>
      <c r="E182" s="72"/>
      <c r="F182" s="73"/>
      <c r="G182" s="88"/>
      <c r="H182" s="75"/>
      <c r="I182" s="76"/>
      <c r="J182" s="77"/>
      <c r="K182" s="78"/>
      <c r="L182" s="79"/>
      <c r="M182" s="42" t="e">
        <f>#REF!</f>
        <v>#REF!</v>
      </c>
    </row>
    <row r="183" spans="1:13" ht="39.75" customHeight="1" x14ac:dyDescent="0.25">
      <c r="A183" s="13">
        <f t="shared" si="0"/>
        <v>170</v>
      </c>
      <c r="B183" s="80" t="e">
        <f>#REF!</f>
        <v>#REF!</v>
      </c>
      <c r="C183" s="19" t="e">
        <f>#REF!</f>
        <v>#REF!</v>
      </c>
      <c r="D183" s="20" t="e">
        <f>#REF!</f>
        <v>#REF!</v>
      </c>
      <c r="E183" s="72"/>
      <c r="F183" s="81"/>
      <c r="G183" s="82"/>
      <c r="H183" s="83"/>
      <c r="I183" s="84"/>
      <c r="J183" s="85"/>
      <c r="K183" s="78"/>
      <c r="L183" s="87"/>
      <c r="M183" s="42" t="e">
        <f>#REF!</f>
        <v>#REF!</v>
      </c>
    </row>
    <row r="184" spans="1:13" ht="39.75" customHeight="1" x14ac:dyDescent="0.25">
      <c r="A184" s="13">
        <f t="shared" si="0"/>
        <v>171</v>
      </c>
      <c r="B184" s="71" t="e">
        <f>#REF!</f>
        <v>#REF!</v>
      </c>
      <c r="C184" s="14" t="e">
        <f>#REF!</f>
        <v>#REF!</v>
      </c>
      <c r="D184" s="15" t="e">
        <f>#REF!</f>
        <v>#REF!</v>
      </c>
      <c r="E184" s="72"/>
      <c r="F184" s="73"/>
      <c r="G184" s="88"/>
      <c r="H184" s="75"/>
      <c r="I184" s="76"/>
      <c r="J184" s="77"/>
      <c r="K184" s="78"/>
      <c r="L184" s="79"/>
      <c r="M184" s="42" t="e">
        <f>#REF!</f>
        <v>#REF!</v>
      </c>
    </row>
    <row r="185" spans="1:13" ht="39.75" customHeight="1" x14ac:dyDescent="0.25">
      <c r="A185" s="13">
        <f t="shared" si="0"/>
        <v>172</v>
      </c>
      <c r="B185" s="80" t="e">
        <f>#REF!</f>
        <v>#REF!</v>
      </c>
      <c r="C185" s="19" t="e">
        <f>#REF!</f>
        <v>#REF!</v>
      </c>
      <c r="D185" s="20" t="e">
        <f>#REF!</f>
        <v>#REF!</v>
      </c>
      <c r="E185" s="72"/>
      <c r="F185" s="81"/>
      <c r="G185" s="82"/>
      <c r="H185" s="83"/>
      <c r="I185" s="84"/>
      <c r="J185" s="85"/>
      <c r="K185" s="78"/>
      <c r="L185" s="87"/>
      <c r="M185" s="42" t="e">
        <f>#REF!</f>
        <v>#REF!</v>
      </c>
    </row>
    <row r="186" spans="1:13" ht="39.75" customHeight="1" x14ac:dyDescent="0.25">
      <c r="A186" s="13">
        <f t="shared" si="0"/>
        <v>173</v>
      </c>
      <c r="B186" s="71" t="e">
        <f>#REF!</f>
        <v>#REF!</v>
      </c>
      <c r="C186" s="14" t="e">
        <f>#REF!</f>
        <v>#REF!</v>
      </c>
      <c r="D186" s="15" t="e">
        <f>#REF!</f>
        <v>#REF!</v>
      </c>
      <c r="E186" s="72"/>
      <c r="F186" s="73"/>
      <c r="G186" s="88"/>
      <c r="H186" s="75"/>
      <c r="I186" s="76"/>
      <c r="J186" s="77"/>
      <c r="K186" s="78"/>
      <c r="L186" s="79"/>
      <c r="M186" s="42" t="e">
        <f>#REF!</f>
        <v>#REF!</v>
      </c>
    </row>
    <row r="187" spans="1:13" ht="39.75" customHeight="1" x14ac:dyDescent="0.25">
      <c r="A187" s="13">
        <f t="shared" si="0"/>
        <v>174</v>
      </c>
      <c r="B187" s="80" t="e">
        <f>#REF!</f>
        <v>#REF!</v>
      </c>
      <c r="C187" s="19" t="e">
        <f>#REF!</f>
        <v>#REF!</v>
      </c>
      <c r="D187" s="20" t="e">
        <f>#REF!</f>
        <v>#REF!</v>
      </c>
      <c r="E187" s="72"/>
      <c r="F187" s="81"/>
      <c r="G187" s="82"/>
      <c r="H187" s="83"/>
      <c r="I187" s="84"/>
      <c r="J187" s="85"/>
      <c r="K187" s="78"/>
      <c r="L187" s="87"/>
      <c r="M187" s="42" t="e">
        <f>#REF!</f>
        <v>#REF!</v>
      </c>
    </row>
    <row r="188" spans="1:13" ht="39.75" customHeight="1" x14ac:dyDescent="0.25">
      <c r="A188" s="13">
        <f t="shared" si="0"/>
        <v>175</v>
      </c>
      <c r="B188" s="71" t="e">
        <f>#REF!</f>
        <v>#REF!</v>
      </c>
      <c r="C188" s="14" t="e">
        <f>#REF!</f>
        <v>#REF!</v>
      </c>
      <c r="D188" s="15" t="e">
        <f>#REF!</f>
        <v>#REF!</v>
      </c>
      <c r="E188" s="72"/>
      <c r="F188" s="73"/>
      <c r="G188" s="88"/>
      <c r="H188" s="75"/>
      <c r="I188" s="76"/>
      <c r="J188" s="77"/>
      <c r="K188" s="78"/>
      <c r="L188" s="79"/>
      <c r="M188" s="42" t="e">
        <f>#REF!</f>
        <v>#REF!</v>
      </c>
    </row>
    <row r="189" spans="1:13" ht="39.75" customHeight="1" x14ac:dyDescent="0.25">
      <c r="A189" s="13">
        <f t="shared" si="0"/>
        <v>176</v>
      </c>
      <c r="B189" s="80" t="e">
        <f>#REF!</f>
        <v>#REF!</v>
      </c>
      <c r="C189" s="19" t="e">
        <f>#REF!</f>
        <v>#REF!</v>
      </c>
      <c r="D189" s="20" t="e">
        <f>#REF!</f>
        <v>#REF!</v>
      </c>
      <c r="E189" s="72"/>
      <c r="F189" s="81"/>
      <c r="G189" s="82"/>
      <c r="H189" s="83"/>
      <c r="I189" s="84"/>
      <c r="J189" s="85"/>
      <c r="K189" s="78"/>
      <c r="L189" s="87"/>
      <c r="M189" s="42" t="e">
        <f>#REF!</f>
        <v>#REF!</v>
      </c>
    </row>
    <row r="190" spans="1:13" ht="39.75" customHeight="1" x14ac:dyDescent="0.25">
      <c r="A190" s="13">
        <f t="shared" si="0"/>
        <v>177</v>
      </c>
      <c r="B190" s="71" t="e">
        <f>#REF!</f>
        <v>#REF!</v>
      </c>
      <c r="C190" s="14" t="e">
        <f>#REF!</f>
        <v>#REF!</v>
      </c>
      <c r="D190" s="15" t="e">
        <f>#REF!</f>
        <v>#REF!</v>
      </c>
      <c r="E190" s="72"/>
      <c r="F190" s="73"/>
      <c r="G190" s="88"/>
      <c r="H190" s="75"/>
      <c r="I190" s="76"/>
      <c r="J190" s="77"/>
      <c r="K190" s="78"/>
      <c r="L190" s="79"/>
      <c r="M190" s="42" t="e">
        <f>#REF!</f>
        <v>#REF!</v>
      </c>
    </row>
    <row r="191" spans="1:13" ht="39.75" customHeight="1" x14ac:dyDescent="0.25">
      <c r="A191" s="13">
        <f t="shared" si="0"/>
        <v>178</v>
      </c>
      <c r="B191" s="80" t="e">
        <f>#REF!</f>
        <v>#REF!</v>
      </c>
      <c r="C191" s="19" t="e">
        <f>#REF!</f>
        <v>#REF!</v>
      </c>
      <c r="D191" s="20" t="e">
        <f>#REF!</f>
        <v>#REF!</v>
      </c>
      <c r="E191" s="72"/>
      <c r="F191" s="81"/>
      <c r="G191" s="82"/>
      <c r="H191" s="83"/>
      <c r="I191" s="84"/>
      <c r="J191" s="85"/>
      <c r="K191" s="78"/>
      <c r="L191" s="87"/>
      <c r="M191" s="42" t="e">
        <f>#REF!</f>
        <v>#REF!</v>
      </c>
    </row>
    <row r="192" spans="1:13" ht="39.75" customHeight="1" x14ac:dyDescent="0.25">
      <c r="A192" s="13">
        <f t="shared" si="0"/>
        <v>179</v>
      </c>
      <c r="B192" s="71" t="e">
        <f>#REF!</f>
        <v>#REF!</v>
      </c>
      <c r="C192" s="14" t="e">
        <f>#REF!</f>
        <v>#REF!</v>
      </c>
      <c r="D192" s="15" t="e">
        <f>#REF!</f>
        <v>#REF!</v>
      </c>
      <c r="E192" s="72"/>
      <c r="F192" s="73"/>
      <c r="G192" s="88"/>
      <c r="H192" s="75"/>
      <c r="I192" s="76"/>
      <c r="J192" s="77"/>
      <c r="K192" s="78"/>
      <c r="L192" s="79"/>
      <c r="M192" s="42" t="e">
        <f>#REF!</f>
        <v>#REF!</v>
      </c>
    </row>
    <row r="193" spans="1:13" ht="39.75" customHeight="1" x14ac:dyDescent="0.25">
      <c r="A193" s="13">
        <f t="shared" si="0"/>
        <v>180</v>
      </c>
      <c r="B193" s="80" t="e">
        <f>#REF!</f>
        <v>#REF!</v>
      </c>
      <c r="C193" s="19" t="e">
        <f>#REF!</f>
        <v>#REF!</v>
      </c>
      <c r="D193" s="20" t="e">
        <f>#REF!</f>
        <v>#REF!</v>
      </c>
      <c r="E193" s="72"/>
      <c r="F193" s="81"/>
      <c r="G193" s="82"/>
      <c r="H193" s="83"/>
      <c r="I193" s="84"/>
      <c r="J193" s="85"/>
      <c r="K193" s="78"/>
      <c r="L193" s="87"/>
      <c r="M193" s="42" t="e">
        <f>#REF!</f>
        <v>#REF!</v>
      </c>
    </row>
    <row r="194" spans="1:13" ht="39.75" customHeight="1" x14ac:dyDescent="0.25">
      <c r="A194" s="13">
        <f t="shared" si="0"/>
        <v>181</v>
      </c>
      <c r="B194" s="71" t="e">
        <f>#REF!</f>
        <v>#REF!</v>
      </c>
      <c r="C194" s="14" t="e">
        <f>#REF!</f>
        <v>#REF!</v>
      </c>
      <c r="D194" s="15" t="e">
        <f>#REF!</f>
        <v>#REF!</v>
      </c>
      <c r="E194" s="72"/>
      <c r="F194" s="73"/>
      <c r="G194" s="88"/>
      <c r="H194" s="75"/>
      <c r="I194" s="76"/>
      <c r="J194" s="77"/>
      <c r="K194" s="78"/>
      <c r="L194" s="79"/>
      <c r="M194" s="42" t="e">
        <f>#REF!</f>
        <v>#REF!</v>
      </c>
    </row>
    <row r="195" spans="1:13" ht="39.75" customHeight="1" x14ac:dyDescent="0.25">
      <c r="A195" s="13">
        <f t="shared" si="0"/>
        <v>182</v>
      </c>
      <c r="B195" s="80" t="e">
        <f>#REF!</f>
        <v>#REF!</v>
      </c>
      <c r="C195" s="19" t="e">
        <f>#REF!</f>
        <v>#REF!</v>
      </c>
      <c r="D195" s="20" t="e">
        <f>#REF!</f>
        <v>#REF!</v>
      </c>
      <c r="E195" s="72"/>
      <c r="F195" s="81"/>
      <c r="G195" s="82"/>
      <c r="H195" s="83"/>
      <c r="I195" s="84"/>
      <c r="J195" s="85"/>
      <c r="K195" s="78"/>
      <c r="L195" s="87"/>
      <c r="M195" s="42" t="e">
        <f>#REF!</f>
        <v>#REF!</v>
      </c>
    </row>
    <row r="196" spans="1:13" ht="39.75" customHeight="1" x14ac:dyDescent="0.25">
      <c r="A196" s="13">
        <f t="shared" si="0"/>
        <v>183</v>
      </c>
      <c r="B196" s="71" t="e">
        <f>#REF!</f>
        <v>#REF!</v>
      </c>
      <c r="C196" s="14" t="e">
        <f>#REF!</f>
        <v>#REF!</v>
      </c>
      <c r="D196" s="15" t="e">
        <f>#REF!</f>
        <v>#REF!</v>
      </c>
      <c r="E196" s="72"/>
      <c r="F196" s="73"/>
      <c r="G196" s="88"/>
      <c r="H196" s="75"/>
      <c r="I196" s="76"/>
      <c r="J196" s="77"/>
      <c r="K196" s="78"/>
      <c r="L196" s="79"/>
      <c r="M196" s="42" t="e">
        <f>#REF!</f>
        <v>#REF!</v>
      </c>
    </row>
    <row r="197" spans="1:13" ht="39.75" customHeight="1" x14ac:dyDescent="0.25">
      <c r="A197" s="13">
        <f t="shared" si="0"/>
        <v>184</v>
      </c>
      <c r="B197" s="80" t="e">
        <f>#REF!</f>
        <v>#REF!</v>
      </c>
      <c r="C197" s="19" t="e">
        <f>#REF!</f>
        <v>#REF!</v>
      </c>
      <c r="D197" s="20" t="e">
        <f>#REF!</f>
        <v>#REF!</v>
      </c>
      <c r="E197" s="72"/>
      <c r="F197" s="81"/>
      <c r="G197" s="82"/>
      <c r="H197" s="83"/>
      <c r="I197" s="84"/>
      <c r="J197" s="85"/>
      <c r="K197" s="78"/>
      <c r="L197" s="87"/>
      <c r="M197" s="42" t="e">
        <f>#REF!</f>
        <v>#REF!</v>
      </c>
    </row>
    <row r="198" spans="1:13" ht="39.75" customHeight="1" x14ac:dyDescent="0.25">
      <c r="A198" s="13">
        <f t="shared" si="0"/>
        <v>185</v>
      </c>
      <c r="B198" s="71" t="e">
        <f>#REF!</f>
        <v>#REF!</v>
      </c>
      <c r="C198" s="14" t="e">
        <f>#REF!</f>
        <v>#REF!</v>
      </c>
      <c r="D198" s="15" t="e">
        <f>#REF!</f>
        <v>#REF!</v>
      </c>
      <c r="E198" s="72"/>
      <c r="F198" s="73"/>
      <c r="G198" s="88"/>
      <c r="H198" s="75"/>
      <c r="I198" s="76"/>
      <c r="J198" s="77"/>
      <c r="K198" s="78"/>
      <c r="L198" s="79"/>
      <c r="M198" s="42" t="e">
        <f>#REF!</f>
        <v>#REF!</v>
      </c>
    </row>
    <row r="199" spans="1:13" ht="39.75" customHeight="1" x14ac:dyDescent="0.25">
      <c r="A199" s="13">
        <f t="shared" si="0"/>
        <v>186</v>
      </c>
      <c r="B199" s="80" t="e">
        <f>#REF!</f>
        <v>#REF!</v>
      </c>
      <c r="C199" s="19" t="e">
        <f>#REF!</f>
        <v>#REF!</v>
      </c>
      <c r="D199" s="20" t="e">
        <f>#REF!</f>
        <v>#REF!</v>
      </c>
      <c r="E199" s="72"/>
      <c r="F199" s="81"/>
      <c r="G199" s="82"/>
      <c r="H199" s="83"/>
      <c r="I199" s="84"/>
      <c r="J199" s="85"/>
      <c r="K199" s="78"/>
      <c r="L199" s="87"/>
      <c r="M199" s="42" t="e">
        <f>#REF!</f>
        <v>#REF!</v>
      </c>
    </row>
    <row r="200" spans="1:13" ht="39.75" customHeight="1" x14ac:dyDescent="0.25">
      <c r="A200" s="13">
        <f t="shared" si="0"/>
        <v>187</v>
      </c>
      <c r="B200" s="71" t="e">
        <f>#REF!</f>
        <v>#REF!</v>
      </c>
      <c r="C200" s="14" t="e">
        <f>#REF!</f>
        <v>#REF!</v>
      </c>
      <c r="D200" s="15" t="e">
        <f>#REF!</f>
        <v>#REF!</v>
      </c>
      <c r="E200" s="72"/>
      <c r="F200" s="73"/>
      <c r="G200" s="88"/>
      <c r="H200" s="75"/>
      <c r="I200" s="76"/>
      <c r="J200" s="77"/>
      <c r="K200" s="78"/>
      <c r="L200" s="79"/>
      <c r="M200" s="42" t="e">
        <f>#REF!</f>
        <v>#REF!</v>
      </c>
    </row>
    <row r="201" spans="1:13" ht="39.75" customHeight="1" x14ac:dyDescent="0.25">
      <c r="A201" s="13">
        <f t="shared" si="0"/>
        <v>188</v>
      </c>
      <c r="B201" s="80" t="e">
        <f>#REF!</f>
        <v>#REF!</v>
      </c>
      <c r="C201" s="19" t="e">
        <f>#REF!</f>
        <v>#REF!</v>
      </c>
      <c r="D201" s="20" t="e">
        <f>#REF!</f>
        <v>#REF!</v>
      </c>
      <c r="E201" s="72"/>
      <c r="F201" s="81"/>
      <c r="G201" s="82"/>
      <c r="H201" s="83"/>
      <c r="I201" s="84"/>
      <c r="J201" s="85"/>
      <c r="K201" s="78"/>
      <c r="L201" s="87"/>
      <c r="M201" s="42" t="e">
        <f>#REF!</f>
        <v>#REF!</v>
      </c>
    </row>
    <row r="202" spans="1:13" ht="39.75" customHeight="1" x14ac:dyDescent="0.25">
      <c r="A202" s="13">
        <f t="shared" si="0"/>
        <v>189</v>
      </c>
      <c r="B202" s="71" t="e">
        <f>#REF!</f>
        <v>#REF!</v>
      </c>
      <c r="C202" s="14" t="e">
        <f>#REF!</f>
        <v>#REF!</v>
      </c>
      <c r="D202" s="15" t="e">
        <f>#REF!</f>
        <v>#REF!</v>
      </c>
      <c r="E202" s="72"/>
      <c r="F202" s="73"/>
      <c r="G202" s="88"/>
      <c r="H202" s="75"/>
      <c r="I202" s="76"/>
      <c r="J202" s="77"/>
      <c r="K202" s="78"/>
      <c r="L202" s="79"/>
      <c r="M202" s="42" t="e">
        <f>#REF!</f>
        <v>#REF!</v>
      </c>
    </row>
    <row r="203" spans="1:13" ht="39.75" customHeight="1" x14ac:dyDescent="0.25">
      <c r="A203" s="13">
        <f t="shared" si="0"/>
        <v>190</v>
      </c>
      <c r="B203" s="80" t="e">
        <f>#REF!</f>
        <v>#REF!</v>
      </c>
      <c r="C203" s="19" t="e">
        <f>#REF!</f>
        <v>#REF!</v>
      </c>
      <c r="D203" s="20" t="e">
        <f>#REF!</f>
        <v>#REF!</v>
      </c>
      <c r="E203" s="72"/>
      <c r="F203" s="81"/>
      <c r="G203" s="82"/>
      <c r="H203" s="83"/>
      <c r="I203" s="84"/>
      <c r="J203" s="85"/>
      <c r="K203" s="78"/>
      <c r="L203" s="87"/>
      <c r="M203" s="42" t="e">
        <f>#REF!</f>
        <v>#REF!</v>
      </c>
    </row>
    <row r="204" spans="1:13" ht="39.75" customHeight="1" x14ac:dyDescent="0.25">
      <c r="A204" s="13">
        <f t="shared" si="0"/>
        <v>191</v>
      </c>
      <c r="B204" s="71" t="e">
        <f>#REF!</f>
        <v>#REF!</v>
      </c>
      <c r="C204" s="14" t="e">
        <f>#REF!</f>
        <v>#REF!</v>
      </c>
      <c r="D204" s="15" t="e">
        <f>#REF!</f>
        <v>#REF!</v>
      </c>
      <c r="E204" s="72"/>
      <c r="F204" s="73"/>
      <c r="G204" s="88"/>
      <c r="H204" s="75"/>
      <c r="I204" s="76"/>
      <c r="J204" s="77"/>
      <c r="K204" s="78"/>
      <c r="L204" s="79"/>
      <c r="M204" s="42" t="e">
        <f>#REF!</f>
        <v>#REF!</v>
      </c>
    </row>
    <row r="205" spans="1:13" ht="39.75" customHeight="1" x14ac:dyDescent="0.25">
      <c r="A205" s="13">
        <f t="shared" si="0"/>
        <v>192</v>
      </c>
      <c r="B205" s="80" t="e">
        <f>#REF!</f>
        <v>#REF!</v>
      </c>
      <c r="C205" s="19" t="e">
        <f>#REF!</f>
        <v>#REF!</v>
      </c>
      <c r="D205" s="20" t="e">
        <f>#REF!</f>
        <v>#REF!</v>
      </c>
      <c r="E205" s="72"/>
      <c r="F205" s="81"/>
      <c r="G205" s="82"/>
      <c r="H205" s="83"/>
      <c r="I205" s="84"/>
      <c r="J205" s="85"/>
      <c r="K205" s="78"/>
      <c r="L205" s="87"/>
      <c r="M205" s="42" t="e">
        <f>#REF!</f>
        <v>#REF!</v>
      </c>
    </row>
    <row r="206" spans="1:13" ht="39.75" customHeight="1" x14ac:dyDescent="0.25">
      <c r="A206" s="13">
        <f t="shared" si="0"/>
        <v>193</v>
      </c>
      <c r="B206" s="71" t="e">
        <f>#REF!</f>
        <v>#REF!</v>
      </c>
      <c r="C206" s="14" t="e">
        <f>#REF!</f>
        <v>#REF!</v>
      </c>
      <c r="D206" s="15" t="e">
        <f>#REF!</f>
        <v>#REF!</v>
      </c>
      <c r="E206" s="72"/>
      <c r="F206" s="73"/>
      <c r="G206" s="88"/>
      <c r="H206" s="75"/>
      <c r="I206" s="76"/>
      <c r="J206" s="77"/>
      <c r="K206" s="78"/>
      <c r="L206" s="79"/>
      <c r="M206" s="42" t="e">
        <f>#REF!</f>
        <v>#REF!</v>
      </c>
    </row>
    <row r="207" spans="1:13" ht="39.75" customHeight="1" x14ac:dyDescent="0.25">
      <c r="A207" s="13">
        <f t="shared" si="0"/>
        <v>194</v>
      </c>
      <c r="B207" s="80" t="e">
        <f>#REF!</f>
        <v>#REF!</v>
      </c>
      <c r="C207" s="19" t="e">
        <f>#REF!</f>
        <v>#REF!</v>
      </c>
      <c r="D207" s="20" t="e">
        <f>#REF!</f>
        <v>#REF!</v>
      </c>
      <c r="E207" s="72"/>
      <c r="F207" s="81"/>
      <c r="G207" s="82"/>
      <c r="H207" s="83"/>
      <c r="I207" s="84"/>
      <c r="J207" s="85"/>
      <c r="K207" s="78"/>
      <c r="L207" s="87"/>
      <c r="M207" s="42" t="e">
        <f>#REF!</f>
        <v>#REF!</v>
      </c>
    </row>
    <row r="208" spans="1:13" ht="39.75" customHeight="1" x14ac:dyDescent="0.25">
      <c r="A208" s="13">
        <f t="shared" si="0"/>
        <v>195</v>
      </c>
      <c r="B208" s="71" t="e">
        <f>#REF!</f>
        <v>#REF!</v>
      </c>
      <c r="C208" s="14" t="e">
        <f>#REF!</f>
        <v>#REF!</v>
      </c>
      <c r="D208" s="15" t="e">
        <f>#REF!</f>
        <v>#REF!</v>
      </c>
      <c r="E208" s="72"/>
      <c r="F208" s="73"/>
      <c r="G208" s="88"/>
      <c r="H208" s="75"/>
      <c r="I208" s="76"/>
      <c r="J208" s="77"/>
      <c r="K208" s="78"/>
      <c r="L208" s="79"/>
      <c r="M208" s="42" t="e">
        <f>#REF!</f>
        <v>#REF!</v>
      </c>
    </row>
    <row r="209" spans="1:13" ht="39.75" customHeight="1" x14ac:dyDescent="0.25">
      <c r="A209" s="13">
        <f t="shared" si="0"/>
        <v>196</v>
      </c>
      <c r="B209" s="80" t="e">
        <f>#REF!</f>
        <v>#REF!</v>
      </c>
      <c r="C209" s="19" t="e">
        <f>#REF!</f>
        <v>#REF!</v>
      </c>
      <c r="D209" s="20" t="e">
        <f>#REF!</f>
        <v>#REF!</v>
      </c>
      <c r="E209" s="72"/>
      <c r="F209" s="81"/>
      <c r="G209" s="82"/>
      <c r="H209" s="83"/>
      <c r="I209" s="84"/>
      <c r="J209" s="85"/>
      <c r="K209" s="78"/>
      <c r="L209" s="87"/>
      <c r="M209" s="42" t="e">
        <f>#REF!</f>
        <v>#REF!</v>
      </c>
    </row>
    <row r="210" spans="1:13" ht="39.75" customHeight="1" x14ac:dyDescent="0.25">
      <c r="A210" s="13">
        <f t="shared" si="0"/>
        <v>197</v>
      </c>
      <c r="B210" s="71" t="e">
        <f>#REF!</f>
        <v>#REF!</v>
      </c>
      <c r="C210" s="14" t="e">
        <f>#REF!</f>
        <v>#REF!</v>
      </c>
      <c r="D210" s="15" t="e">
        <f>#REF!</f>
        <v>#REF!</v>
      </c>
      <c r="E210" s="72"/>
      <c r="F210" s="73"/>
      <c r="G210" s="88"/>
      <c r="H210" s="75"/>
      <c r="I210" s="76"/>
      <c r="J210" s="77"/>
      <c r="K210" s="78"/>
      <c r="L210" s="79"/>
      <c r="M210" s="42" t="e">
        <f>#REF!</f>
        <v>#REF!</v>
      </c>
    </row>
    <row r="211" spans="1:13" ht="39.75" customHeight="1" x14ac:dyDescent="0.25">
      <c r="A211" s="13">
        <f t="shared" si="0"/>
        <v>198</v>
      </c>
      <c r="B211" s="80" t="e">
        <f>#REF!</f>
        <v>#REF!</v>
      </c>
      <c r="C211" s="19" t="e">
        <f>#REF!</f>
        <v>#REF!</v>
      </c>
      <c r="D211" s="20" t="e">
        <f>#REF!</f>
        <v>#REF!</v>
      </c>
      <c r="E211" s="72"/>
      <c r="F211" s="81"/>
      <c r="G211" s="82"/>
      <c r="H211" s="83"/>
      <c r="I211" s="84"/>
      <c r="J211" s="85"/>
      <c r="K211" s="78"/>
      <c r="L211" s="87"/>
      <c r="M211" s="42" t="e">
        <f>#REF!</f>
        <v>#REF!</v>
      </c>
    </row>
    <row r="212" spans="1:13" ht="39.75" customHeight="1" x14ac:dyDescent="0.25">
      <c r="A212" s="13">
        <f t="shared" si="0"/>
        <v>199</v>
      </c>
      <c r="B212" s="71" t="e">
        <f>#REF!</f>
        <v>#REF!</v>
      </c>
      <c r="C212" s="14" t="e">
        <f>#REF!</f>
        <v>#REF!</v>
      </c>
      <c r="D212" s="15" t="e">
        <f>#REF!</f>
        <v>#REF!</v>
      </c>
      <c r="E212" s="72"/>
      <c r="F212" s="73"/>
      <c r="G212" s="88"/>
      <c r="H212" s="75"/>
      <c r="I212" s="76"/>
      <c r="J212" s="77"/>
      <c r="K212" s="78"/>
      <c r="L212" s="79"/>
      <c r="M212" s="42" t="e">
        <f>#REF!</f>
        <v>#REF!</v>
      </c>
    </row>
    <row r="213" spans="1:13" ht="39.75" customHeight="1" x14ac:dyDescent="0.25">
      <c r="A213" s="13">
        <f t="shared" si="0"/>
        <v>200</v>
      </c>
      <c r="B213" s="80" t="e">
        <f>#REF!</f>
        <v>#REF!</v>
      </c>
      <c r="C213" s="19" t="e">
        <f>#REF!</f>
        <v>#REF!</v>
      </c>
      <c r="D213" s="20" t="e">
        <f>#REF!</f>
        <v>#REF!</v>
      </c>
      <c r="E213" s="72"/>
      <c r="F213" s="81"/>
      <c r="G213" s="82"/>
      <c r="H213" s="83"/>
      <c r="I213" s="84"/>
      <c r="J213" s="85"/>
      <c r="K213" s="78"/>
      <c r="L213" s="87"/>
      <c r="M213" s="42" t="e">
        <f>#REF!</f>
        <v>#REF!</v>
      </c>
    </row>
    <row r="214" spans="1:13" ht="39.75" customHeight="1" x14ac:dyDescent="0.25">
      <c r="A214" s="13">
        <f t="shared" si="0"/>
        <v>201</v>
      </c>
      <c r="B214" s="71" t="e">
        <f>#REF!</f>
        <v>#REF!</v>
      </c>
      <c r="C214" s="14" t="e">
        <f>#REF!</f>
        <v>#REF!</v>
      </c>
      <c r="D214" s="15" t="e">
        <f>#REF!</f>
        <v>#REF!</v>
      </c>
      <c r="E214" s="72"/>
      <c r="F214" s="73"/>
      <c r="G214" s="74"/>
      <c r="H214" s="75"/>
      <c r="I214" s="76"/>
      <c r="J214" s="77"/>
      <c r="K214" s="78"/>
      <c r="L214" s="79"/>
      <c r="M214" s="42" t="e">
        <f>#REF!</f>
        <v>#REF!</v>
      </c>
    </row>
    <row r="215" spans="1:13" ht="39.75" customHeight="1" x14ac:dyDescent="0.25">
      <c r="A215" s="13">
        <f t="shared" si="0"/>
        <v>202</v>
      </c>
      <c r="B215" s="80" t="e">
        <f>#REF!</f>
        <v>#REF!</v>
      </c>
      <c r="C215" s="19" t="e">
        <f>#REF!</f>
        <v>#REF!</v>
      </c>
      <c r="D215" s="20" t="e">
        <f>#REF!</f>
        <v>#REF!</v>
      </c>
      <c r="E215" s="72"/>
      <c r="F215" s="81"/>
      <c r="G215" s="82"/>
      <c r="H215" s="83"/>
      <c r="I215" s="84"/>
      <c r="J215" s="85"/>
      <c r="K215" s="86"/>
      <c r="L215" s="87"/>
      <c r="M215" s="42" t="e">
        <f>#REF!</f>
        <v>#REF!</v>
      </c>
    </row>
    <row r="216" spans="1:13" ht="39.75" customHeight="1" x14ac:dyDescent="0.25">
      <c r="A216" s="13">
        <f t="shared" si="0"/>
        <v>203</v>
      </c>
      <c r="B216" s="71" t="e">
        <f>#REF!</f>
        <v>#REF!</v>
      </c>
      <c r="C216" s="14" t="e">
        <f>#REF!</f>
        <v>#REF!</v>
      </c>
      <c r="D216" s="15" t="e">
        <f>#REF!</f>
        <v>#REF!</v>
      </c>
      <c r="E216" s="72"/>
      <c r="F216" s="73"/>
      <c r="G216" s="88"/>
      <c r="H216" s="75"/>
      <c r="I216" s="76"/>
      <c r="J216" s="77"/>
      <c r="K216" s="78"/>
      <c r="L216" s="79"/>
      <c r="M216" s="42" t="e">
        <f>#REF!</f>
        <v>#REF!</v>
      </c>
    </row>
    <row r="217" spans="1:13" ht="39.75" customHeight="1" x14ac:dyDescent="0.25">
      <c r="A217" s="13">
        <f t="shared" si="0"/>
        <v>204</v>
      </c>
      <c r="B217" s="80" t="e">
        <f>#REF!</f>
        <v>#REF!</v>
      </c>
      <c r="C217" s="19" t="e">
        <f>#REF!</f>
        <v>#REF!</v>
      </c>
      <c r="D217" s="20" t="e">
        <f>#REF!</f>
        <v>#REF!</v>
      </c>
      <c r="E217" s="72"/>
      <c r="F217" s="81"/>
      <c r="G217" s="82"/>
      <c r="H217" s="83"/>
      <c r="I217" s="84"/>
      <c r="J217" s="85"/>
      <c r="K217" s="86"/>
      <c r="L217" s="87"/>
      <c r="M217" s="42" t="e">
        <f>#REF!</f>
        <v>#REF!</v>
      </c>
    </row>
    <row r="218" spans="1:13" ht="39.75" customHeight="1" x14ac:dyDescent="0.25">
      <c r="A218" s="13">
        <f t="shared" si="0"/>
        <v>205</v>
      </c>
      <c r="B218" s="71" t="e">
        <f>#REF!</f>
        <v>#REF!</v>
      </c>
      <c r="C218" s="14" t="e">
        <f>#REF!</f>
        <v>#REF!</v>
      </c>
      <c r="D218" s="15" t="e">
        <f>#REF!</f>
        <v>#REF!</v>
      </c>
      <c r="E218" s="72"/>
      <c r="F218" s="73"/>
      <c r="G218" s="88"/>
      <c r="H218" s="75"/>
      <c r="I218" s="76"/>
      <c r="J218" s="77"/>
      <c r="K218" s="78"/>
      <c r="L218" s="79"/>
      <c r="M218" s="42" t="e">
        <f>#REF!</f>
        <v>#REF!</v>
      </c>
    </row>
    <row r="219" spans="1:13" ht="39.75" customHeight="1" x14ac:dyDescent="0.25">
      <c r="A219" s="13">
        <f t="shared" si="0"/>
        <v>206</v>
      </c>
      <c r="B219" s="80" t="e">
        <f>#REF!</f>
        <v>#REF!</v>
      </c>
      <c r="C219" s="19" t="e">
        <f>#REF!</f>
        <v>#REF!</v>
      </c>
      <c r="D219" s="20" t="e">
        <f>#REF!</f>
        <v>#REF!</v>
      </c>
      <c r="E219" s="72"/>
      <c r="F219" s="81"/>
      <c r="G219" s="82"/>
      <c r="H219" s="83"/>
      <c r="I219" s="84"/>
      <c r="J219" s="85"/>
      <c r="K219" s="86"/>
      <c r="L219" s="87"/>
      <c r="M219" s="42" t="e">
        <f>#REF!</f>
        <v>#REF!</v>
      </c>
    </row>
    <row r="220" spans="1:13" ht="39.75" customHeight="1" x14ac:dyDescent="0.25">
      <c r="A220" s="13">
        <f t="shared" si="0"/>
        <v>207</v>
      </c>
      <c r="B220" s="71" t="e">
        <f>#REF!</f>
        <v>#REF!</v>
      </c>
      <c r="C220" s="14" t="e">
        <f>#REF!</f>
        <v>#REF!</v>
      </c>
      <c r="D220" s="15" t="e">
        <f>#REF!</f>
        <v>#REF!</v>
      </c>
      <c r="E220" s="72"/>
      <c r="F220" s="73"/>
      <c r="G220" s="88"/>
      <c r="H220" s="75"/>
      <c r="I220" s="76"/>
      <c r="J220" s="77"/>
      <c r="K220" s="78"/>
      <c r="L220" s="79"/>
      <c r="M220" s="42" t="e">
        <f>#REF!</f>
        <v>#REF!</v>
      </c>
    </row>
    <row r="221" spans="1:13" ht="39.75" customHeight="1" x14ac:dyDescent="0.25">
      <c r="A221" s="13">
        <f t="shared" si="0"/>
        <v>208</v>
      </c>
      <c r="B221" s="80" t="e">
        <f>#REF!</f>
        <v>#REF!</v>
      </c>
      <c r="C221" s="19" t="e">
        <f>#REF!</f>
        <v>#REF!</v>
      </c>
      <c r="D221" s="20" t="e">
        <f>#REF!</f>
        <v>#REF!</v>
      </c>
      <c r="E221" s="72"/>
      <c r="F221" s="81"/>
      <c r="G221" s="82"/>
      <c r="H221" s="83"/>
      <c r="I221" s="84"/>
      <c r="J221" s="85"/>
      <c r="K221" s="86"/>
      <c r="L221" s="87"/>
      <c r="M221" s="42" t="e">
        <f>#REF!</f>
        <v>#REF!</v>
      </c>
    </row>
    <row r="222" spans="1:13" ht="39.75" customHeight="1" x14ac:dyDescent="0.25">
      <c r="A222" s="13">
        <f t="shared" si="0"/>
        <v>209</v>
      </c>
      <c r="B222" s="71" t="e">
        <f>#REF!</f>
        <v>#REF!</v>
      </c>
      <c r="C222" s="14" t="e">
        <f>#REF!</f>
        <v>#REF!</v>
      </c>
      <c r="D222" s="15" t="e">
        <f>#REF!</f>
        <v>#REF!</v>
      </c>
      <c r="E222" s="72"/>
      <c r="F222" s="73"/>
      <c r="G222" s="88"/>
      <c r="H222" s="75"/>
      <c r="I222" s="76"/>
      <c r="J222" s="77"/>
      <c r="K222" s="78"/>
      <c r="L222" s="79"/>
      <c r="M222" s="42" t="e">
        <f>#REF!</f>
        <v>#REF!</v>
      </c>
    </row>
    <row r="223" spans="1:13" ht="39.75" customHeight="1" x14ac:dyDescent="0.25">
      <c r="A223" s="13">
        <f t="shared" si="0"/>
        <v>210</v>
      </c>
      <c r="B223" s="80" t="e">
        <f>#REF!</f>
        <v>#REF!</v>
      </c>
      <c r="C223" s="19" t="e">
        <f>#REF!</f>
        <v>#REF!</v>
      </c>
      <c r="D223" s="20" t="e">
        <f>#REF!</f>
        <v>#REF!</v>
      </c>
      <c r="E223" s="72"/>
      <c r="F223" s="81"/>
      <c r="G223" s="82"/>
      <c r="H223" s="83"/>
      <c r="I223" s="84"/>
      <c r="J223" s="85"/>
      <c r="K223" s="86"/>
      <c r="L223" s="87"/>
      <c r="M223" s="42" t="e">
        <f>#REF!</f>
        <v>#REF!</v>
      </c>
    </row>
    <row r="224" spans="1:13" ht="39.75" customHeight="1" x14ac:dyDescent="0.25">
      <c r="A224" s="13">
        <f t="shared" si="0"/>
        <v>211</v>
      </c>
      <c r="B224" s="71" t="e">
        <f>#REF!</f>
        <v>#REF!</v>
      </c>
      <c r="C224" s="14" t="e">
        <f>#REF!</f>
        <v>#REF!</v>
      </c>
      <c r="D224" s="15" t="e">
        <f>#REF!</f>
        <v>#REF!</v>
      </c>
      <c r="E224" s="72"/>
      <c r="F224" s="73"/>
      <c r="G224" s="88"/>
      <c r="H224" s="75"/>
      <c r="I224" s="76"/>
      <c r="J224" s="77"/>
      <c r="K224" s="78"/>
      <c r="L224" s="79"/>
      <c r="M224" s="42" t="e">
        <f>#REF!</f>
        <v>#REF!</v>
      </c>
    </row>
    <row r="225" spans="1:13" ht="39.75" customHeight="1" x14ac:dyDescent="0.25">
      <c r="A225" s="13">
        <f t="shared" si="0"/>
        <v>212</v>
      </c>
      <c r="B225" s="80" t="e">
        <f>#REF!</f>
        <v>#REF!</v>
      </c>
      <c r="C225" s="19" t="e">
        <f>#REF!</f>
        <v>#REF!</v>
      </c>
      <c r="D225" s="20" t="e">
        <f>#REF!</f>
        <v>#REF!</v>
      </c>
      <c r="E225" s="72"/>
      <c r="F225" s="81"/>
      <c r="G225" s="82"/>
      <c r="H225" s="83"/>
      <c r="I225" s="84"/>
      <c r="J225" s="85"/>
      <c r="K225" s="78"/>
      <c r="L225" s="87"/>
      <c r="M225" s="42" t="e">
        <f>#REF!</f>
        <v>#REF!</v>
      </c>
    </row>
    <row r="226" spans="1:13" ht="39.75" customHeight="1" x14ac:dyDescent="0.25">
      <c r="A226" s="13">
        <f t="shared" si="0"/>
        <v>213</v>
      </c>
      <c r="B226" s="71" t="e">
        <f>#REF!</f>
        <v>#REF!</v>
      </c>
      <c r="C226" s="14" t="e">
        <f>#REF!</f>
        <v>#REF!</v>
      </c>
      <c r="D226" s="15" t="e">
        <f>#REF!</f>
        <v>#REF!</v>
      </c>
      <c r="E226" s="72"/>
      <c r="F226" s="73"/>
      <c r="G226" s="88"/>
      <c r="H226" s="75"/>
      <c r="I226" s="76"/>
      <c r="J226" s="77"/>
      <c r="K226" s="78"/>
      <c r="L226" s="79"/>
      <c r="M226" s="42" t="e">
        <f>#REF!</f>
        <v>#REF!</v>
      </c>
    </row>
    <row r="227" spans="1:13" ht="39.75" customHeight="1" x14ac:dyDescent="0.25">
      <c r="A227" s="13">
        <f t="shared" si="0"/>
        <v>214</v>
      </c>
      <c r="B227" s="80" t="e">
        <f>#REF!</f>
        <v>#REF!</v>
      </c>
      <c r="C227" s="19" t="e">
        <f>#REF!</f>
        <v>#REF!</v>
      </c>
      <c r="D227" s="20" t="e">
        <f>#REF!</f>
        <v>#REF!</v>
      </c>
      <c r="E227" s="72"/>
      <c r="F227" s="81"/>
      <c r="G227" s="82"/>
      <c r="H227" s="83"/>
      <c r="I227" s="84"/>
      <c r="J227" s="85"/>
      <c r="K227" s="78"/>
      <c r="L227" s="87"/>
      <c r="M227" s="42" t="e">
        <f>#REF!</f>
        <v>#REF!</v>
      </c>
    </row>
    <row r="228" spans="1:13" ht="39.75" customHeight="1" x14ac:dyDescent="0.25">
      <c r="A228" s="13">
        <f t="shared" si="0"/>
        <v>215</v>
      </c>
      <c r="B228" s="71" t="e">
        <f>#REF!</f>
        <v>#REF!</v>
      </c>
      <c r="C228" s="14" t="e">
        <f>#REF!</f>
        <v>#REF!</v>
      </c>
      <c r="D228" s="15" t="e">
        <f>#REF!</f>
        <v>#REF!</v>
      </c>
      <c r="E228" s="72"/>
      <c r="F228" s="73"/>
      <c r="G228" s="88"/>
      <c r="H228" s="75"/>
      <c r="I228" s="76"/>
      <c r="J228" s="77"/>
      <c r="K228" s="78"/>
      <c r="L228" s="79"/>
      <c r="M228" s="42" t="e">
        <f>#REF!</f>
        <v>#REF!</v>
      </c>
    </row>
    <row r="229" spans="1:13" ht="39.75" customHeight="1" x14ac:dyDescent="0.25">
      <c r="A229" s="13">
        <f t="shared" si="0"/>
        <v>216</v>
      </c>
      <c r="B229" s="80" t="e">
        <f>#REF!</f>
        <v>#REF!</v>
      </c>
      <c r="C229" s="19" t="e">
        <f>#REF!</f>
        <v>#REF!</v>
      </c>
      <c r="D229" s="20" t="e">
        <f>#REF!</f>
        <v>#REF!</v>
      </c>
      <c r="E229" s="72"/>
      <c r="F229" s="81"/>
      <c r="G229" s="82"/>
      <c r="H229" s="83"/>
      <c r="I229" s="84"/>
      <c r="J229" s="85"/>
      <c r="K229" s="78"/>
      <c r="L229" s="87"/>
      <c r="M229" s="42" t="e">
        <f>#REF!</f>
        <v>#REF!</v>
      </c>
    </row>
    <row r="230" spans="1:13" ht="39.75" customHeight="1" x14ac:dyDescent="0.25">
      <c r="A230" s="13">
        <f t="shared" si="0"/>
        <v>217</v>
      </c>
      <c r="B230" s="71" t="e">
        <f>#REF!</f>
        <v>#REF!</v>
      </c>
      <c r="C230" s="14" t="e">
        <f>#REF!</f>
        <v>#REF!</v>
      </c>
      <c r="D230" s="15" t="e">
        <f>#REF!</f>
        <v>#REF!</v>
      </c>
      <c r="E230" s="72"/>
      <c r="F230" s="73"/>
      <c r="G230" s="88"/>
      <c r="H230" s="75"/>
      <c r="I230" s="76"/>
      <c r="J230" s="77"/>
      <c r="K230" s="78"/>
      <c r="L230" s="79"/>
      <c r="M230" s="42" t="e">
        <f>#REF!</f>
        <v>#REF!</v>
      </c>
    </row>
    <row r="231" spans="1:13" ht="39.75" customHeight="1" x14ac:dyDescent="0.25">
      <c r="A231" s="13">
        <f t="shared" si="0"/>
        <v>218</v>
      </c>
      <c r="B231" s="80" t="e">
        <f>#REF!</f>
        <v>#REF!</v>
      </c>
      <c r="C231" s="19" t="e">
        <f>#REF!</f>
        <v>#REF!</v>
      </c>
      <c r="D231" s="20" t="e">
        <f>#REF!</f>
        <v>#REF!</v>
      </c>
      <c r="E231" s="72"/>
      <c r="F231" s="81"/>
      <c r="G231" s="82"/>
      <c r="H231" s="83"/>
      <c r="I231" s="84"/>
      <c r="J231" s="85"/>
      <c r="K231" s="78"/>
      <c r="L231" s="87"/>
      <c r="M231" s="42" t="e">
        <f>#REF!</f>
        <v>#REF!</v>
      </c>
    </row>
    <row r="232" spans="1:13" ht="39.75" customHeight="1" x14ac:dyDescent="0.25">
      <c r="A232" s="13">
        <f t="shared" si="0"/>
        <v>219</v>
      </c>
      <c r="B232" s="71" t="e">
        <f>#REF!</f>
        <v>#REF!</v>
      </c>
      <c r="C232" s="14" t="e">
        <f>#REF!</f>
        <v>#REF!</v>
      </c>
      <c r="D232" s="15" t="e">
        <f>#REF!</f>
        <v>#REF!</v>
      </c>
      <c r="E232" s="72"/>
      <c r="F232" s="73"/>
      <c r="G232" s="88"/>
      <c r="H232" s="75"/>
      <c r="I232" s="76"/>
      <c r="J232" s="77"/>
      <c r="K232" s="78"/>
      <c r="L232" s="79"/>
      <c r="M232" s="42" t="e">
        <f>#REF!</f>
        <v>#REF!</v>
      </c>
    </row>
    <row r="233" spans="1:13" ht="39.75" customHeight="1" x14ac:dyDescent="0.25">
      <c r="A233" s="13">
        <f t="shared" si="0"/>
        <v>220</v>
      </c>
      <c r="B233" s="80" t="e">
        <f>#REF!</f>
        <v>#REF!</v>
      </c>
      <c r="C233" s="19" t="e">
        <f>#REF!</f>
        <v>#REF!</v>
      </c>
      <c r="D233" s="20" t="e">
        <f>#REF!</f>
        <v>#REF!</v>
      </c>
      <c r="E233" s="72"/>
      <c r="F233" s="81"/>
      <c r="G233" s="82"/>
      <c r="H233" s="83"/>
      <c r="I233" s="84"/>
      <c r="J233" s="85"/>
      <c r="K233" s="78"/>
      <c r="L233" s="87"/>
      <c r="M233" s="42" t="e">
        <f>#REF!</f>
        <v>#REF!</v>
      </c>
    </row>
    <row r="234" spans="1:13" ht="39.75" customHeight="1" x14ac:dyDescent="0.25">
      <c r="A234" s="13">
        <f t="shared" si="0"/>
        <v>221</v>
      </c>
      <c r="B234" s="71" t="e">
        <f>#REF!</f>
        <v>#REF!</v>
      </c>
      <c r="C234" s="14" t="e">
        <f>#REF!</f>
        <v>#REF!</v>
      </c>
      <c r="D234" s="15" t="e">
        <f>#REF!</f>
        <v>#REF!</v>
      </c>
      <c r="E234" s="72"/>
      <c r="F234" s="73"/>
      <c r="G234" s="88"/>
      <c r="H234" s="75"/>
      <c r="I234" s="76"/>
      <c r="J234" s="77"/>
      <c r="K234" s="78"/>
      <c r="L234" s="79"/>
      <c r="M234" s="42" t="e">
        <f>#REF!</f>
        <v>#REF!</v>
      </c>
    </row>
    <row r="235" spans="1:13" ht="39.75" customHeight="1" x14ac:dyDescent="0.25">
      <c r="A235" s="13">
        <f t="shared" si="0"/>
        <v>222</v>
      </c>
      <c r="B235" s="80" t="e">
        <f>#REF!</f>
        <v>#REF!</v>
      </c>
      <c r="C235" s="19" t="e">
        <f>#REF!</f>
        <v>#REF!</v>
      </c>
      <c r="D235" s="20" t="e">
        <f>#REF!</f>
        <v>#REF!</v>
      </c>
      <c r="E235" s="72"/>
      <c r="F235" s="81"/>
      <c r="G235" s="82"/>
      <c r="H235" s="83"/>
      <c r="I235" s="84"/>
      <c r="J235" s="85"/>
      <c r="K235" s="78"/>
      <c r="L235" s="87"/>
      <c r="M235" s="42" t="e">
        <f>#REF!</f>
        <v>#REF!</v>
      </c>
    </row>
    <row r="236" spans="1:13" ht="39.75" customHeight="1" x14ac:dyDescent="0.25">
      <c r="A236" s="13">
        <f t="shared" si="0"/>
        <v>223</v>
      </c>
      <c r="B236" s="71" t="e">
        <f>#REF!</f>
        <v>#REF!</v>
      </c>
      <c r="C236" s="14" t="e">
        <f>#REF!</f>
        <v>#REF!</v>
      </c>
      <c r="D236" s="15" t="e">
        <f>#REF!</f>
        <v>#REF!</v>
      </c>
      <c r="E236" s="72"/>
      <c r="F236" s="73"/>
      <c r="G236" s="88"/>
      <c r="H236" s="75"/>
      <c r="I236" s="76"/>
      <c r="J236" s="77"/>
      <c r="K236" s="78"/>
      <c r="L236" s="79"/>
      <c r="M236" s="42" t="e">
        <f>#REF!</f>
        <v>#REF!</v>
      </c>
    </row>
    <row r="237" spans="1:13" ht="39.75" customHeight="1" x14ac:dyDescent="0.25">
      <c r="A237" s="13">
        <f t="shared" si="0"/>
        <v>224</v>
      </c>
      <c r="B237" s="80" t="e">
        <f>#REF!</f>
        <v>#REF!</v>
      </c>
      <c r="C237" s="19" t="e">
        <f>#REF!</f>
        <v>#REF!</v>
      </c>
      <c r="D237" s="20" t="e">
        <f>#REF!</f>
        <v>#REF!</v>
      </c>
      <c r="E237" s="72"/>
      <c r="F237" s="81"/>
      <c r="G237" s="82"/>
      <c r="H237" s="83"/>
      <c r="I237" s="84"/>
      <c r="J237" s="85"/>
      <c r="K237" s="78"/>
      <c r="L237" s="87"/>
      <c r="M237" s="42" t="e">
        <f>#REF!</f>
        <v>#REF!</v>
      </c>
    </row>
    <row r="238" spans="1:13" ht="39.75" customHeight="1" x14ac:dyDescent="0.25">
      <c r="A238" s="13">
        <f t="shared" si="0"/>
        <v>225</v>
      </c>
      <c r="B238" s="71" t="e">
        <f>#REF!</f>
        <v>#REF!</v>
      </c>
      <c r="C238" s="14" t="e">
        <f>#REF!</f>
        <v>#REF!</v>
      </c>
      <c r="D238" s="15" t="e">
        <f>#REF!</f>
        <v>#REF!</v>
      </c>
      <c r="E238" s="72"/>
      <c r="F238" s="73"/>
      <c r="G238" s="88"/>
      <c r="H238" s="75"/>
      <c r="I238" s="76"/>
      <c r="J238" s="77"/>
      <c r="K238" s="78"/>
      <c r="L238" s="79"/>
      <c r="M238" s="42" t="e">
        <f>#REF!</f>
        <v>#REF!</v>
      </c>
    </row>
    <row r="239" spans="1:13" ht="39.75" customHeight="1" x14ac:dyDescent="0.25">
      <c r="A239" s="13">
        <f t="shared" si="0"/>
        <v>226</v>
      </c>
      <c r="B239" s="80" t="e">
        <f>#REF!</f>
        <v>#REF!</v>
      </c>
      <c r="C239" s="19" t="e">
        <f>#REF!</f>
        <v>#REF!</v>
      </c>
      <c r="D239" s="20" t="e">
        <f>#REF!</f>
        <v>#REF!</v>
      </c>
      <c r="E239" s="72"/>
      <c r="F239" s="81"/>
      <c r="G239" s="82"/>
      <c r="H239" s="83"/>
      <c r="I239" s="84"/>
      <c r="J239" s="85"/>
      <c r="K239" s="78"/>
      <c r="L239" s="87"/>
      <c r="M239" s="42" t="e">
        <f>#REF!</f>
        <v>#REF!</v>
      </c>
    </row>
    <row r="240" spans="1:13" ht="39.75" customHeight="1" x14ac:dyDescent="0.25">
      <c r="A240" s="13">
        <f t="shared" si="0"/>
        <v>227</v>
      </c>
      <c r="B240" s="71" t="e">
        <f>#REF!</f>
        <v>#REF!</v>
      </c>
      <c r="C240" s="14" t="e">
        <f>#REF!</f>
        <v>#REF!</v>
      </c>
      <c r="D240" s="15" t="e">
        <f>#REF!</f>
        <v>#REF!</v>
      </c>
      <c r="E240" s="72"/>
      <c r="F240" s="73"/>
      <c r="G240" s="88"/>
      <c r="H240" s="75"/>
      <c r="I240" s="76"/>
      <c r="J240" s="77"/>
      <c r="K240" s="78"/>
      <c r="L240" s="79"/>
      <c r="M240" s="42" t="e">
        <f>#REF!</f>
        <v>#REF!</v>
      </c>
    </row>
    <row r="241" spans="1:13" ht="39.75" customHeight="1" x14ac:dyDescent="0.25">
      <c r="A241" s="13">
        <f t="shared" si="0"/>
        <v>228</v>
      </c>
      <c r="B241" s="80" t="e">
        <f>#REF!</f>
        <v>#REF!</v>
      </c>
      <c r="C241" s="19" t="e">
        <f>#REF!</f>
        <v>#REF!</v>
      </c>
      <c r="D241" s="20" t="e">
        <f>#REF!</f>
        <v>#REF!</v>
      </c>
      <c r="E241" s="72"/>
      <c r="F241" s="81"/>
      <c r="G241" s="82"/>
      <c r="H241" s="83"/>
      <c r="I241" s="84"/>
      <c r="J241" s="85"/>
      <c r="K241" s="78"/>
      <c r="L241" s="87"/>
      <c r="M241" s="42" t="e">
        <f>#REF!</f>
        <v>#REF!</v>
      </c>
    </row>
    <row r="242" spans="1:13" ht="39.75" customHeight="1" x14ac:dyDescent="0.25">
      <c r="A242" s="13">
        <f t="shared" si="0"/>
        <v>229</v>
      </c>
      <c r="B242" s="71" t="e">
        <f>#REF!</f>
        <v>#REF!</v>
      </c>
      <c r="C242" s="14" t="e">
        <f>#REF!</f>
        <v>#REF!</v>
      </c>
      <c r="D242" s="15" t="e">
        <f>#REF!</f>
        <v>#REF!</v>
      </c>
      <c r="E242" s="72"/>
      <c r="F242" s="73"/>
      <c r="G242" s="88"/>
      <c r="H242" s="75"/>
      <c r="I242" s="76"/>
      <c r="J242" s="77"/>
      <c r="K242" s="78"/>
      <c r="L242" s="79"/>
      <c r="M242" s="42" t="e">
        <f>#REF!</f>
        <v>#REF!</v>
      </c>
    </row>
    <row r="243" spans="1:13" ht="39.75" customHeight="1" x14ac:dyDescent="0.25">
      <c r="A243" s="13">
        <f t="shared" si="0"/>
        <v>230</v>
      </c>
      <c r="B243" s="80" t="e">
        <f>#REF!</f>
        <v>#REF!</v>
      </c>
      <c r="C243" s="19" t="e">
        <f>#REF!</f>
        <v>#REF!</v>
      </c>
      <c r="D243" s="20" t="e">
        <f>#REF!</f>
        <v>#REF!</v>
      </c>
      <c r="E243" s="72"/>
      <c r="F243" s="81"/>
      <c r="G243" s="82"/>
      <c r="H243" s="83"/>
      <c r="I243" s="84"/>
      <c r="J243" s="85"/>
      <c r="K243" s="78"/>
      <c r="L243" s="87"/>
      <c r="M243" s="42" t="e">
        <f>#REF!</f>
        <v>#REF!</v>
      </c>
    </row>
    <row r="244" spans="1:13" ht="39.75" customHeight="1" x14ac:dyDescent="0.25">
      <c r="A244" s="13">
        <f t="shared" si="0"/>
        <v>231</v>
      </c>
      <c r="B244" s="71" t="e">
        <f>#REF!</f>
        <v>#REF!</v>
      </c>
      <c r="C244" s="14" t="e">
        <f>#REF!</f>
        <v>#REF!</v>
      </c>
      <c r="D244" s="15" t="e">
        <f>#REF!</f>
        <v>#REF!</v>
      </c>
      <c r="E244" s="72"/>
      <c r="F244" s="73"/>
      <c r="G244" s="88"/>
      <c r="H244" s="75"/>
      <c r="I244" s="76"/>
      <c r="J244" s="77"/>
      <c r="K244" s="78"/>
      <c r="L244" s="79"/>
      <c r="M244" s="42" t="e">
        <f>#REF!</f>
        <v>#REF!</v>
      </c>
    </row>
    <row r="245" spans="1:13" ht="39.75" customHeight="1" x14ac:dyDescent="0.25">
      <c r="A245" s="13">
        <f t="shared" si="0"/>
        <v>232</v>
      </c>
      <c r="B245" s="80" t="e">
        <f>#REF!</f>
        <v>#REF!</v>
      </c>
      <c r="C245" s="19" t="e">
        <f>#REF!</f>
        <v>#REF!</v>
      </c>
      <c r="D245" s="20" t="e">
        <f>#REF!</f>
        <v>#REF!</v>
      </c>
      <c r="E245" s="72"/>
      <c r="F245" s="81"/>
      <c r="G245" s="82"/>
      <c r="H245" s="83"/>
      <c r="I245" s="84"/>
      <c r="J245" s="85"/>
      <c r="K245" s="78"/>
      <c r="L245" s="87"/>
      <c r="M245" s="42" t="e">
        <f>#REF!</f>
        <v>#REF!</v>
      </c>
    </row>
    <row r="246" spans="1:13" ht="39.75" customHeight="1" x14ac:dyDescent="0.25">
      <c r="A246" s="13">
        <f t="shared" si="0"/>
        <v>233</v>
      </c>
      <c r="B246" s="71" t="e">
        <f>#REF!</f>
        <v>#REF!</v>
      </c>
      <c r="C246" s="14" t="e">
        <f>#REF!</f>
        <v>#REF!</v>
      </c>
      <c r="D246" s="15" t="e">
        <f>#REF!</f>
        <v>#REF!</v>
      </c>
      <c r="E246" s="72"/>
      <c r="F246" s="73"/>
      <c r="G246" s="88"/>
      <c r="H246" s="75"/>
      <c r="I246" s="76"/>
      <c r="J246" s="77"/>
      <c r="K246" s="78"/>
      <c r="L246" s="79"/>
      <c r="M246" s="42" t="e">
        <f>#REF!</f>
        <v>#REF!</v>
      </c>
    </row>
    <row r="247" spans="1:13" ht="39.75" customHeight="1" x14ac:dyDescent="0.25">
      <c r="A247" s="13">
        <f t="shared" si="0"/>
        <v>234</v>
      </c>
      <c r="B247" s="80" t="e">
        <f>#REF!</f>
        <v>#REF!</v>
      </c>
      <c r="C247" s="19" t="e">
        <f>#REF!</f>
        <v>#REF!</v>
      </c>
      <c r="D247" s="20" t="e">
        <f>#REF!</f>
        <v>#REF!</v>
      </c>
      <c r="E247" s="72"/>
      <c r="F247" s="81"/>
      <c r="G247" s="82"/>
      <c r="H247" s="83"/>
      <c r="I247" s="84"/>
      <c r="J247" s="85"/>
      <c r="K247" s="78"/>
      <c r="L247" s="87"/>
      <c r="M247" s="42" t="e">
        <f>#REF!</f>
        <v>#REF!</v>
      </c>
    </row>
    <row r="248" spans="1:13" ht="39.75" customHeight="1" x14ac:dyDescent="0.25">
      <c r="A248" s="13">
        <f t="shared" si="0"/>
        <v>235</v>
      </c>
      <c r="B248" s="71" t="e">
        <f>#REF!</f>
        <v>#REF!</v>
      </c>
      <c r="C248" s="14" t="e">
        <f>#REF!</f>
        <v>#REF!</v>
      </c>
      <c r="D248" s="15" t="e">
        <f>#REF!</f>
        <v>#REF!</v>
      </c>
      <c r="E248" s="72"/>
      <c r="F248" s="73"/>
      <c r="G248" s="88"/>
      <c r="H248" s="75"/>
      <c r="I248" s="76"/>
      <c r="J248" s="77"/>
      <c r="K248" s="78"/>
      <c r="L248" s="79"/>
      <c r="M248" s="42" t="e">
        <f>#REF!</f>
        <v>#REF!</v>
      </c>
    </row>
    <row r="249" spans="1:13" ht="39.75" customHeight="1" x14ac:dyDescent="0.25">
      <c r="A249" s="13">
        <f t="shared" si="0"/>
        <v>236</v>
      </c>
      <c r="B249" s="80" t="e">
        <f>#REF!</f>
        <v>#REF!</v>
      </c>
      <c r="C249" s="19" t="e">
        <f>#REF!</f>
        <v>#REF!</v>
      </c>
      <c r="D249" s="20" t="e">
        <f>#REF!</f>
        <v>#REF!</v>
      </c>
      <c r="E249" s="72"/>
      <c r="F249" s="81"/>
      <c r="G249" s="82"/>
      <c r="H249" s="83"/>
      <c r="I249" s="84"/>
      <c r="J249" s="85"/>
      <c r="K249" s="78"/>
      <c r="L249" s="87"/>
      <c r="M249" s="42" t="e">
        <f>#REF!</f>
        <v>#REF!</v>
      </c>
    </row>
    <row r="250" spans="1:13" ht="39.75" customHeight="1" x14ac:dyDescent="0.25">
      <c r="A250" s="13">
        <f t="shared" si="0"/>
        <v>237</v>
      </c>
      <c r="B250" s="71" t="e">
        <f>#REF!</f>
        <v>#REF!</v>
      </c>
      <c r="C250" s="14" t="e">
        <f>#REF!</f>
        <v>#REF!</v>
      </c>
      <c r="D250" s="15" t="e">
        <f>#REF!</f>
        <v>#REF!</v>
      </c>
      <c r="E250" s="72"/>
      <c r="F250" s="73"/>
      <c r="G250" s="88"/>
      <c r="H250" s="75"/>
      <c r="I250" s="76"/>
      <c r="J250" s="77"/>
      <c r="K250" s="78"/>
      <c r="L250" s="79"/>
      <c r="M250" s="42" t="e">
        <f>#REF!</f>
        <v>#REF!</v>
      </c>
    </row>
    <row r="251" spans="1:13" ht="39.75" customHeight="1" x14ac:dyDescent="0.25">
      <c r="A251" s="13">
        <f t="shared" si="0"/>
        <v>238</v>
      </c>
      <c r="B251" s="80" t="e">
        <f>#REF!</f>
        <v>#REF!</v>
      </c>
      <c r="C251" s="19" t="e">
        <f>#REF!</f>
        <v>#REF!</v>
      </c>
      <c r="D251" s="20" t="e">
        <f>#REF!</f>
        <v>#REF!</v>
      </c>
      <c r="E251" s="72"/>
      <c r="F251" s="81"/>
      <c r="G251" s="82"/>
      <c r="H251" s="83"/>
      <c r="I251" s="84"/>
      <c r="J251" s="85"/>
      <c r="K251" s="78"/>
      <c r="L251" s="87"/>
      <c r="M251" s="42" t="e">
        <f>#REF!</f>
        <v>#REF!</v>
      </c>
    </row>
    <row r="252" spans="1:13" ht="39.75" customHeight="1" x14ac:dyDescent="0.25">
      <c r="A252" s="13">
        <f t="shared" si="0"/>
        <v>239</v>
      </c>
      <c r="B252" s="71" t="e">
        <f>#REF!</f>
        <v>#REF!</v>
      </c>
      <c r="C252" s="14" t="e">
        <f>#REF!</f>
        <v>#REF!</v>
      </c>
      <c r="D252" s="15" t="e">
        <f>#REF!</f>
        <v>#REF!</v>
      </c>
      <c r="E252" s="72"/>
      <c r="F252" s="73"/>
      <c r="G252" s="88"/>
      <c r="H252" s="75"/>
      <c r="I252" s="76"/>
      <c r="J252" s="77"/>
      <c r="K252" s="78"/>
      <c r="L252" s="79"/>
      <c r="M252" s="42" t="e">
        <f>#REF!</f>
        <v>#REF!</v>
      </c>
    </row>
    <row r="253" spans="1:13" ht="39.75" customHeight="1" x14ac:dyDescent="0.25">
      <c r="A253" s="13">
        <f t="shared" si="0"/>
        <v>240</v>
      </c>
      <c r="B253" s="80" t="e">
        <f>#REF!</f>
        <v>#REF!</v>
      </c>
      <c r="C253" s="19" t="e">
        <f>#REF!</f>
        <v>#REF!</v>
      </c>
      <c r="D253" s="20" t="e">
        <f>#REF!</f>
        <v>#REF!</v>
      </c>
      <c r="E253" s="72"/>
      <c r="F253" s="81"/>
      <c r="G253" s="82"/>
      <c r="H253" s="83"/>
      <c r="I253" s="84"/>
      <c r="J253" s="85"/>
      <c r="K253" s="78"/>
      <c r="L253" s="87"/>
      <c r="M253" s="42" t="e">
        <f>#REF!</f>
        <v>#REF!</v>
      </c>
    </row>
    <row r="254" spans="1:13" ht="39.75" customHeight="1" x14ac:dyDescent="0.25">
      <c r="A254" s="13">
        <f t="shared" si="0"/>
        <v>241</v>
      </c>
      <c r="B254" s="71" t="e">
        <f>#REF!</f>
        <v>#REF!</v>
      </c>
      <c r="C254" s="14" t="e">
        <f>#REF!</f>
        <v>#REF!</v>
      </c>
      <c r="D254" s="15" t="e">
        <f>#REF!</f>
        <v>#REF!</v>
      </c>
      <c r="E254" s="72"/>
      <c r="F254" s="73"/>
      <c r="G254" s="88"/>
      <c r="H254" s="75"/>
      <c r="I254" s="76"/>
      <c r="J254" s="77"/>
      <c r="K254" s="78"/>
      <c r="L254" s="79"/>
      <c r="M254" s="42" t="e">
        <f>#REF!</f>
        <v>#REF!</v>
      </c>
    </row>
    <row r="255" spans="1:13" ht="39.75" customHeight="1" x14ac:dyDescent="0.25">
      <c r="A255" s="13">
        <f t="shared" si="0"/>
        <v>242</v>
      </c>
      <c r="B255" s="80" t="e">
        <f>#REF!</f>
        <v>#REF!</v>
      </c>
      <c r="C255" s="19" t="e">
        <f>#REF!</f>
        <v>#REF!</v>
      </c>
      <c r="D255" s="20" t="e">
        <f>#REF!</f>
        <v>#REF!</v>
      </c>
      <c r="E255" s="72"/>
      <c r="F255" s="81"/>
      <c r="G255" s="82"/>
      <c r="H255" s="83"/>
      <c r="I255" s="84"/>
      <c r="J255" s="85"/>
      <c r="K255" s="78"/>
      <c r="L255" s="87"/>
      <c r="M255" s="42" t="e">
        <f>#REF!</f>
        <v>#REF!</v>
      </c>
    </row>
    <row r="256" spans="1:13" ht="39.75" customHeight="1" x14ac:dyDescent="0.25">
      <c r="A256" s="13">
        <f t="shared" si="0"/>
        <v>243</v>
      </c>
      <c r="B256" s="71" t="e">
        <f>#REF!</f>
        <v>#REF!</v>
      </c>
      <c r="C256" s="14" t="e">
        <f>#REF!</f>
        <v>#REF!</v>
      </c>
      <c r="D256" s="15" t="e">
        <f>#REF!</f>
        <v>#REF!</v>
      </c>
      <c r="E256" s="72"/>
      <c r="F256" s="73"/>
      <c r="G256" s="88"/>
      <c r="H256" s="75"/>
      <c r="I256" s="76"/>
      <c r="J256" s="77"/>
      <c r="K256" s="78"/>
      <c r="L256" s="79"/>
      <c r="M256" s="42" t="e">
        <f>#REF!</f>
        <v>#REF!</v>
      </c>
    </row>
    <row r="257" spans="1:13" ht="39.75" customHeight="1" x14ac:dyDescent="0.25">
      <c r="A257" s="13">
        <f t="shared" si="0"/>
        <v>244</v>
      </c>
      <c r="B257" s="80" t="e">
        <f>#REF!</f>
        <v>#REF!</v>
      </c>
      <c r="C257" s="19" t="e">
        <f>#REF!</f>
        <v>#REF!</v>
      </c>
      <c r="D257" s="20" t="e">
        <f>#REF!</f>
        <v>#REF!</v>
      </c>
      <c r="E257" s="72"/>
      <c r="F257" s="81"/>
      <c r="G257" s="82"/>
      <c r="H257" s="83"/>
      <c r="I257" s="84"/>
      <c r="J257" s="85"/>
      <c r="K257" s="78"/>
      <c r="L257" s="87"/>
      <c r="M257" s="42" t="e">
        <f>#REF!</f>
        <v>#REF!</v>
      </c>
    </row>
    <row r="258" spans="1:13" ht="39.75" customHeight="1" x14ac:dyDescent="0.25">
      <c r="A258" s="13">
        <f t="shared" si="0"/>
        <v>245</v>
      </c>
      <c r="B258" s="71" t="e">
        <f>#REF!</f>
        <v>#REF!</v>
      </c>
      <c r="C258" s="14" t="e">
        <f>#REF!</f>
        <v>#REF!</v>
      </c>
      <c r="D258" s="15" t="e">
        <f>#REF!</f>
        <v>#REF!</v>
      </c>
      <c r="E258" s="72"/>
      <c r="F258" s="73"/>
      <c r="G258" s="88"/>
      <c r="H258" s="75"/>
      <c r="I258" s="76"/>
      <c r="J258" s="77"/>
      <c r="K258" s="78"/>
      <c r="L258" s="79"/>
      <c r="M258" s="42" t="e">
        <f>#REF!</f>
        <v>#REF!</v>
      </c>
    </row>
    <row r="259" spans="1:13" ht="39.75" customHeight="1" x14ac:dyDescent="0.25">
      <c r="A259" s="13">
        <f t="shared" si="0"/>
        <v>246</v>
      </c>
      <c r="B259" s="80" t="e">
        <f>#REF!</f>
        <v>#REF!</v>
      </c>
      <c r="C259" s="19" t="e">
        <f>#REF!</f>
        <v>#REF!</v>
      </c>
      <c r="D259" s="20" t="e">
        <f>#REF!</f>
        <v>#REF!</v>
      </c>
      <c r="E259" s="72"/>
      <c r="F259" s="81"/>
      <c r="G259" s="82"/>
      <c r="H259" s="83"/>
      <c r="I259" s="84"/>
      <c r="J259" s="85"/>
      <c r="K259" s="78"/>
      <c r="L259" s="87"/>
      <c r="M259" s="42" t="e">
        <f>#REF!</f>
        <v>#REF!</v>
      </c>
    </row>
    <row r="260" spans="1:13" ht="39.75" customHeight="1" x14ac:dyDescent="0.25">
      <c r="A260" s="13">
        <f t="shared" si="0"/>
        <v>247</v>
      </c>
      <c r="B260" s="71" t="e">
        <f>#REF!</f>
        <v>#REF!</v>
      </c>
      <c r="C260" s="14" t="e">
        <f>#REF!</f>
        <v>#REF!</v>
      </c>
      <c r="D260" s="15" t="e">
        <f>#REF!</f>
        <v>#REF!</v>
      </c>
      <c r="E260" s="72"/>
      <c r="F260" s="73"/>
      <c r="G260" s="88"/>
      <c r="H260" s="75"/>
      <c r="I260" s="76"/>
      <c r="J260" s="77"/>
      <c r="K260" s="78"/>
      <c r="L260" s="79"/>
      <c r="M260" s="42" t="e">
        <f>#REF!</f>
        <v>#REF!</v>
      </c>
    </row>
    <row r="261" spans="1:13" ht="39.75" customHeight="1" x14ac:dyDescent="0.25">
      <c r="A261" s="13">
        <f t="shared" si="0"/>
        <v>248</v>
      </c>
      <c r="B261" s="80" t="e">
        <f>#REF!</f>
        <v>#REF!</v>
      </c>
      <c r="C261" s="19" t="e">
        <f>#REF!</f>
        <v>#REF!</v>
      </c>
      <c r="D261" s="20" t="e">
        <f>#REF!</f>
        <v>#REF!</v>
      </c>
      <c r="E261" s="72"/>
      <c r="F261" s="81"/>
      <c r="G261" s="82"/>
      <c r="H261" s="83"/>
      <c r="I261" s="84"/>
      <c r="J261" s="85"/>
      <c r="K261" s="78"/>
      <c r="L261" s="87"/>
      <c r="M261" s="42" t="e">
        <f>#REF!</f>
        <v>#REF!</v>
      </c>
    </row>
    <row r="262" spans="1:13" ht="39.75" customHeight="1" x14ac:dyDescent="0.25">
      <c r="A262" s="13">
        <f t="shared" si="0"/>
        <v>249</v>
      </c>
      <c r="B262" s="71" t="e">
        <f>#REF!</f>
        <v>#REF!</v>
      </c>
      <c r="C262" s="14" t="e">
        <f>#REF!</f>
        <v>#REF!</v>
      </c>
      <c r="D262" s="15" t="e">
        <f>#REF!</f>
        <v>#REF!</v>
      </c>
      <c r="E262" s="72"/>
      <c r="F262" s="73"/>
      <c r="G262" s="88"/>
      <c r="H262" s="75"/>
      <c r="I262" s="76"/>
      <c r="J262" s="77"/>
      <c r="K262" s="78"/>
      <c r="L262" s="79"/>
      <c r="M262" s="42" t="e">
        <f>#REF!</f>
        <v>#REF!</v>
      </c>
    </row>
    <row r="263" spans="1:13" ht="39.75" customHeight="1" x14ac:dyDescent="0.25">
      <c r="A263" s="13">
        <f t="shared" si="0"/>
        <v>250</v>
      </c>
      <c r="B263" s="80" t="e">
        <f>#REF!</f>
        <v>#REF!</v>
      </c>
      <c r="C263" s="19" t="e">
        <f>#REF!</f>
        <v>#REF!</v>
      </c>
      <c r="D263" s="20" t="e">
        <f>#REF!</f>
        <v>#REF!</v>
      </c>
      <c r="E263" s="72"/>
      <c r="F263" s="81"/>
      <c r="G263" s="82"/>
      <c r="H263" s="83"/>
      <c r="I263" s="84"/>
      <c r="J263" s="85"/>
      <c r="K263" s="78"/>
      <c r="L263" s="87"/>
      <c r="M263" s="42" t="e">
        <f>#REF!</f>
        <v>#REF!</v>
      </c>
    </row>
    <row r="264" spans="1:13" ht="39.75" customHeight="1" x14ac:dyDescent="0.25">
      <c r="A264" s="13">
        <f t="shared" si="0"/>
        <v>251</v>
      </c>
      <c r="B264" s="71" t="e">
        <f>#REF!</f>
        <v>#REF!</v>
      </c>
      <c r="C264" s="14" t="e">
        <f>#REF!</f>
        <v>#REF!</v>
      </c>
      <c r="D264" s="15" t="e">
        <f>#REF!</f>
        <v>#REF!</v>
      </c>
      <c r="E264" s="72"/>
      <c r="F264" s="73"/>
      <c r="G264" s="74"/>
      <c r="H264" s="75"/>
      <c r="I264" s="76"/>
      <c r="J264" s="77"/>
      <c r="K264" s="78"/>
      <c r="L264" s="79"/>
      <c r="M264" s="42" t="e">
        <f>#REF!</f>
        <v>#REF!</v>
      </c>
    </row>
    <row r="265" spans="1:13" ht="39.75" customHeight="1" x14ac:dyDescent="0.25">
      <c r="A265" s="13">
        <f t="shared" si="0"/>
        <v>252</v>
      </c>
      <c r="B265" s="80" t="e">
        <f>#REF!</f>
        <v>#REF!</v>
      </c>
      <c r="C265" s="19" t="e">
        <f>#REF!</f>
        <v>#REF!</v>
      </c>
      <c r="D265" s="20" t="e">
        <f>#REF!</f>
        <v>#REF!</v>
      </c>
      <c r="E265" s="72"/>
      <c r="F265" s="81"/>
      <c r="G265" s="82"/>
      <c r="H265" s="83"/>
      <c r="I265" s="84"/>
      <c r="J265" s="85"/>
      <c r="K265" s="86"/>
      <c r="L265" s="87"/>
      <c r="M265" s="42" t="e">
        <f>#REF!</f>
        <v>#REF!</v>
      </c>
    </row>
    <row r="266" spans="1:13" ht="39.75" customHeight="1" x14ac:dyDescent="0.25">
      <c r="A266" s="13">
        <f t="shared" si="0"/>
        <v>253</v>
      </c>
      <c r="B266" s="71" t="e">
        <f>#REF!</f>
        <v>#REF!</v>
      </c>
      <c r="C266" s="14" t="e">
        <f>#REF!</f>
        <v>#REF!</v>
      </c>
      <c r="D266" s="15" t="e">
        <f>#REF!</f>
        <v>#REF!</v>
      </c>
      <c r="E266" s="72"/>
      <c r="F266" s="73"/>
      <c r="G266" s="88"/>
      <c r="H266" s="75"/>
      <c r="I266" s="76"/>
      <c r="J266" s="77"/>
      <c r="K266" s="78"/>
      <c r="L266" s="79"/>
      <c r="M266" s="42" t="e">
        <f>#REF!</f>
        <v>#REF!</v>
      </c>
    </row>
    <row r="267" spans="1:13" ht="39.75" customHeight="1" x14ac:dyDescent="0.25">
      <c r="A267" s="13">
        <f t="shared" si="0"/>
        <v>254</v>
      </c>
      <c r="B267" s="80" t="e">
        <f>#REF!</f>
        <v>#REF!</v>
      </c>
      <c r="C267" s="19" t="e">
        <f>#REF!</f>
        <v>#REF!</v>
      </c>
      <c r="D267" s="20" t="e">
        <f>#REF!</f>
        <v>#REF!</v>
      </c>
      <c r="E267" s="72"/>
      <c r="F267" s="81"/>
      <c r="G267" s="82"/>
      <c r="H267" s="83"/>
      <c r="I267" s="84"/>
      <c r="J267" s="85"/>
      <c r="K267" s="86"/>
      <c r="L267" s="87"/>
      <c r="M267" s="42" t="e">
        <f>#REF!</f>
        <v>#REF!</v>
      </c>
    </row>
    <row r="268" spans="1:13" ht="39.75" customHeight="1" x14ac:dyDescent="0.25">
      <c r="A268" s="13">
        <f t="shared" si="0"/>
        <v>255</v>
      </c>
      <c r="B268" s="71" t="e">
        <f>#REF!</f>
        <v>#REF!</v>
      </c>
      <c r="C268" s="14" t="e">
        <f>#REF!</f>
        <v>#REF!</v>
      </c>
      <c r="D268" s="15" t="e">
        <f>#REF!</f>
        <v>#REF!</v>
      </c>
      <c r="E268" s="72"/>
      <c r="F268" s="73"/>
      <c r="G268" s="88"/>
      <c r="H268" s="75"/>
      <c r="I268" s="76"/>
      <c r="J268" s="77"/>
      <c r="K268" s="78"/>
      <c r="L268" s="79"/>
      <c r="M268" s="42" t="e">
        <f>#REF!</f>
        <v>#REF!</v>
      </c>
    </row>
    <row r="269" spans="1:13" ht="39.75" customHeight="1" x14ac:dyDescent="0.25">
      <c r="A269" s="13">
        <f t="shared" ref="A269:A523" si="1">ROW(A256)</f>
        <v>256</v>
      </c>
      <c r="B269" s="80" t="e">
        <f>#REF!</f>
        <v>#REF!</v>
      </c>
      <c r="C269" s="19" t="e">
        <f>#REF!</f>
        <v>#REF!</v>
      </c>
      <c r="D269" s="20" t="e">
        <f>#REF!</f>
        <v>#REF!</v>
      </c>
      <c r="E269" s="72"/>
      <c r="F269" s="81"/>
      <c r="G269" s="82"/>
      <c r="H269" s="83"/>
      <c r="I269" s="84"/>
      <c r="J269" s="85"/>
      <c r="K269" s="86"/>
      <c r="L269" s="87"/>
      <c r="M269" s="42" t="e">
        <f>#REF!</f>
        <v>#REF!</v>
      </c>
    </row>
    <row r="270" spans="1:13" ht="39.75" customHeight="1" x14ac:dyDescent="0.25">
      <c r="A270" s="13">
        <f t="shared" si="1"/>
        <v>257</v>
      </c>
      <c r="B270" s="71" t="e">
        <f>#REF!</f>
        <v>#REF!</v>
      </c>
      <c r="C270" s="14" t="e">
        <f>#REF!</f>
        <v>#REF!</v>
      </c>
      <c r="D270" s="15" t="e">
        <f>#REF!</f>
        <v>#REF!</v>
      </c>
      <c r="E270" s="72"/>
      <c r="F270" s="73"/>
      <c r="G270" s="88"/>
      <c r="H270" s="75"/>
      <c r="I270" s="76"/>
      <c r="J270" s="77"/>
      <c r="K270" s="78"/>
      <c r="L270" s="79"/>
      <c r="M270" s="42" t="e">
        <f>#REF!</f>
        <v>#REF!</v>
      </c>
    </row>
    <row r="271" spans="1:13" ht="39.75" customHeight="1" x14ac:dyDescent="0.25">
      <c r="A271" s="13">
        <f t="shared" si="1"/>
        <v>258</v>
      </c>
      <c r="B271" s="80" t="e">
        <f>#REF!</f>
        <v>#REF!</v>
      </c>
      <c r="C271" s="19" t="e">
        <f>#REF!</f>
        <v>#REF!</v>
      </c>
      <c r="D271" s="20" t="e">
        <f>#REF!</f>
        <v>#REF!</v>
      </c>
      <c r="E271" s="72"/>
      <c r="F271" s="81"/>
      <c r="G271" s="82"/>
      <c r="H271" s="83"/>
      <c r="I271" s="84"/>
      <c r="J271" s="85"/>
      <c r="K271" s="86"/>
      <c r="L271" s="87"/>
      <c r="M271" s="42" t="e">
        <f>#REF!</f>
        <v>#REF!</v>
      </c>
    </row>
    <row r="272" spans="1:13" ht="39.75" customHeight="1" x14ac:dyDescent="0.25">
      <c r="A272" s="13">
        <f t="shared" si="1"/>
        <v>259</v>
      </c>
      <c r="B272" s="71" t="e">
        <f>#REF!</f>
        <v>#REF!</v>
      </c>
      <c r="C272" s="14" t="e">
        <f>#REF!</f>
        <v>#REF!</v>
      </c>
      <c r="D272" s="15" t="e">
        <f>#REF!</f>
        <v>#REF!</v>
      </c>
      <c r="E272" s="72"/>
      <c r="F272" s="73"/>
      <c r="G272" s="88"/>
      <c r="H272" s="75"/>
      <c r="I272" s="76"/>
      <c r="J272" s="77"/>
      <c r="K272" s="78"/>
      <c r="L272" s="79"/>
      <c r="M272" s="42" t="e">
        <f>#REF!</f>
        <v>#REF!</v>
      </c>
    </row>
    <row r="273" spans="1:13" ht="39.75" customHeight="1" x14ac:dyDescent="0.25">
      <c r="A273" s="13">
        <f t="shared" si="1"/>
        <v>260</v>
      </c>
      <c r="B273" s="80" t="e">
        <f>#REF!</f>
        <v>#REF!</v>
      </c>
      <c r="C273" s="19" t="e">
        <f>#REF!</f>
        <v>#REF!</v>
      </c>
      <c r="D273" s="20" t="e">
        <f>#REF!</f>
        <v>#REF!</v>
      </c>
      <c r="E273" s="72"/>
      <c r="F273" s="81"/>
      <c r="G273" s="82"/>
      <c r="H273" s="83"/>
      <c r="I273" s="84"/>
      <c r="J273" s="85"/>
      <c r="K273" s="86"/>
      <c r="L273" s="87"/>
      <c r="M273" s="42" t="e">
        <f>#REF!</f>
        <v>#REF!</v>
      </c>
    </row>
    <row r="274" spans="1:13" ht="39.75" customHeight="1" x14ac:dyDescent="0.25">
      <c r="A274" s="13">
        <f t="shared" si="1"/>
        <v>261</v>
      </c>
      <c r="B274" s="71" t="e">
        <f>#REF!</f>
        <v>#REF!</v>
      </c>
      <c r="C274" s="14" t="e">
        <f>#REF!</f>
        <v>#REF!</v>
      </c>
      <c r="D274" s="15" t="e">
        <f>#REF!</f>
        <v>#REF!</v>
      </c>
      <c r="E274" s="72"/>
      <c r="F274" s="73"/>
      <c r="G274" s="88"/>
      <c r="H274" s="75"/>
      <c r="I274" s="76"/>
      <c r="J274" s="77"/>
      <c r="K274" s="78"/>
      <c r="L274" s="79"/>
      <c r="M274" s="42" t="e">
        <f>#REF!</f>
        <v>#REF!</v>
      </c>
    </row>
    <row r="275" spans="1:13" ht="39.75" customHeight="1" x14ac:dyDescent="0.25">
      <c r="A275" s="13">
        <f t="shared" si="1"/>
        <v>262</v>
      </c>
      <c r="B275" s="80" t="e">
        <f>#REF!</f>
        <v>#REF!</v>
      </c>
      <c r="C275" s="19" t="e">
        <f>#REF!</f>
        <v>#REF!</v>
      </c>
      <c r="D275" s="20" t="e">
        <f>#REF!</f>
        <v>#REF!</v>
      </c>
      <c r="E275" s="72"/>
      <c r="F275" s="81"/>
      <c r="G275" s="82"/>
      <c r="H275" s="83"/>
      <c r="I275" s="84"/>
      <c r="J275" s="85"/>
      <c r="K275" s="78"/>
      <c r="L275" s="87"/>
      <c r="M275" s="42" t="e">
        <f>#REF!</f>
        <v>#REF!</v>
      </c>
    </row>
    <row r="276" spans="1:13" ht="39.75" customHeight="1" x14ac:dyDescent="0.25">
      <c r="A276" s="13">
        <f t="shared" si="1"/>
        <v>263</v>
      </c>
      <c r="B276" s="71" t="e">
        <f>#REF!</f>
        <v>#REF!</v>
      </c>
      <c r="C276" s="14" t="e">
        <f>#REF!</f>
        <v>#REF!</v>
      </c>
      <c r="D276" s="15" t="e">
        <f>#REF!</f>
        <v>#REF!</v>
      </c>
      <c r="E276" s="72"/>
      <c r="F276" s="73"/>
      <c r="G276" s="88"/>
      <c r="H276" s="75"/>
      <c r="I276" s="76"/>
      <c r="J276" s="77"/>
      <c r="K276" s="78"/>
      <c r="L276" s="79"/>
      <c r="M276" s="42" t="e">
        <f>#REF!</f>
        <v>#REF!</v>
      </c>
    </row>
    <row r="277" spans="1:13" ht="39.75" customHeight="1" x14ac:dyDescent="0.25">
      <c r="A277" s="13">
        <f t="shared" si="1"/>
        <v>264</v>
      </c>
      <c r="B277" s="80" t="e">
        <f>#REF!</f>
        <v>#REF!</v>
      </c>
      <c r="C277" s="19" t="e">
        <f>#REF!</f>
        <v>#REF!</v>
      </c>
      <c r="D277" s="20" t="e">
        <f>#REF!</f>
        <v>#REF!</v>
      </c>
      <c r="E277" s="72"/>
      <c r="F277" s="81"/>
      <c r="G277" s="82"/>
      <c r="H277" s="83"/>
      <c r="I277" s="84"/>
      <c r="J277" s="85"/>
      <c r="K277" s="78"/>
      <c r="L277" s="87"/>
      <c r="M277" s="42" t="e">
        <f>#REF!</f>
        <v>#REF!</v>
      </c>
    </row>
    <row r="278" spans="1:13" ht="39.75" customHeight="1" x14ac:dyDescent="0.25">
      <c r="A278" s="13">
        <f t="shared" si="1"/>
        <v>265</v>
      </c>
      <c r="B278" s="71" t="e">
        <f>#REF!</f>
        <v>#REF!</v>
      </c>
      <c r="C278" s="14" t="e">
        <f>#REF!</f>
        <v>#REF!</v>
      </c>
      <c r="D278" s="15" t="e">
        <f>#REF!</f>
        <v>#REF!</v>
      </c>
      <c r="E278" s="72"/>
      <c r="F278" s="73"/>
      <c r="G278" s="88"/>
      <c r="H278" s="75"/>
      <c r="I278" s="76"/>
      <c r="J278" s="77"/>
      <c r="K278" s="78"/>
      <c r="L278" s="79"/>
      <c r="M278" s="42" t="e">
        <f>#REF!</f>
        <v>#REF!</v>
      </c>
    </row>
    <row r="279" spans="1:13" ht="39.75" customHeight="1" x14ac:dyDescent="0.25">
      <c r="A279" s="13">
        <f t="shared" si="1"/>
        <v>266</v>
      </c>
      <c r="B279" s="80" t="e">
        <f>#REF!</f>
        <v>#REF!</v>
      </c>
      <c r="C279" s="19" t="e">
        <f>#REF!</f>
        <v>#REF!</v>
      </c>
      <c r="D279" s="20" t="e">
        <f>#REF!</f>
        <v>#REF!</v>
      </c>
      <c r="E279" s="72"/>
      <c r="F279" s="81"/>
      <c r="G279" s="82"/>
      <c r="H279" s="83"/>
      <c r="I279" s="84"/>
      <c r="J279" s="85"/>
      <c r="K279" s="78"/>
      <c r="L279" s="87"/>
      <c r="M279" s="42" t="e">
        <f>#REF!</f>
        <v>#REF!</v>
      </c>
    </row>
    <row r="280" spans="1:13" ht="39.75" customHeight="1" x14ac:dyDescent="0.25">
      <c r="A280" s="13">
        <f t="shared" si="1"/>
        <v>267</v>
      </c>
      <c r="B280" s="71" t="e">
        <f>#REF!</f>
        <v>#REF!</v>
      </c>
      <c r="C280" s="14" t="e">
        <f>#REF!</f>
        <v>#REF!</v>
      </c>
      <c r="D280" s="15" t="e">
        <f>#REF!</f>
        <v>#REF!</v>
      </c>
      <c r="E280" s="72"/>
      <c r="F280" s="73"/>
      <c r="G280" s="88"/>
      <c r="H280" s="75"/>
      <c r="I280" s="76"/>
      <c r="J280" s="77"/>
      <c r="K280" s="78"/>
      <c r="L280" s="79"/>
      <c r="M280" s="42" t="e">
        <f>#REF!</f>
        <v>#REF!</v>
      </c>
    </row>
    <row r="281" spans="1:13" ht="39.75" customHeight="1" x14ac:dyDescent="0.25">
      <c r="A281" s="13">
        <f t="shared" si="1"/>
        <v>268</v>
      </c>
      <c r="B281" s="80" t="e">
        <f>#REF!</f>
        <v>#REF!</v>
      </c>
      <c r="C281" s="19" t="e">
        <f>#REF!</f>
        <v>#REF!</v>
      </c>
      <c r="D281" s="20" t="e">
        <f>#REF!</f>
        <v>#REF!</v>
      </c>
      <c r="E281" s="72"/>
      <c r="F281" s="81"/>
      <c r="G281" s="82"/>
      <c r="H281" s="83"/>
      <c r="I281" s="84"/>
      <c r="J281" s="85"/>
      <c r="K281" s="78"/>
      <c r="L281" s="87"/>
      <c r="M281" s="42" t="e">
        <f>#REF!</f>
        <v>#REF!</v>
      </c>
    </row>
    <row r="282" spans="1:13" ht="39.75" customHeight="1" x14ac:dyDescent="0.25">
      <c r="A282" s="13">
        <f t="shared" si="1"/>
        <v>269</v>
      </c>
      <c r="B282" s="71" t="e">
        <f>#REF!</f>
        <v>#REF!</v>
      </c>
      <c r="C282" s="14" t="e">
        <f>#REF!</f>
        <v>#REF!</v>
      </c>
      <c r="D282" s="15" t="e">
        <f>#REF!</f>
        <v>#REF!</v>
      </c>
      <c r="E282" s="72"/>
      <c r="F282" s="73"/>
      <c r="G282" s="88"/>
      <c r="H282" s="75"/>
      <c r="I282" s="76"/>
      <c r="J282" s="77"/>
      <c r="K282" s="78"/>
      <c r="L282" s="79"/>
      <c r="M282" s="42" t="e">
        <f>#REF!</f>
        <v>#REF!</v>
      </c>
    </row>
    <row r="283" spans="1:13" ht="39.75" customHeight="1" x14ac:dyDescent="0.25">
      <c r="A283" s="13">
        <f t="shared" si="1"/>
        <v>270</v>
      </c>
      <c r="B283" s="80" t="e">
        <f>#REF!</f>
        <v>#REF!</v>
      </c>
      <c r="C283" s="19" t="e">
        <f>#REF!</f>
        <v>#REF!</v>
      </c>
      <c r="D283" s="20" t="e">
        <f>#REF!</f>
        <v>#REF!</v>
      </c>
      <c r="E283" s="72"/>
      <c r="F283" s="81"/>
      <c r="G283" s="82"/>
      <c r="H283" s="83"/>
      <c r="I283" s="84"/>
      <c r="J283" s="85"/>
      <c r="K283" s="78"/>
      <c r="L283" s="87"/>
      <c r="M283" s="42" t="e">
        <f>#REF!</f>
        <v>#REF!</v>
      </c>
    </row>
    <row r="284" spans="1:13" ht="39.75" customHeight="1" x14ac:dyDescent="0.25">
      <c r="A284" s="13">
        <f t="shared" si="1"/>
        <v>271</v>
      </c>
      <c r="B284" s="71" t="e">
        <f>#REF!</f>
        <v>#REF!</v>
      </c>
      <c r="C284" s="14" t="e">
        <f>#REF!</f>
        <v>#REF!</v>
      </c>
      <c r="D284" s="15" t="e">
        <f>#REF!</f>
        <v>#REF!</v>
      </c>
      <c r="E284" s="72"/>
      <c r="F284" s="73"/>
      <c r="G284" s="88"/>
      <c r="H284" s="75"/>
      <c r="I284" s="76"/>
      <c r="J284" s="77"/>
      <c r="K284" s="78"/>
      <c r="L284" s="79"/>
      <c r="M284" s="42" t="e">
        <f>#REF!</f>
        <v>#REF!</v>
      </c>
    </row>
    <row r="285" spans="1:13" ht="39.75" customHeight="1" x14ac:dyDescent="0.25">
      <c r="A285" s="13">
        <f t="shared" si="1"/>
        <v>272</v>
      </c>
      <c r="B285" s="80" t="e">
        <f>#REF!</f>
        <v>#REF!</v>
      </c>
      <c r="C285" s="19" t="e">
        <f>#REF!</f>
        <v>#REF!</v>
      </c>
      <c r="D285" s="20" t="e">
        <f>#REF!</f>
        <v>#REF!</v>
      </c>
      <c r="E285" s="72"/>
      <c r="F285" s="81"/>
      <c r="G285" s="82"/>
      <c r="H285" s="83"/>
      <c r="I285" s="84"/>
      <c r="J285" s="85"/>
      <c r="K285" s="78"/>
      <c r="L285" s="87"/>
      <c r="M285" s="42" t="e">
        <f>#REF!</f>
        <v>#REF!</v>
      </c>
    </row>
    <row r="286" spans="1:13" ht="39.75" customHeight="1" x14ac:dyDescent="0.25">
      <c r="A286" s="13">
        <f t="shared" si="1"/>
        <v>273</v>
      </c>
      <c r="B286" s="71" t="e">
        <f>#REF!</f>
        <v>#REF!</v>
      </c>
      <c r="C286" s="14" t="e">
        <f>#REF!</f>
        <v>#REF!</v>
      </c>
      <c r="D286" s="15" t="e">
        <f>#REF!</f>
        <v>#REF!</v>
      </c>
      <c r="E286" s="72"/>
      <c r="F286" s="73"/>
      <c r="G286" s="88"/>
      <c r="H286" s="75"/>
      <c r="I286" s="76"/>
      <c r="J286" s="77"/>
      <c r="K286" s="78"/>
      <c r="L286" s="79"/>
      <c r="M286" s="42" t="e">
        <f>#REF!</f>
        <v>#REF!</v>
      </c>
    </row>
    <row r="287" spans="1:13" ht="39.75" customHeight="1" x14ac:dyDescent="0.25">
      <c r="A287" s="13">
        <f t="shared" si="1"/>
        <v>274</v>
      </c>
      <c r="B287" s="80" t="e">
        <f>#REF!</f>
        <v>#REF!</v>
      </c>
      <c r="C287" s="19" t="e">
        <f>#REF!</f>
        <v>#REF!</v>
      </c>
      <c r="D287" s="20" t="e">
        <f>#REF!</f>
        <v>#REF!</v>
      </c>
      <c r="E287" s="72"/>
      <c r="F287" s="81"/>
      <c r="G287" s="82"/>
      <c r="H287" s="83"/>
      <c r="I287" s="84"/>
      <c r="J287" s="85"/>
      <c r="K287" s="78"/>
      <c r="L287" s="87"/>
      <c r="M287" s="42" t="e">
        <f>#REF!</f>
        <v>#REF!</v>
      </c>
    </row>
    <row r="288" spans="1:13" ht="39.75" customHeight="1" x14ac:dyDescent="0.25">
      <c r="A288" s="13">
        <f t="shared" si="1"/>
        <v>275</v>
      </c>
      <c r="B288" s="71" t="e">
        <f>#REF!</f>
        <v>#REF!</v>
      </c>
      <c r="C288" s="14" t="e">
        <f>#REF!</f>
        <v>#REF!</v>
      </c>
      <c r="D288" s="15" t="e">
        <f>#REF!</f>
        <v>#REF!</v>
      </c>
      <c r="E288" s="72"/>
      <c r="F288" s="73"/>
      <c r="G288" s="88"/>
      <c r="H288" s="75"/>
      <c r="I288" s="76"/>
      <c r="J288" s="77"/>
      <c r="K288" s="78"/>
      <c r="L288" s="79"/>
      <c r="M288" s="42" t="e">
        <f>#REF!</f>
        <v>#REF!</v>
      </c>
    </row>
    <row r="289" spans="1:13" ht="39.75" customHeight="1" x14ac:dyDescent="0.25">
      <c r="A289" s="13">
        <f t="shared" si="1"/>
        <v>276</v>
      </c>
      <c r="B289" s="80" t="e">
        <f>#REF!</f>
        <v>#REF!</v>
      </c>
      <c r="C289" s="19" t="e">
        <f>#REF!</f>
        <v>#REF!</v>
      </c>
      <c r="D289" s="20" t="e">
        <f>#REF!</f>
        <v>#REF!</v>
      </c>
      <c r="E289" s="72"/>
      <c r="F289" s="81"/>
      <c r="G289" s="82"/>
      <c r="H289" s="83"/>
      <c r="I289" s="84"/>
      <c r="J289" s="85"/>
      <c r="K289" s="78"/>
      <c r="L289" s="87"/>
      <c r="M289" s="42" t="e">
        <f>#REF!</f>
        <v>#REF!</v>
      </c>
    </row>
    <row r="290" spans="1:13" ht="39.75" customHeight="1" x14ac:dyDescent="0.25">
      <c r="A290" s="13">
        <f t="shared" si="1"/>
        <v>277</v>
      </c>
      <c r="B290" s="71" t="e">
        <f>#REF!</f>
        <v>#REF!</v>
      </c>
      <c r="C290" s="14" t="e">
        <f>#REF!</f>
        <v>#REF!</v>
      </c>
      <c r="D290" s="15" t="e">
        <f>#REF!</f>
        <v>#REF!</v>
      </c>
      <c r="E290" s="72"/>
      <c r="F290" s="73"/>
      <c r="G290" s="88"/>
      <c r="H290" s="75"/>
      <c r="I290" s="76"/>
      <c r="J290" s="77"/>
      <c r="K290" s="78"/>
      <c r="L290" s="79"/>
      <c r="M290" s="42" t="e">
        <f>#REF!</f>
        <v>#REF!</v>
      </c>
    </row>
    <row r="291" spans="1:13" ht="39.75" customHeight="1" x14ac:dyDescent="0.25">
      <c r="A291" s="13">
        <f t="shared" si="1"/>
        <v>278</v>
      </c>
      <c r="B291" s="80" t="e">
        <f>#REF!</f>
        <v>#REF!</v>
      </c>
      <c r="C291" s="19" t="e">
        <f>#REF!</f>
        <v>#REF!</v>
      </c>
      <c r="D291" s="20" t="e">
        <f>#REF!</f>
        <v>#REF!</v>
      </c>
      <c r="E291" s="72"/>
      <c r="F291" s="81"/>
      <c r="G291" s="82"/>
      <c r="H291" s="83"/>
      <c r="I291" s="84"/>
      <c r="J291" s="85"/>
      <c r="K291" s="78"/>
      <c r="L291" s="87"/>
      <c r="M291" s="42" t="e">
        <f>#REF!</f>
        <v>#REF!</v>
      </c>
    </row>
    <row r="292" spans="1:13" ht="39.75" customHeight="1" x14ac:dyDescent="0.25">
      <c r="A292" s="13">
        <f t="shared" si="1"/>
        <v>279</v>
      </c>
      <c r="B292" s="71" t="e">
        <f>#REF!</f>
        <v>#REF!</v>
      </c>
      <c r="C292" s="14" t="e">
        <f>#REF!</f>
        <v>#REF!</v>
      </c>
      <c r="D292" s="15" t="e">
        <f>#REF!</f>
        <v>#REF!</v>
      </c>
      <c r="E292" s="72"/>
      <c r="F292" s="73"/>
      <c r="G292" s="88"/>
      <c r="H292" s="75"/>
      <c r="I292" s="76"/>
      <c r="J292" s="77"/>
      <c r="K292" s="78"/>
      <c r="L292" s="79"/>
      <c r="M292" s="42" t="e">
        <f>#REF!</f>
        <v>#REF!</v>
      </c>
    </row>
    <row r="293" spans="1:13" ht="39.75" customHeight="1" x14ac:dyDescent="0.25">
      <c r="A293" s="13">
        <f t="shared" si="1"/>
        <v>280</v>
      </c>
      <c r="B293" s="80" t="e">
        <f>#REF!</f>
        <v>#REF!</v>
      </c>
      <c r="C293" s="19" t="e">
        <f>#REF!</f>
        <v>#REF!</v>
      </c>
      <c r="D293" s="20" t="e">
        <f>#REF!</f>
        <v>#REF!</v>
      </c>
      <c r="E293" s="72"/>
      <c r="F293" s="81"/>
      <c r="G293" s="82"/>
      <c r="H293" s="83"/>
      <c r="I293" s="84"/>
      <c r="J293" s="85"/>
      <c r="K293" s="78"/>
      <c r="L293" s="87"/>
      <c r="M293" s="42" t="e">
        <f>#REF!</f>
        <v>#REF!</v>
      </c>
    </row>
    <row r="294" spans="1:13" ht="39.75" customHeight="1" x14ac:dyDescent="0.25">
      <c r="A294" s="13">
        <f t="shared" si="1"/>
        <v>281</v>
      </c>
      <c r="B294" s="71" t="e">
        <f>#REF!</f>
        <v>#REF!</v>
      </c>
      <c r="C294" s="14" t="e">
        <f>#REF!</f>
        <v>#REF!</v>
      </c>
      <c r="D294" s="15" t="e">
        <f>#REF!</f>
        <v>#REF!</v>
      </c>
      <c r="E294" s="72"/>
      <c r="F294" s="73"/>
      <c r="G294" s="88"/>
      <c r="H294" s="75"/>
      <c r="I294" s="76"/>
      <c r="J294" s="77"/>
      <c r="K294" s="78"/>
      <c r="L294" s="79"/>
      <c r="M294" s="42" t="e">
        <f>#REF!</f>
        <v>#REF!</v>
      </c>
    </row>
    <row r="295" spans="1:13" ht="39.75" customHeight="1" x14ac:dyDescent="0.25">
      <c r="A295" s="13">
        <f t="shared" si="1"/>
        <v>282</v>
      </c>
      <c r="B295" s="80" t="e">
        <f>#REF!</f>
        <v>#REF!</v>
      </c>
      <c r="C295" s="19" t="e">
        <f>#REF!</f>
        <v>#REF!</v>
      </c>
      <c r="D295" s="20" t="e">
        <f>#REF!</f>
        <v>#REF!</v>
      </c>
      <c r="E295" s="72"/>
      <c r="F295" s="81"/>
      <c r="G295" s="82"/>
      <c r="H295" s="83"/>
      <c r="I295" s="84"/>
      <c r="J295" s="85"/>
      <c r="K295" s="78"/>
      <c r="L295" s="87"/>
      <c r="M295" s="42" t="e">
        <f>#REF!</f>
        <v>#REF!</v>
      </c>
    </row>
    <row r="296" spans="1:13" ht="39.75" customHeight="1" x14ac:dyDescent="0.25">
      <c r="A296" s="13">
        <f t="shared" si="1"/>
        <v>283</v>
      </c>
      <c r="B296" s="71" t="e">
        <f>#REF!</f>
        <v>#REF!</v>
      </c>
      <c r="C296" s="14" t="e">
        <f>#REF!</f>
        <v>#REF!</v>
      </c>
      <c r="D296" s="15" t="e">
        <f>#REF!</f>
        <v>#REF!</v>
      </c>
      <c r="E296" s="72"/>
      <c r="F296" s="73"/>
      <c r="G296" s="88"/>
      <c r="H296" s="75"/>
      <c r="I296" s="76"/>
      <c r="J296" s="77"/>
      <c r="K296" s="78"/>
      <c r="L296" s="79"/>
      <c r="M296" s="42" t="e">
        <f>#REF!</f>
        <v>#REF!</v>
      </c>
    </row>
    <row r="297" spans="1:13" ht="39.75" customHeight="1" x14ac:dyDescent="0.25">
      <c r="A297" s="13">
        <f t="shared" si="1"/>
        <v>284</v>
      </c>
      <c r="B297" s="80" t="e">
        <f>#REF!</f>
        <v>#REF!</v>
      </c>
      <c r="C297" s="19" t="e">
        <f>#REF!</f>
        <v>#REF!</v>
      </c>
      <c r="D297" s="20" t="e">
        <f>#REF!</f>
        <v>#REF!</v>
      </c>
      <c r="E297" s="72"/>
      <c r="F297" s="81"/>
      <c r="G297" s="82"/>
      <c r="H297" s="83"/>
      <c r="I297" s="84"/>
      <c r="J297" s="85"/>
      <c r="K297" s="78"/>
      <c r="L297" s="87"/>
      <c r="M297" s="42" t="e">
        <f>#REF!</f>
        <v>#REF!</v>
      </c>
    </row>
    <row r="298" spans="1:13" ht="39.75" customHeight="1" x14ac:dyDescent="0.25">
      <c r="A298" s="13">
        <f t="shared" si="1"/>
        <v>285</v>
      </c>
      <c r="B298" s="71" t="e">
        <f>#REF!</f>
        <v>#REF!</v>
      </c>
      <c r="C298" s="14" t="e">
        <f>#REF!</f>
        <v>#REF!</v>
      </c>
      <c r="D298" s="15" t="e">
        <f>#REF!</f>
        <v>#REF!</v>
      </c>
      <c r="E298" s="72"/>
      <c r="F298" s="73"/>
      <c r="G298" s="88"/>
      <c r="H298" s="75"/>
      <c r="I298" s="76"/>
      <c r="J298" s="77"/>
      <c r="K298" s="78"/>
      <c r="L298" s="79"/>
      <c r="M298" s="42" t="e">
        <f>#REF!</f>
        <v>#REF!</v>
      </c>
    </row>
    <row r="299" spans="1:13" ht="39.75" customHeight="1" x14ac:dyDescent="0.25">
      <c r="A299" s="13">
        <f t="shared" si="1"/>
        <v>286</v>
      </c>
      <c r="B299" s="80" t="e">
        <f>#REF!</f>
        <v>#REF!</v>
      </c>
      <c r="C299" s="19" t="e">
        <f>#REF!</f>
        <v>#REF!</v>
      </c>
      <c r="D299" s="20" t="e">
        <f>#REF!</f>
        <v>#REF!</v>
      </c>
      <c r="E299" s="72"/>
      <c r="F299" s="81"/>
      <c r="G299" s="82"/>
      <c r="H299" s="83"/>
      <c r="I299" s="84"/>
      <c r="J299" s="85"/>
      <c r="K299" s="78"/>
      <c r="L299" s="87"/>
      <c r="M299" s="42" t="e">
        <f>#REF!</f>
        <v>#REF!</v>
      </c>
    </row>
    <row r="300" spans="1:13" ht="39.75" customHeight="1" x14ac:dyDescent="0.25">
      <c r="A300" s="13">
        <f t="shared" si="1"/>
        <v>287</v>
      </c>
      <c r="B300" s="71" t="e">
        <f>#REF!</f>
        <v>#REF!</v>
      </c>
      <c r="C300" s="14" t="e">
        <f>#REF!</f>
        <v>#REF!</v>
      </c>
      <c r="D300" s="15" t="e">
        <f>#REF!</f>
        <v>#REF!</v>
      </c>
      <c r="E300" s="72"/>
      <c r="F300" s="73"/>
      <c r="G300" s="88"/>
      <c r="H300" s="75"/>
      <c r="I300" s="76"/>
      <c r="J300" s="77"/>
      <c r="K300" s="78"/>
      <c r="L300" s="79"/>
      <c r="M300" s="42" t="e">
        <f>#REF!</f>
        <v>#REF!</v>
      </c>
    </row>
    <row r="301" spans="1:13" ht="39.75" customHeight="1" x14ac:dyDescent="0.25">
      <c r="A301" s="13">
        <f t="shared" si="1"/>
        <v>288</v>
      </c>
      <c r="B301" s="80" t="e">
        <f>#REF!</f>
        <v>#REF!</v>
      </c>
      <c r="C301" s="19" t="e">
        <f>#REF!</f>
        <v>#REF!</v>
      </c>
      <c r="D301" s="20" t="e">
        <f>#REF!</f>
        <v>#REF!</v>
      </c>
      <c r="E301" s="72"/>
      <c r="F301" s="81"/>
      <c r="G301" s="82"/>
      <c r="H301" s="83"/>
      <c r="I301" s="84"/>
      <c r="J301" s="85"/>
      <c r="K301" s="78"/>
      <c r="L301" s="87"/>
      <c r="M301" s="42" t="e">
        <f>#REF!</f>
        <v>#REF!</v>
      </c>
    </row>
    <row r="302" spans="1:13" ht="39.75" customHeight="1" x14ac:dyDescent="0.25">
      <c r="A302" s="13">
        <f t="shared" si="1"/>
        <v>289</v>
      </c>
      <c r="B302" s="71" t="e">
        <f>#REF!</f>
        <v>#REF!</v>
      </c>
      <c r="C302" s="14" t="e">
        <f>#REF!</f>
        <v>#REF!</v>
      </c>
      <c r="D302" s="15" t="e">
        <f>#REF!</f>
        <v>#REF!</v>
      </c>
      <c r="E302" s="72"/>
      <c r="F302" s="73"/>
      <c r="G302" s="88"/>
      <c r="H302" s="75"/>
      <c r="I302" s="76"/>
      <c r="J302" s="77"/>
      <c r="K302" s="78"/>
      <c r="L302" s="79"/>
      <c r="M302" s="42" t="e">
        <f>#REF!</f>
        <v>#REF!</v>
      </c>
    </row>
    <row r="303" spans="1:13" ht="39.75" customHeight="1" x14ac:dyDescent="0.25">
      <c r="A303" s="13">
        <f t="shared" si="1"/>
        <v>290</v>
      </c>
      <c r="B303" s="80" t="e">
        <f>#REF!</f>
        <v>#REF!</v>
      </c>
      <c r="C303" s="19" t="e">
        <f>#REF!</f>
        <v>#REF!</v>
      </c>
      <c r="D303" s="20" t="e">
        <f>#REF!</f>
        <v>#REF!</v>
      </c>
      <c r="E303" s="72"/>
      <c r="F303" s="81"/>
      <c r="G303" s="82"/>
      <c r="H303" s="83"/>
      <c r="I303" s="84"/>
      <c r="J303" s="85"/>
      <c r="K303" s="78"/>
      <c r="L303" s="87"/>
      <c r="M303" s="42" t="e">
        <f>#REF!</f>
        <v>#REF!</v>
      </c>
    </row>
    <row r="304" spans="1:13" ht="39.75" customHeight="1" x14ac:dyDescent="0.25">
      <c r="A304" s="13">
        <f t="shared" si="1"/>
        <v>291</v>
      </c>
      <c r="B304" s="71" t="e">
        <f>#REF!</f>
        <v>#REF!</v>
      </c>
      <c r="C304" s="14" t="e">
        <f>#REF!</f>
        <v>#REF!</v>
      </c>
      <c r="D304" s="15" t="e">
        <f>#REF!</f>
        <v>#REF!</v>
      </c>
      <c r="E304" s="72"/>
      <c r="F304" s="73"/>
      <c r="G304" s="88"/>
      <c r="H304" s="75"/>
      <c r="I304" s="76"/>
      <c r="J304" s="77"/>
      <c r="K304" s="78"/>
      <c r="L304" s="79"/>
      <c r="M304" s="42" t="e">
        <f>#REF!</f>
        <v>#REF!</v>
      </c>
    </row>
    <row r="305" spans="1:13" ht="39.75" customHeight="1" x14ac:dyDescent="0.25">
      <c r="A305" s="13">
        <f t="shared" si="1"/>
        <v>292</v>
      </c>
      <c r="B305" s="80" t="e">
        <f>#REF!</f>
        <v>#REF!</v>
      </c>
      <c r="C305" s="19" t="e">
        <f>#REF!</f>
        <v>#REF!</v>
      </c>
      <c r="D305" s="20" t="e">
        <f>#REF!</f>
        <v>#REF!</v>
      </c>
      <c r="E305" s="72"/>
      <c r="F305" s="81"/>
      <c r="G305" s="82"/>
      <c r="H305" s="83"/>
      <c r="I305" s="84"/>
      <c r="J305" s="85"/>
      <c r="K305" s="78"/>
      <c r="L305" s="87"/>
      <c r="M305" s="42" t="e">
        <f>#REF!</f>
        <v>#REF!</v>
      </c>
    </row>
    <row r="306" spans="1:13" ht="39.75" customHeight="1" x14ac:dyDescent="0.25">
      <c r="A306" s="13">
        <f t="shared" si="1"/>
        <v>293</v>
      </c>
      <c r="B306" s="71" t="e">
        <f>#REF!</f>
        <v>#REF!</v>
      </c>
      <c r="C306" s="14" t="e">
        <f>#REF!</f>
        <v>#REF!</v>
      </c>
      <c r="D306" s="15" t="e">
        <f>#REF!</f>
        <v>#REF!</v>
      </c>
      <c r="E306" s="72"/>
      <c r="F306" s="73"/>
      <c r="G306" s="88"/>
      <c r="H306" s="75"/>
      <c r="I306" s="76"/>
      <c r="J306" s="77"/>
      <c r="K306" s="78"/>
      <c r="L306" s="79"/>
      <c r="M306" s="42" t="e">
        <f>#REF!</f>
        <v>#REF!</v>
      </c>
    </row>
    <row r="307" spans="1:13" ht="39.75" customHeight="1" x14ac:dyDescent="0.25">
      <c r="A307" s="13">
        <f t="shared" si="1"/>
        <v>294</v>
      </c>
      <c r="B307" s="80" t="e">
        <f>#REF!</f>
        <v>#REF!</v>
      </c>
      <c r="C307" s="19" t="e">
        <f>#REF!</f>
        <v>#REF!</v>
      </c>
      <c r="D307" s="20" t="e">
        <f>#REF!</f>
        <v>#REF!</v>
      </c>
      <c r="E307" s="72"/>
      <c r="F307" s="81"/>
      <c r="G307" s="82"/>
      <c r="H307" s="83"/>
      <c r="I307" s="84"/>
      <c r="J307" s="85"/>
      <c r="K307" s="78"/>
      <c r="L307" s="87"/>
      <c r="M307" s="42" t="e">
        <f>#REF!</f>
        <v>#REF!</v>
      </c>
    </row>
    <row r="308" spans="1:13" ht="39.75" customHeight="1" x14ac:dyDescent="0.25">
      <c r="A308" s="13">
        <f t="shared" si="1"/>
        <v>295</v>
      </c>
      <c r="B308" s="71" t="e">
        <f>#REF!</f>
        <v>#REF!</v>
      </c>
      <c r="C308" s="14" t="e">
        <f>#REF!</f>
        <v>#REF!</v>
      </c>
      <c r="D308" s="15" t="e">
        <f>#REF!</f>
        <v>#REF!</v>
      </c>
      <c r="E308" s="72"/>
      <c r="F308" s="73"/>
      <c r="G308" s="88"/>
      <c r="H308" s="75"/>
      <c r="I308" s="76"/>
      <c r="J308" s="77"/>
      <c r="K308" s="78"/>
      <c r="L308" s="79"/>
      <c r="M308" s="42" t="e">
        <f>#REF!</f>
        <v>#REF!</v>
      </c>
    </row>
    <row r="309" spans="1:13" ht="39.75" customHeight="1" x14ac:dyDescent="0.25">
      <c r="A309" s="13">
        <f t="shared" si="1"/>
        <v>296</v>
      </c>
      <c r="B309" s="80" t="e">
        <f>#REF!</f>
        <v>#REF!</v>
      </c>
      <c r="C309" s="19" t="e">
        <f>#REF!</f>
        <v>#REF!</v>
      </c>
      <c r="D309" s="20" t="e">
        <f>#REF!</f>
        <v>#REF!</v>
      </c>
      <c r="E309" s="72"/>
      <c r="F309" s="81"/>
      <c r="G309" s="82"/>
      <c r="H309" s="83"/>
      <c r="I309" s="84"/>
      <c r="J309" s="85"/>
      <c r="K309" s="78"/>
      <c r="L309" s="87"/>
      <c r="M309" s="42" t="e">
        <f>#REF!</f>
        <v>#REF!</v>
      </c>
    </row>
    <row r="310" spans="1:13" ht="39.75" customHeight="1" x14ac:dyDescent="0.25">
      <c r="A310" s="13">
        <f t="shared" si="1"/>
        <v>297</v>
      </c>
      <c r="B310" s="71" t="e">
        <f>#REF!</f>
        <v>#REF!</v>
      </c>
      <c r="C310" s="14" t="e">
        <f>#REF!</f>
        <v>#REF!</v>
      </c>
      <c r="D310" s="15" t="e">
        <f>#REF!</f>
        <v>#REF!</v>
      </c>
      <c r="E310" s="72"/>
      <c r="F310" s="73"/>
      <c r="G310" s="88"/>
      <c r="H310" s="75"/>
      <c r="I310" s="76"/>
      <c r="J310" s="77"/>
      <c r="K310" s="78"/>
      <c r="L310" s="79"/>
      <c r="M310" s="42" t="e">
        <f>#REF!</f>
        <v>#REF!</v>
      </c>
    </row>
    <row r="311" spans="1:13" ht="39.75" customHeight="1" x14ac:dyDescent="0.25">
      <c r="A311" s="13">
        <f t="shared" si="1"/>
        <v>298</v>
      </c>
      <c r="B311" s="80" t="e">
        <f>#REF!</f>
        <v>#REF!</v>
      </c>
      <c r="C311" s="19" t="e">
        <f>#REF!</f>
        <v>#REF!</v>
      </c>
      <c r="D311" s="20" t="e">
        <f>#REF!</f>
        <v>#REF!</v>
      </c>
      <c r="E311" s="72"/>
      <c r="F311" s="81"/>
      <c r="G311" s="82"/>
      <c r="H311" s="83"/>
      <c r="I311" s="84"/>
      <c r="J311" s="85"/>
      <c r="K311" s="78"/>
      <c r="L311" s="87"/>
      <c r="M311" s="42" t="e">
        <f>#REF!</f>
        <v>#REF!</v>
      </c>
    </row>
    <row r="312" spans="1:13" ht="39.75" customHeight="1" x14ac:dyDescent="0.25">
      <c r="A312" s="13">
        <f t="shared" si="1"/>
        <v>299</v>
      </c>
      <c r="B312" s="71" t="e">
        <f>#REF!</f>
        <v>#REF!</v>
      </c>
      <c r="C312" s="14" t="e">
        <f>#REF!</f>
        <v>#REF!</v>
      </c>
      <c r="D312" s="15" t="e">
        <f>#REF!</f>
        <v>#REF!</v>
      </c>
      <c r="E312" s="72"/>
      <c r="F312" s="73"/>
      <c r="G312" s="88"/>
      <c r="H312" s="75"/>
      <c r="I312" s="76"/>
      <c r="J312" s="77"/>
      <c r="K312" s="78"/>
      <c r="L312" s="79"/>
      <c r="M312" s="42" t="e">
        <f>#REF!</f>
        <v>#REF!</v>
      </c>
    </row>
    <row r="313" spans="1:13" ht="39.75" customHeight="1" x14ac:dyDescent="0.25">
      <c r="A313" s="13">
        <f t="shared" si="1"/>
        <v>300</v>
      </c>
      <c r="B313" s="80" t="e">
        <f>#REF!</f>
        <v>#REF!</v>
      </c>
      <c r="C313" s="19" t="e">
        <f>#REF!</f>
        <v>#REF!</v>
      </c>
      <c r="D313" s="20" t="e">
        <f>#REF!</f>
        <v>#REF!</v>
      </c>
      <c r="E313" s="72"/>
      <c r="F313" s="81"/>
      <c r="G313" s="82"/>
      <c r="H313" s="83"/>
      <c r="I313" s="84"/>
      <c r="J313" s="85"/>
      <c r="K313" s="78"/>
      <c r="L313" s="87"/>
      <c r="M313" s="42" t="e">
        <f>#REF!</f>
        <v>#REF!</v>
      </c>
    </row>
    <row r="314" spans="1:13" ht="39.75" customHeight="1" x14ac:dyDescent="0.25">
      <c r="A314" s="13">
        <f t="shared" si="1"/>
        <v>301</v>
      </c>
      <c r="B314" s="71" t="e">
        <f>#REF!</f>
        <v>#REF!</v>
      </c>
      <c r="C314" s="14" t="e">
        <f>#REF!</f>
        <v>#REF!</v>
      </c>
      <c r="D314" s="15" t="e">
        <f>#REF!</f>
        <v>#REF!</v>
      </c>
      <c r="E314" s="72"/>
      <c r="F314" s="73"/>
      <c r="G314" s="74"/>
      <c r="H314" s="75"/>
      <c r="I314" s="76"/>
      <c r="J314" s="77"/>
      <c r="K314" s="78"/>
      <c r="L314" s="79"/>
      <c r="M314" s="42" t="e">
        <f>#REF!</f>
        <v>#REF!</v>
      </c>
    </row>
    <row r="315" spans="1:13" ht="39.75" customHeight="1" x14ac:dyDescent="0.25">
      <c r="A315" s="13">
        <f t="shared" si="1"/>
        <v>302</v>
      </c>
      <c r="B315" s="80" t="e">
        <f>#REF!</f>
        <v>#REF!</v>
      </c>
      <c r="C315" s="19" t="e">
        <f>#REF!</f>
        <v>#REF!</v>
      </c>
      <c r="D315" s="20" t="e">
        <f>#REF!</f>
        <v>#REF!</v>
      </c>
      <c r="E315" s="72"/>
      <c r="F315" s="81"/>
      <c r="G315" s="82"/>
      <c r="H315" s="83"/>
      <c r="I315" s="84"/>
      <c r="J315" s="85"/>
      <c r="K315" s="86"/>
      <c r="L315" s="87"/>
      <c r="M315" s="42" t="e">
        <f>#REF!</f>
        <v>#REF!</v>
      </c>
    </row>
    <row r="316" spans="1:13" ht="39.75" customHeight="1" x14ac:dyDescent="0.25">
      <c r="A316" s="13">
        <f t="shared" si="1"/>
        <v>303</v>
      </c>
      <c r="B316" s="71" t="e">
        <f>#REF!</f>
        <v>#REF!</v>
      </c>
      <c r="C316" s="14" t="e">
        <f>#REF!</f>
        <v>#REF!</v>
      </c>
      <c r="D316" s="15" t="e">
        <f>#REF!</f>
        <v>#REF!</v>
      </c>
      <c r="E316" s="72"/>
      <c r="F316" s="73"/>
      <c r="G316" s="88"/>
      <c r="H316" s="75"/>
      <c r="I316" s="76"/>
      <c r="J316" s="77"/>
      <c r="K316" s="78"/>
      <c r="L316" s="79"/>
      <c r="M316" s="42" t="e">
        <f>#REF!</f>
        <v>#REF!</v>
      </c>
    </row>
    <row r="317" spans="1:13" ht="39.75" customHeight="1" x14ac:dyDescent="0.25">
      <c r="A317" s="13">
        <f t="shared" si="1"/>
        <v>304</v>
      </c>
      <c r="B317" s="80" t="e">
        <f>#REF!</f>
        <v>#REF!</v>
      </c>
      <c r="C317" s="19" t="e">
        <f>#REF!</f>
        <v>#REF!</v>
      </c>
      <c r="D317" s="20" t="e">
        <f>#REF!</f>
        <v>#REF!</v>
      </c>
      <c r="E317" s="72"/>
      <c r="F317" s="81"/>
      <c r="G317" s="82"/>
      <c r="H317" s="83"/>
      <c r="I317" s="84"/>
      <c r="J317" s="85"/>
      <c r="K317" s="86"/>
      <c r="L317" s="87"/>
      <c r="M317" s="42" t="e">
        <f>#REF!</f>
        <v>#REF!</v>
      </c>
    </row>
    <row r="318" spans="1:13" ht="39.75" customHeight="1" x14ac:dyDescent="0.25">
      <c r="A318" s="13">
        <f t="shared" si="1"/>
        <v>305</v>
      </c>
      <c r="B318" s="71" t="e">
        <f>#REF!</f>
        <v>#REF!</v>
      </c>
      <c r="C318" s="14" t="e">
        <f>#REF!</f>
        <v>#REF!</v>
      </c>
      <c r="D318" s="15" t="e">
        <f>#REF!</f>
        <v>#REF!</v>
      </c>
      <c r="E318" s="72"/>
      <c r="F318" s="73"/>
      <c r="G318" s="88"/>
      <c r="H318" s="75"/>
      <c r="I318" s="76"/>
      <c r="J318" s="77"/>
      <c r="K318" s="78"/>
      <c r="L318" s="79"/>
      <c r="M318" s="42" t="e">
        <f>#REF!</f>
        <v>#REF!</v>
      </c>
    </row>
    <row r="319" spans="1:13" ht="39.75" customHeight="1" x14ac:dyDescent="0.25">
      <c r="A319" s="13">
        <f t="shared" si="1"/>
        <v>306</v>
      </c>
      <c r="B319" s="80" t="e">
        <f>#REF!</f>
        <v>#REF!</v>
      </c>
      <c r="C319" s="19" t="e">
        <f>#REF!</f>
        <v>#REF!</v>
      </c>
      <c r="D319" s="20" t="e">
        <f>#REF!</f>
        <v>#REF!</v>
      </c>
      <c r="E319" s="72"/>
      <c r="F319" s="81"/>
      <c r="G319" s="82"/>
      <c r="H319" s="83"/>
      <c r="I319" s="84"/>
      <c r="J319" s="85"/>
      <c r="K319" s="86"/>
      <c r="L319" s="87"/>
      <c r="M319" s="42" t="e">
        <f>#REF!</f>
        <v>#REF!</v>
      </c>
    </row>
    <row r="320" spans="1:13" ht="39.75" customHeight="1" x14ac:dyDescent="0.25">
      <c r="A320" s="13">
        <f t="shared" si="1"/>
        <v>307</v>
      </c>
      <c r="B320" s="71" t="e">
        <f>#REF!</f>
        <v>#REF!</v>
      </c>
      <c r="C320" s="14" t="e">
        <f>#REF!</f>
        <v>#REF!</v>
      </c>
      <c r="D320" s="15" t="e">
        <f>#REF!</f>
        <v>#REF!</v>
      </c>
      <c r="E320" s="72"/>
      <c r="F320" s="73"/>
      <c r="G320" s="88"/>
      <c r="H320" s="75"/>
      <c r="I320" s="76"/>
      <c r="J320" s="77"/>
      <c r="K320" s="78"/>
      <c r="L320" s="79"/>
      <c r="M320" s="42" t="e">
        <f>#REF!</f>
        <v>#REF!</v>
      </c>
    </row>
    <row r="321" spans="1:13" ht="39.75" customHeight="1" x14ac:dyDescent="0.25">
      <c r="A321" s="13">
        <f t="shared" si="1"/>
        <v>308</v>
      </c>
      <c r="B321" s="80" t="e">
        <f>#REF!</f>
        <v>#REF!</v>
      </c>
      <c r="C321" s="19" t="e">
        <f>#REF!</f>
        <v>#REF!</v>
      </c>
      <c r="D321" s="20" t="e">
        <f>#REF!</f>
        <v>#REF!</v>
      </c>
      <c r="E321" s="72"/>
      <c r="F321" s="81"/>
      <c r="G321" s="82"/>
      <c r="H321" s="83"/>
      <c r="I321" s="84"/>
      <c r="J321" s="85"/>
      <c r="K321" s="86"/>
      <c r="L321" s="87"/>
      <c r="M321" s="42" t="e">
        <f>#REF!</f>
        <v>#REF!</v>
      </c>
    </row>
    <row r="322" spans="1:13" ht="39.75" customHeight="1" x14ac:dyDescent="0.25">
      <c r="A322" s="13">
        <f t="shared" si="1"/>
        <v>309</v>
      </c>
      <c r="B322" s="71" t="e">
        <f>#REF!</f>
        <v>#REF!</v>
      </c>
      <c r="C322" s="14" t="e">
        <f>#REF!</f>
        <v>#REF!</v>
      </c>
      <c r="D322" s="15" t="e">
        <f>#REF!</f>
        <v>#REF!</v>
      </c>
      <c r="E322" s="72"/>
      <c r="F322" s="73"/>
      <c r="G322" s="88"/>
      <c r="H322" s="75"/>
      <c r="I322" s="76"/>
      <c r="J322" s="77"/>
      <c r="K322" s="78"/>
      <c r="L322" s="79"/>
      <c r="M322" s="42" t="e">
        <f>#REF!</f>
        <v>#REF!</v>
      </c>
    </row>
    <row r="323" spans="1:13" ht="39.75" customHeight="1" x14ac:dyDescent="0.25">
      <c r="A323" s="13">
        <f t="shared" si="1"/>
        <v>310</v>
      </c>
      <c r="B323" s="80" t="e">
        <f>#REF!</f>
        <v>#REF!</v>
      </c>
      <c r="C323" s="19" t="e">
        <f>#REF!</f>
        <v>#REF!</v>
      </c>
      <c r="D323" s="20" t="e">
        <f>#REF!</f>
        <v>#REF!</v>
      </c>
      <c r="E323" s="72"/>
      <c r="F323" s="81"/>
      <c r="G323" s="82"/>
      <c r="H323" s="83"/>
      <c r="I323" s="84"/>
      <c r="J323" s="85"/>
      <c r="K323" s="86"/>
      <c r="L323" s="87"/>
      <c r="M323" s="42" t="e">
        <f>#REF!</f>
        <v>#REF!</v>
      </c>
    </row>
    <row r="324" spans="1:13" ht="39.75" customHeight="1" x14ac:dyDescent="0.25">
      <c r="A324" s="13">
        <f t="shared" si="1"/>
        <v>311</v>
      </c>
      <c r="B324" s="71" t="e">
        <f>#REF!</f>
        <v>#REF!</v>
      </c>
      <c r="C324" s="14" t="e">
        <f>#REF!</f>
        <v>#REF!</v>
      </c>
      <c r="D324" s="15" t="e">
        <f>#REF!</f>
        <v>#REF!</v>
      </c>
      <c r="E324" s="72"/>
      <c r="F324" s="73"/>
      <c r="G324" s="88"/>
      <c r="H324" s="75"/>
      <c r="I324" s="76"/>
      <c r="J324" s="77"/>
      <c r="K324" s="78"/>
      <c r="L324" s="79"/>
      <c r="M324" s="42" t="e">
        <f>#REF!</f>
        <v>#REF!</v>
      </c>
    </row>
    <row r="325" spans="1:13" ht="39.75" customHeight="1" x14ac:dyDescent="0.25">
      <c r="A325" s="13">
        <f t="shared" si="1"/>
        <v>312</v>
      </c>
      <c r="B325" s="80" t="e">
        <f>#REF!</f>
        <v>#REF!</v>
      </c>
      <c r="C325" s="19" t="e">
        <f>#REF!</f>
        <v>#REF!</v>
      </c>
      <c r="D325" s="20" t="e">
        <f>#REF!</f>
        <v>#REF!</v>
      </c>
      <c r="E325" s="72"/>
      <c r="F325" s="81"/>
      <c r="G325" s="82"/>
      <c r="H325" s="83"/>
      <c r="I325" s="84"/>
      <c r="J325" s="85"/>
      <c r="K325" s="78"/>
      <c r="L325" s="87"/>
      <c r="M325" s="42" t="e">
        <f>#REF!</f>
        <v>#REF!</v>
      </c>
    </row>
    <row r="326" spans="1:13" ht="39.75" customHeight="1" x14ac:dyDescent="0.25">
      <c r="A326" s="13">
        <f t="shared" si="1"/>
        <v>313</v>
      </c>
      <c r="B326" s="71" t="e">
        <f>#REF!</f>
        <v>#REF!</v>
      </c>
      <c r="C326" s="14" t="e">
        <f>#REF!</f>
        <v>#REF!</v>
      </c>
      <c r="D326" s="15" t="e">
        <f>#REF!</f>
        <v>#REF!</v>
      </c>
      <c r="E326" s="72"/>
      <c r="F326" s="73"/>
      <c r="G326" s="88"/>
      <c r="H326" s="75"/>
      <c r="I326" s="76"/>
      <c r="J326" s="77"/>
      <c r="K326" s="78"/>
      <c r="L326" s="79"/>
      <c r="M326" s="42" t="e">
        <f>#REF!</f>
        <v>#REF!</v>
      </c>
    </row>
    <row r="327" spans="1:13" ht="39.75" customHeight="1" x14ac:dyDescent="0.25">
      <c r="A327" s="13">
        <f t="shared" si="1"/>
        <v>314</v>
      </c>
      <c r="B327" s="80" t="e">
        <f>#REF!</f>
        <v>#REF!</v>
      </c>
      <c r="C327" s="19" t="e">
        <f>#REF!</f>
        <v>#REF!</v>
      </c>
      <c r="D327" s="20" t="e">
        <f>#REF!</f>
        <v>#REF!</v>
      </c>
      <c r="E327" s="72"/>
      <c r="F327" s="81"/>
      <c r="G327" s="82"/>
      <c r="H327" s="83"/>
      <c r="I327" s="84"/>
      <c r="J327" s="85"/>
      <c r="K327" s="78"/>
      <c r="L327" s="87"/>
      <c r="M327" s="42" t="e">
        <f>#REF!</f>
        <v>#REF!</v>
      </c>
    </row>
    <row r="328" spans="1:13" ht="39.75" customHeight="1" x14ac:dyDescent="0.25">
      <c r="A328" s="13">
        <f t="shared" si="1"/>
        <v>315</v>
      </c>
      <c r="B328" s="71" t="e">
        <f>#REF!</f>
        <v>#REF!</v>
      </c>
      <c r="C328" s="14" t="e">
        <f>#REF!</f>
        <v>#REF!</v>
      </c>
      <c r="D328" s="15" t="e">
        <f>#REF!</f>
        <v>#REF!</v>
      </c>
      <c r="E328" s="72"/>
      <c r="F328" s="73"/>
      <c r="G328" s="88"/>
      <c r="H328" s="75"/>
      <c r="I328" s="76"/>
      <c r="J328" s="77"/>
      <c r="K328" s="78"/>
      <c r="L328" s="79"/>
      <c r="M328" s="42" t="e">
        <f>#REF!</f>
        <v>#REF!</v>
      </c>
    </row>
    <row r="329" spans="1:13" ht="39.75" customHeight="1" x14ac:dyDescent="0.25">
      <c r="A329" s="13">
        <f t="shared" si="1"/>
        <v>316</v>
      </c>
      <c r="B329" s="80" t="e">
        <f>#REF!</f>
        <v>#REF!</v>
      </c>
      <c r="C329" s="19" t="e">
        <f>#REF!</f>
        <v>#REF!</v>
      </c>
      <c r="D329" s="20" t="e">
        <f>#REF!</f>
        <v>#REF!</v>
      </c>
      <c r="E329" s="72"/>
      <c r="F329" s="81"/>
      <c r="G329" s="82"/>
      <c r="H329" s="83"/>
      <c r="I329" s="84"/>
      <c r="J329" s="85"/>
      <c r="K329" s="78"/>
      <c r="L329" s="87"/>
      <c r="M329" s="42" t="e">
        <f>#REF!</f>
        <v>#REF!</v>
      </c>
    </row>
    <row r="330" spans="1:13" ht="39.75" customHeight="1" x14ac:dyDescent="0.25">
      <c r="A330" s="13">
        <f t="shared" si="1"/>
        <v>317</v>
      </c>
      <c r="B330" s="71" t="e">
        <f>#REF!</f>
        <v>#REF!</v>
      </c>
      <c r="C330" s="14" t="e">
        <f>#REF!</f>
        <v>#REF!</v>
      </c>
      <c r="D330" s="15" t="e">
        <f>#REF!</f>
        <v>#REF!</v>
      </c>
      <c r="E330" s="72"/>
      <c r="F330" s="73"/>
      <c r="G330" s="88"/>
      <c r="H330" s="75"/>
      <c r="I330" s="76"/>
      <c r="J330" s="77"/>
      <c r="K330" s="78"/>
      <c r="L330" s="79"/>
      <c r="M330" s="42" t="e">
        <f>#REF!</f>
        <v>#REF!</v>
      </c>
    </row>
    <row r="331" spans="1:13" ht="39.75" customHeight="1" x14ac:dyDescent="0.25">
      <c r="A331" s="13">
        <f t="shared" si="1"/>
        <v>318</v>
      </c>
      <c r="B331" s="80" t="e">
        <f>#REF!</f>
        <v>#REF!</v>
      </c>
      <c r="C331" s="19" t="e">
        <f>#REF!</f>
        <v>#REF!</v>
      </c>
      <c r="D331" s="20" t="e">
        <f>#REF!</f>
        <v>#REF!</v>
      </c>
      <c r="E331" s="72"/>
      <c r="F331" s="81"/>
      <c r="G331" s="82"/>
      <c r="H331" s="83"/>
      <c r="I331" s="84"/>
      <c r="J331" s="85"/>
      <c r="K331" s="78"/>
      <c r="L331" s="87"/>
      <c r="M331" s="42" t="e">
        <f>#REF!</f>
        <v>#REF!</v>
      </c>
    </row>
    <row r="332" spans="1:13" ht="39.75" customHeight="1" x14ac:dyDescent="0.25">
      <c r="A332" s="13">
        <f t="shared" si="1"/>
        <v>319</v>
      </c>
      <c r="B332" s="71" t="e">
        <f>#REF!</f>
        <v>#REF!</v>
      </c>
      <c r="C332" s="14" t="e">
        <f>#REF!</f>
        <v>#REF!</v>
      </c>
      <c r="D332" s="15" t="e">
        <f>#REF!</f>
        <v>#REF!</v>
      </c>
      <c r="E332" s="72"/>
      <c r="F332" s="73"/>
      <c r="G332" s="88"/>
      <c r="H332" s="75"/>
      <c r="I332" s="76"/>
      <c r="J332" s="77"/>
      <c r="K332" s="78"/>
      <c r="L332" s="79"/>
      <c r="M332" s="42" t="e">
        <f>#REF!</f>
        <v>#REF!</v>
      </c>
    </row>
    <row r="333" spans="1:13" ht="39.75" customHeight="1" x14ac:dyDescent="0.25">
      <c r="A333" s="13">
        <f t="shared" si="1"/>
        <v>320</v>
      </c>
      <c r="B333" s="80" t="e">
        <f>#REF!</f>
        <v>#REF!</v>
      </c>
      <c r="C333" s="19" t="e">
        <f>#REF!</f>
        <v>#REF!</v>
      </c>
      <c r="D333" s="20" t="e">
        <f>#REF!</f>
        <v>#REF!</v>
      </c>
      <c r="E333" s="72"/>
      <c r="F333" s="81"/>
      <c r="G333" s="82"/>
      <c r="H333" s="83"/>
      <c r="I333" s="84"/>
      <c r="J333" s="85"/>
      <c r="K333" s="78"/>
      <c r="L333" s="87"/>
      <c r="M333" s="42" t="e">
        <f>#REF!</f>
        <v>#REF!</v>
      </c>
    </row>
    <row r="334" spans="1:13" ht="39.75" customHeight="1" x14ac:dyDescent="0.25">
      <c r="A334" s="13">
        <f t="shared" si="1"/>
        <v>321</v>
      </c>
      <c r="B334" s="71" t="e">
        <f>#REF!</f>
        <v>#REF!</v>
      </c>
      <c r="C334" s="14" t="e">
        <f>#REF!</f>
        <v>#REF!</v>
      </c>
      <c r="D334" s="15" t="e">
        <f>#REF!</f>
        <v>#REF!</v>
      </c>
      <c r="E334" s="72"/>
      <c r="F334" s="73"/>
      <c r="G334" s="88"/>
      <c r="H334" s="75"/>
      <c r="I334" s="76"/>
      <c r="J334" s="77"/>
      <c r="K334" s="78"/>
      <c r="L334" s="79"/>
      <c r="M334" s="42" t="e">
        <f>#REF!</f>
        <v>#REF!</v>
      </c>
    </row>
    <row r="335" spans="1:13" ht="39.75" customHeight="1" x14ac:dyDescent="0.25">
      <c r="A335" s="13">
        <f t="shared" si="1"/>
        <v>322</v>
      </c>
      <c r="B335" s="80" t="e">
        <f>#REF!</f>
        <v>#REF!</v>
      </c>
      <c r="C335" s="19" t="e">
        <f>#REF!</f>
        <v>#REF!</v>
      </c>
      <c r="D335" s="20" t="e">
        <f>#REF!</f>
        <v>#REF!</v>
      </c>
      <c r="E335" s="72"/>
      <c r="F335" s="81"/>
      <c r="G335" s="82"/>
      <c r="H335" s="83"/>
      <c r="I335" s="84"/>
      <c r="J335" s="85"/>
      <c r="K335" s="78"/>
      <c r="L335" s="87"/>
      <c r="M335" s="42" t="e">
        <f>#REF!</f>
        <v>#REF!</v>
      </c>
    </row>
    <row r="336" spans="1:13" ht="39.75" customHeight="1" x14ac:dyDescent="0.25">
      <c r="A336" s="13">
        <f t="shared" si="1"/>
        <v>323</v>
      </c>
      <c r="B336" s="71" t="e">
        <f>#REF!</f>
        <v>#REF!</v>
      </c>
      <c r="C336" s="14" t="e">
        <f>#REF!</f>
        <v>#REF!</v>
      </c>
      <c r="D336" s="15" t="e">
        <f>#REF!</f>
        <v>#REF!</v>
      </c>
      <c r="E336" s="72"/>
      <c r="F336" s="73"/>
      <c r="G336" s="88"/>
      <c r="H336" s="75"/>
      <c r="I336" s="76"/>
      <c r="J336" s="77"/>
      <c r="K336" s="78"/>
      <c r="L336" s="79"/>
      <c r="M336" s="42" t="e">
        <f>#REF!</f>
        <v>#REF!</v>
      </c>
    </row>
    <row r="337" spans="1:13" ht="39.75" customHeight="1" x14ac:dyDescent="0.25">
      <c r="A337" s="13">
        <f t="shared" si="1"/>
        <v>324</v>
      </c>
      <c r="B337" s="80" t="e">
        <f>#REF!</f>
        <v>#REF!</v>
      </c>
      <c r="C337" s="19" t="e">
        <f>#REF!</f>
        <v>#REF!</v>
      </c>
      <c r="D337" s="20" t="e">
        <f>#REF!</f>
        <v>#REF!</v>
      </c>
      <c r="E337" s="72"/>
      <c r="F337" s="81"/>
      <c r="G337" s="82"/>
      <c r="H337" s="83"/>
      <c r="I337" s="84"/>
      <c r="J337" s="85"/>
      <c r="K337" s="78"/>
      <c r="L337" s="87"/>
      <c r="M337" s="42" t="e">
        <f>#REF!</f>
        <v>#REF!</v>
      </c>
    </row>
    <row r="338" spans="1:13" ht="39.75" customHeight="1" x14ac:dyDescent="0.25">
      <c r="A338" s="13">
        <f t="shared" si="1"/>
        <v>325</v>
      </c>
      <c r="B338" s="71" t="e">
        <f>#REF!</f>
        <v>#REF!</v>
      </c>
      <c r="C338" s="14" t="e">
        <f>#REF!</f>
        <v>#REF!</v>
      </c>
      <c r="D338" s="15" t="e">
        <f>#REF!</f>
        <v>#REF!</v>
      </c>
      <c r="E338" s="72"/>
      <c r="F338" s="73"/>
      <c r="G338" s="88"/>
      <c r="H338" s="75"/>
      <c r="I338" s="76"/>
      <c r="J338" s="77"/>
      <c r="K338" s="78"/>
      <c r="L338" s="79"/>
      <c r="M338" s="42" t="e">
        <f>#REF!</f>
        <v>#REF!</v>
      </c>
    </row>
    <row r="339" spans="1:13" ht="39.75" customHeight="1" x14ac:dyDescent="0.25">
      <c r="A339" s="13">
        <f t="shared" si="1"/>
        <v>326</v>
      </c>
      <c r="B339" s="80" t="e">
        <f>#REF!</f>
        <v>#REF!</v>
      </c>
      <c r="C339" s="19" t="e">
        <f>#REF!</f>
        <v>#REF!</v>
      </c>
      <c r="D339" s="20" t="e">
        <f>#REF!</f>
        <v>#REF!</v>
      </c>
      <c r="E339" s="72"/>
      <c r="F339" s="81"/>
      <c r="G339" s="82"/>
      <c r="H339" s="83"/>
      <c r="I339" s="84"/>
      <c r="J339" s="85"/>
      <c r="K339" s="78"/>
      <c r="L339" s="87"/>
      <c r="M339" s="42" t="e">
        <f>#REF!</f>
        <v>#REF!</v>
      </c>
    </row>
    <row r="340" spans="1:13" ht="39.75" customHeight="1" x14ac:dyDescent="0.25">
      <c r="A340" s="13">
        <f t="shared" si="1"/>
        <v>327</v>
      </c>
      <c r="B340" s="71" t="e">
        <f>#REF!</f>
        <v>#REF!</v>
      </c>
      <c r="C340" s="14" t="e">
        <f>#REF!</f>
        <v>#REF!</v>
      </c>
      <c r="D340" s="15" t="e">
        <f>#REF!</f>
        <v>#REF!</v>
      </c>
      <c r="E340" s="72"/>
      <c r="F340" s="73"/>
      <c r="G340" s="88"/>
      <c r="H340" s="75"/>
      <c r="I340" s="76"/>
      <c r="J340" s="77"/>
      <c r="K340" s="78"/>
      <c r="L340" s="79"/>
      <c r="M340" s="42" t="e">
        <f>#REF!</f>
        <v>#REF!</v>
      </c>
    </row>
    <row r="341" spans="1:13" ht="39.75" customHeight="1" x14ac:dyDescent="0.25">
      <c r="A341" s="13">
        <f t="shared" si="1"/>
        <v>328</v>
      </c>
      <c r="B341" s="80" t="e">
        <f>#REF!</f>
        <v>#REF!</v>
      </c>
      <c r="C341" s="19" t="e">
        <f>#REF!</f>
        <v>#REF!</v>
      </c>
      <c r="D341" s="20" t="e">
        <f>#REF!</f>
        <v>#REF!</v>
      </c>
      <c r="E341" s="72"/>
      <c r="F341" s="81"/>
      <c r="G341" s="82"/>
      <c r="H341" s="83"/>
      <c r="I341" s="84"/>
      <c r="J341" s="85"/>
      <c r="K341" s="78"/>
      <c r="L341" s="87"/>
      <c r="M341" s="42" t="e">
        <f>#REF!</f>
        <v>#REF!</v>
      </c>
    </row>
    <row r="342" spans="1:13" ht="39.75" customHeight="1" x14ac:dyDescent="0.25">
      <c r="A342" s="13">
        <f t="shared" si="1"/>
        <v>329</v>
      </c>
      <c r="B342" s="71" t="e">
        <f>#REF!</f>
        <v>#REF!</v>
      </c>
      <c r="C342" s="14" t="e">
        <f>#REF!</f>
        <v>#REF!</v>
      </c>
      <c r="D342" s="15" t="e">
        <f>#REF!</f>
        <v>#REF!</v>
      </c>
      <c r="E342" s="72"/>
      <c r="F342" s="73"/>
      <c r="G342" s="88"/>
      <c r="H342" s="75"/>
      <c r="I342" s="76"/>
      <c r="J342" s="77"/>
      <c r="K342" s="78"/>
      <c r="L342" s="79"/>
      <c r="M342" s="42" t="e">
        <f>#REF!</f>
        <v>#REF!</v>
      </c>
    </row>
    <row r="343" spans="1:13" ht="39.75" customHeight="1" x14ac:dyDescent="0.25">
      <c r="A343" s="13">
        <f t="shared" si="1"/>
        <v>330</v>
      </c>
      <c r="B343" s="80" t="e">
        <f>#REF!</f>
        <v>#REF!</v>
      </c>
      <c r="C343" s="19" t="e">
        <f>#REF!</f>
        <v>#REF!</v>
      </c>
      <c r="D343" s="20" t="e">
        <f>#REF!</f>
        <v>#REF!</v>
      </c>
      <c r="E343" s="72"/>
      <c r="F343" s="81"/>
      <c r="G343" s="82"/>
      <c r="H343" s="83"/>
      <c r="I343" s="84"/>
      <c r="J343" s="85"/>
      <c r="K343" s="78"/>
      <c r="L343" s="87"/>
      <c r="M343" s="42" t="e">
        <f>#REF!</f>
        <v>#REF!</v>
      </c>
    </row>
    <row r="344" spans="1:13" ht="39.75" customHeight="1" x14ac:dyDescent="0.25">
      <c r="A344" s="13">
        <f t="shared" si="1"/>
        <v>331</v>
      </c>
      <c r="B344" s="71" t="e">
        <f>#REF!</f>
        <v>#REF!</v>
      </c>
      <c r="C344" s="14" t="e">
        <f>#REF!</f>
        <v>#REF!</v>
      </c>
      <c r="D344" s="15" t="e">
        <f>#REF!</f>
        <v>#REF!</v>
      </c>
      <c r="E344" s="72"/>
      <c r="F344" s="73"/>
      <c r="G344" s="88"/>
      <c r="H344" s="75"/>
      <c r="I344" s="76"/>
      <c r="J344" s="77"/>
      <c r="K344" s="78"/>
      <c r="L344" s="79"/>
      <c r="M344" s="42" t="e">
        <f>#REF!</f>
        <v>#REF!</v>
      </c>
    </row>
    <row r="345" spans="1:13" ht="39.75" customHeight="1" x14ac:dyDescent="0.25">
      <c r="A345" s="13">
        <f t="shared" si="1"/>
        <v>332</v>
      </c>
      <c r="B345" s="80" t="e">
        <f>#REF!</f>
        <v>#REF!</v>
      </c>
      <c r="C345" s="19" t="e">
        <f>#REF!</f>
        <v>#REF!</v>
      </c>
      <c r="D345" s="20" t="e">
        <f>#REF!</f>
        <v>#REF!</v>
      </c>
      <c r="E345" s="72"/>
      <c r="F345" s="81"/>
      <c r="G345" s="82"/>
      <c r="H345" s="83"/>
      <c r="I345" s="84"/>
      <c r="J345" s="85"/>
      <c r="K345" s="78"/>
      <c r="L345" s="87"/>
      <c r="M345" s="42" t="e">
        <f>#REF!</f>
        <v>#REF!</v>
      </c>
    </row>
    <row r="346" spans="1:13" ht="39.75" customHeight="1" x14ac:dyDescent="0.25">
      <c r="A346" s="13">
        <f t="shared" si="1"/>
        <v>333</v>
      </c>
      <c r="B346" s="71" t="e">
        <f>#REF!</f>
        <v>#REF!</v>
      </c>
      <c r="C346" s="14" t="e">
        <f>#REF!</f>
        <v>#REF!</v>
      </c>
      <c r="D346" s="15" t="e">
        <f>#REF!</f>
        <v>#REF!</v>
      </c>
      <c r="E346" s="72"/>
      <c r="F346" s="73"/>
      <c r="G346" s="88"/>
      <c r="H346" s="75"/>
      <c r="I346" s="76"/>
      <c r="J346" s="77"/>
      <c r="K346" s="78"/>
      <c r="L346" s="79"/>
      <c r="M346" s="42" t="e">
        <f>#REF!</f>
        <v>#REF!</v>
      </c>
    </row>
    <row r="347" spans="1:13" ht="39.75" customHeight="1" x14ac:dyDescent="0.25">
      <c r="A347" s="13">
        <f t="shared" si="1"/>
        <v>334</v>
      </c>
      <c r="B347" s="80" t="e">
        <f>#REF!</f>
        <v>#REF!</v>
      </c>
      <c r="C347" s="19" t="e">
        <f>#REF!</f>
        <v>#REF!</v>
      </c>
      <c r="D347" s="20" t="e">
        <f>#REF!</f>
        <v>#REF!</v>
      </c>
      <c r="E347" s="72"/>
      <c r="F347" s="81"/>
      <c r="G347" s="82"/>
      <c r="H347" s="83"/>
      <c r="I347" s="84"/>
      <c r="J347" s="85"/>
      <c r="K347" s="78"/>
      <c r="L347" s="87"/>
      <c r="M347" s="42" t="e">
        <f>#REF!</f>
        <v>#REF!</v>
      </c>
    </row>
    <row r="348" spans="1:13" ht="39.75" customHeight="1" x14ac:dyDescent="0.25">
      <c r="A348" s="13">
        <f t="shared" si="1"/>
        <v>335</v>
      </c>
      <c r="B348" s="71" t="e">
        <f>#REF!</f>
        <v>#REF!</v>
      </c>
      <c r="C348" s="14" t="e">
        <f>#REF!</f>
        <v>#REF!</v>
      </c>
      <c r="D348" s="15" t="e">
        <f>#REF!</f>
        <v>#REF!</v>
      </c>
      <c r="E348" s="72"/>
      <c r="F348" s="73"/>
      <c r="G348" s="88"/>
      <c r="H348" s="75"/>
      <c r="I348" s="76"/>
      <c r="J348" s="77"/>
      <c r="K348" s="78"/>
      <c r="L348" s="79"/>
      <c r="M348" s="42" t="e">
        <f>#REF!</f>
        <v>#REF!</v>
      </c>
    </row>
    <row r="349" spans="1:13" ht="39.75" customHeight="1" x14ac:dyDescent="0.25">
      <c r="A349" s="13">
        <f t="shared" si="1"/>
        <v>336</v>
      </c>
      <c r="B349" s="80" t="e">
        <f>#REF!</f>
        <v>#REF!</v>
      </c>
      <c r="C349" s="19" t="e">
        <f>#REF!</f>
        <v>#REF!</v>
      </c>
      <c r="D349" s="20" t="e">
        <f>#REF!</f>
        <v>#REF!</v>
      </c>
      <c r="E349" s="72"/>
      <c r="F349" s="81"/>
      <c r="G349" s="82"/>
      <c r="H349" s="83"/>
      <c r="I349" s="84"/>
      <c r="J349" s="85"/>
      <c r="K349" s="78"/>
      <c r="L349" s="87"/>
      <c r="M349" s="42" t="e">
        <f>#REF!</f>
        <v>#REF!</v>
      </c>
    </row>
    <row r="350" spans="1:13" ht="39.75" customHeight="1" x14ac:dyDescent="0.25">
      <c r="A350" s="13">
        <f t="shared" si="1"/>
        <v>337</v>
      </c>
      <c r="B350" s="71" t="e">
        <f>#REF!</f>
        <v>#REF!</v>
      </c>
      <c r="C350" s="14" t="e">
        <f>#REF!</f>
        <v>#REF!</v>
      </c>
      <c r="D350" s="15" t="e">
        <f>#REF!</f>
        <v>#REF!</v>
      </c>
      <c r="E350" s="72"/>
      <c r="F350" s="73"/>
      <c r="G350" s="88"/>
      <c r="H350" s="75"/>
      <c r="I350" s="76"/>
      <c r="J350" s="77"/>
      <c r="K350" s="78"/>
      <c r="L350" s="79"/>
      <c r="M350" s="42" t="e">
        <f>#REF!</f>
        <v>#REF!</v>
      </c>
    </row>
    <row r="351" spans="1:13" ht="39.75" customHeight="1" x14ac:dyDescent="0.25">
      <c r="A351" s="13">
        <f t="shared" si="1"/>
        <v>338</v>
      </c>
      <c r="B351" s="80" t="e">
        <f>#REF!</f>
        <v>#REF!</v>
      </c>
      <c r="C351" s="19" t="e">
        <f>#REF!</f>
        <v>#REF!</v>
      </c>
      <c r="D351" s="20" t="e">
        <f>#REF!</f>
        <v>#REF!</v>
      </c>
      <c r="E351" s="72"/>
      <c r="F351" s="81"/>
      <c r="G351" s="82"/>
      <c r="H351" s="83"/>
      <c r="I351" s="84"/>
      <c r="J351" s="85"/>
      <c r="K351" s="78"/>
      <c r="L351" s="87"/>
      <c r="M351" s="42" t="e">
        <f>#REF!</f>
        <v>#REF!</v>
      </c>
    </row>
    <row r="352" spans="1:13" ht="39.75" customHeight="1" x14ac:dyDescent="0.25">
      <c r="A352" s="13">
        <f t="shared" si="1"/>
        <v>339</v>
      </c>
      <c r="B352" s="71" t="e">
        <f>#REF!</f>
        <v>#REF!</v>
      </c>
      <c r="C352" s="14" t="e">
        <f>#REF!</f>
        <v>#REF!</v>
      </c>
      <c r="D352" s="15" t="e">
        <f>#REF!</f>
        <v>#REF!</v>
      </c>
      <c r="E352" s="72"/>
      <c r="F352" s="73"/>
      <c r="G352" s="88"/>
      <c r="H352" s="75"/>
      <c r="I352" s="76"/>
      <c r="J352" s="77"/>
      <c r="K352" s="78"/>
      <c r="L352" s="79"/>
      <c r="M352" s="42" t="e">
        <f>#REF!</f>
        <v>#REF!</v>
      </c>
    </row>
    <row r="353" spans="1:13" ht="39.75" customHeight="1" x14ac:dyDescent="0.25">
      <c r="A353" s="13">
        <f t="shared" si="1"/>
        <v>340</v>
      </c>
      <c r="B353" s="80" t="e">
        <f>#REF!</f>
        <v>#REF!</v>
      </c>
      <c r="C353" s="19" t="e">
        <f>#REF!</f>
        <v>#REF!</v>
      </c>
      <c r="D353" s="20" t="e">
        <f>#REF!</f>
        <v>#REF!</v>
      </c>
      <c r="E353" s="72"/>
      <c r="F353" s="81"/>
      <c r="G353" s="82"/>
      <c r="H353" s="83"/>
      <c r="I353" s="84"/>
      <c r="J353" s="85"/>
      <c r="K353" s="78"/>
      <c r="L353" s="87"/>
      <c r="M353" s="42" t="e">
        <f>#REF!</f>
        <v>#REF!</v>
      </c>
    </row>
    <row r="354" spans="1:13" ht="39.75" customHeight="1" x14ac:dyDescent="0.25">
      <c r="A354" s="13">
        <f t="shared" si="1"/>
        <v>341</v>
      </c>
      <c r="B354" s="71" t="e">
        <f>#REF!</f>
        <v>#REF!</v>
      </c>
      <c r="C354" s="14" t="e">
        <f>#REF!</f>
        <v>#REF!</v>
      </c>
      <c r="D354" s="15" t="e">
        <f>#REF!</f>
        <v>#REF!</v>
      </c>
      <c r="E354" s="72"/>
      <c r="F354" s="73"/>
      <c r="G354" s="88"/>
      <c r="H354" s="75"/>
      <c r="I354" s="76"/>
      <c r="J354" s="77"/>
      <c r="K354" s="78"/>
      <c r="L354" s="79"/>
      <c r="M354" s="42" t="e">
        <f>#REF!</f>
        <v>#REF!</v>
      </c>
    </row>
    <row r="355" spans="1:13" ht="39.75" customHeight="1" x14ac:dyDescent="0.25">
      <c r="A355" s="13">
        <f t="shared" si="1"/>
        <v>342</v>
      </c>
      <c r="B355" s="80" t="e">
        <f>#REF!</f>
        <v>#REF!</v>
      </c>
      <c r="C355" s="19" t="e">
        <f>#REF!</f>
        <v>#REF!</v>
      </c>
      <c r="D355" s="20" t="e">
        <f>#REF!</f>
        <v>#REF!</v>
      </c>
      <c r="E355" s="72"/>
      <c r="F355" s="81"/>
      <c r="G355" s="82"/>
      <c r="H355" s="83"/>
      <c r="I355" s="84"/>
      <c r="J355" s="85"/>
      <c r="K355" s="78"/>
      <c r="L355" s="87"/>
      <c r="M355" s="42" t="e">
        <f>#REF!</f>
        <v>#REF!</v>
      </c>
    </row>
    <row r="356" spans="1:13" ht="39.75" customHeight="1" x14ac:dyDescent="0.25">
      <c r="A356" s="13">
        <f t="shared" si="1"/>
        <v>343</v>
      </c>
      <c r="B356" s="71" t="e">
        <f>#REF!</f>
        <v>#REF!</v>
      </c>
      <c r="C356" s="14" t="e">
        <f>#REF!</f>
        <v>#REF!</v>
      </c>
      <c r="D356" s="15" t="e">
        <f>#REF!</f>
        <v>#REF!</v>
      </c>
      <c r="E356" s="72"/>
      <c r="F356" s="73"/>
      <c r="G356" s="88"/>
      <c r="H356" s="75"/>
      <c r="I356" s="76"/>
      <c r="J356" s="77"/>
      <c r="K356" s="78"/>
      <c r="L356" s="79"/>
      <c r="M356" s="42" t="e">
        <f>#REF!</f>
        <v>#REF!</v>
      </c>
    </row>
    <row r="357" spans="1:13" ht="39.75" customHeight="1" x14ac:dyDescent="0.25">
      <c r="A357" s="13">
        <f t="shared" si="1"/>
        <v>344</v>
      </c>
      <c r="B357" s="80" t="e">
        <f>#REF!</f>
        <v>#REF!</v>
      </c>
      <c r="C357" s="19" t="e">
        <f>#REF!</f>
        <v>#REF!</v>
      </c>
      <c r="D357" s="20" t="e">
        <f>#REF!</f>
        <v>#REF!</v>
      </c>
      <c r="E357" s="72"/>
      <c r="F357" s="81"/>
      <c r="G357" s="82"/>
      <c r="H357" s="83"/>
      <c r="I357" s="84"/>
      <c r="J357" s="85"/>
      <c r="K357" s="78"/>
      <c r="L357" s="87"/>
      <c r="M357" s="42" t="e">
        <f>#REF!</f>
        <v>#REF!</v>
      </c>
    </row>
    <row r="358" spans="1:13" ht="39.75" customHeight="1" x14ac:dyDescent="0.25">
      <c r="A358" s="13">
        <f t="shared" si="1"/>
        <v>345</v>
      </c>
      <c r="B358" s="71" t="e">
        <f>#REF!</f>
        <v>#REF!</v>
      </c>
      <c r="C358" s="14" t="e">
        <f>#REF!</f>
        <v>#REF!</v>
      </c>
      <c r="D358" s="15" t="e">
        <f>#REF!</f>
        <v>#REF!</v>
      </c>
      <c r="E358" s="72"/>
      <c r="F358" s="73"/>
      <c r="G358" s="88"/>
      <c r="H358" s="75"/>
      <c r="I358" s="76"/>
      <c r="J358" s="77"/>
      <c r="K358" s="78"/>
      <c r="L358" s="79"/>
      <c r="M358" s="42" t="e">
        <f>#REF!</f>
        <v>#REF!</v>
      </c>
    </row>
    <row r="359" spans="1:13" ht="39.75" customHeight="1" x14ac:dyDescent="0.25">
      <c r="A359" s="13">
        <f t="shared" si="1"/>
        <v>346</v>
      </c>
      <c r="B359" s="80" t="e">
        <f>#REF!</f>
        <v>#REF!</v>
      </c>
      <c r="C359" s="19" t="e">
        <f>#REF!</f>
        <v>#REF!</v>
      </c>
      <c r="D359" s="20" t="e">
        <f>#REF!</f>
        <v>#REF!</v>
      </c>
      <c r="E359" s="72"/>
      <c r="F359" s="81"/>
      <c r="G359" s="82"/>
      <c r="H359" s="83"/>
      <c r="I359" s="84"/>
      <c r="J359" s="85"/>
      <c r="K359" s="78"/>
      <c r="L359" s="87"/>
      <c r="M359" s="42" t="e">
        <f>#REF!</f>
        <v>#REF!</v>
      </c>
    </row>
    <row r="360" spans="1:13" ht="39.75" customHeight="1" x14ac:dyDescent="0.25">
      <c r="A360" s="13">
        <f t="shared" si="1"/>
        <v>347</v>
      </c>
      <c r="B360" s="71" t="e">
        <f>#REF!</f>
        <v>#REF!</v>
      </c>
      <c r="C360" s="14" t="e">
        <f>#REF!</f>
        <v>#REF!</v>
      </c>
      <c r="D360" s="15" t="e">
        <f>#REF!</f>
        <v>#REF!</v>
      </c>
      <c r="E360" s="72"/>
      <c r="F360" s="73"/>
      <c r="G360" s="88"/>
      <c r="H360" s="75"/>
      <c r="I360" s="76"/>
      <c r="J360" s="77"/>
      <c r="K360" s="78"/>
      <c r="L360" s="79"/>
      <c r="M360" s="42" t="e">
        <f>#REF!</f>
        <v>#REF!</v>
      </c>
    </row>
    <row r="361" spans="1:13" ht="39.75" customHeight="1" x14ac:dyDescent="0.25">
      <c r="A361" s="13">
        <f t="shared" si="1"/>
        <v>348</v>
      </c>
      <c r="B361" s="80" t="e">
        <f>#REF!</f>
        <v>#REF!</v>
      </c>
      <c r="C361" s="19" t="e">
        <f>#REF!</f>
        <v>#REF!</v>
      </c>
      <c r="D361" s="20" t="e">
        <f>#REF!</f>
        <v>#REF!</v>
      </c>
      <c r="E361" s="72"/>
      <c r="F361" s="81"/>
      <c r="G361" s="82"/>
      <c r="H361" s="83"/>
      <c r="I361" s="84"/>
      <c r="J361" s="85"/>
      <c r="K361" s="78"/>
      <c r="L361" s="87"/>
      <c r="M361" s="42" t="e">
        <f>#REF!</f>
        <v>#REF!</v>
      </c>
    </row>
    <row r="362" spans="1:13" ht="39.75" customHeight="1" x14ac:dyDescent="0.25">
      <c r="A362" s="13">
        <f t="shared" si="1"/>
        <v>349</v>
      </c>
      <c r="B362" s="71" t="e">
        <f>#REF!</f>
        <v>#REF!</v>
      </c>
      <c r="C362" s="14" t="e">
        <f>#REF!</f>
        <v>#REF!</v>
      </c>
      <c r="D362" s="15" t="e">
        <f>#REF!</f>
        <v>#REF!</v>
      </c>
      <c r="E362" s="72"/>
      <c r="F362" s="73"/>
      <c r="G362" s="88"/>
      <c r="H362" s="75"/>
      <c r="I362" s="76"/>
      <c r="J362" s="77"/>
      <c r="K362" s="78"/>
      <c r="L362" s="79"/>
      <c r="M362" s="42" t="e">
        <f>#REF!</f>
        <v>#REF!</v>
      </c>
    </row>
    <row r="363" spans="1:13" ht="39.75" customHeight="1" x14ac:dyDescent="0.25">
      <c r="A363" s="13">
        <f t="shared" si="1"/>
        <v>350</v>
      </c>
      <c r="B363" s="80" t="e">
        <f>#REF!</f>
        <v>#REF!</v>
      </c>
      <c r="C363" s="19" t="e">
        <f>#REF!</f>
        <v>#REF!</v>
      </c>
      <c r="D363" s="20" t="e">
        <f>#REF!</f>
        <v>#REF!</v>
      </c>
      <c r="E363" s="72"/>
      <c r="F363" s="81"/>
      <c r="G363" s="82"/>
      <c r="H363" s="83"/>
      <c r="I363" s="84"/>
      <c r="J363" s="85"/>
      <c r="K363" s="78"/>
      <c r="L363" s="87"/>
      <c r="M363" s="42" t="e">
        <f>#REF!</f>
        <v>#REF!</v>
      </c>
    </row>
    <row r="364" spans="1:13" ht="39.75" customHeight="1" x14ac:dyDescent="0.25">
      <c r="A364" s="13">
        <f t="shared" si="1"/>
        <v>351</v>
      </c>
      <c r="B364" s="71" t="e">
        <f>#REF!</f>
        <v>#REF!</v>
      </c>
      <c r="C364" s="14" t="e">
        <f>#REF!</f>
        <v>#REF!</v>
      </c>
      <c r="D364" s="15" t="e">
        <f>#REF!</f>
        <v>#REF!</v>
      </c>
      <c r="E364" s="72"/>
      <c r="F364" s="73"/>
      <c r="G364" s="74"/>
      <c r="H364" s="75"/>
      <c r="I364" s="76"/>
      <c r="J364" s="77"/>
      <c r="K364" s="78"/>
      <c r="L364" s="79"/>
      <c r="M364" s="42" t="e">
        <f>#REF!</f>
        <v>#REF!</v>
      </c>
    </row>
    <row r="365" spans="1:13" ht="39.75" customHeight="1" x14ac:dyDescent="0.25">
      <c r="A365" s="13">
        <f t="shared" si="1"/>
        <v>352</v>
      </c>
      <c r="B365" s="80" t="e">
        <f>#REF!</f>
        <v>#REF!</v>
      </c>
      <c r="C365" s="19" t="e">
        <f>#REF!</f>
        <v>#REF!</v>
      </c>
      <c r="D365" s="20" t="e">
        <f>#REF!</f>
        <v>#REF!</v>
      </c>
      <c r="E365" s="72"/>
      <c r="F365" s="81"/>
      <c r="G365" s="82"/>
      <c r="H365" s="83"/>
      <c r="I365" s="84"/>
      <c r="J365" s="85"/>
      <c r="K365" s="86"/>
      <c r="L365" s="87"/>
      <c r="M365" s="42" t="e">
        <f>#REF!</f>
        <v>#REF!</v>
      </c>
    </row>
    <row r="366" spans="1:13" ht="39.75" customHeight="1" x14ac:dyDescent="0.25">
      <c r="A366" s="13">
        <f t="shared" si="1"/>
        <v>353</v>
      </c>
      <c r="B366" s="71" t="e">
        <f>#REF!</f>
        <v>#REF!</v>
      </c>
      <c r="C366" s="14" t="e">
        <f>#REF!</f>
        <v>#REF!</v>
      </c>
      <c r="D366" s="15" t="e">
        <f>#REF!</f>
        <v>#REF!</v>
      </c>
      <c r="E366" s="72"/>
      <c r="F366" s="73"/>
      <c r="G366" s="88"/>
      <c r="H366" s="75"/>
      <c r="I366" s="76"/>
      <c r="J366" s="77"/>
      <c r="K366" s="78"/>
      <c r="L366" s="79"/>
      <c r="M366" s="42" t="e">
        <f>#REF!</f>
        <v>#REF!</v>
      </c>
    </row>
    <row r="367" spans="1:13" ht="39.75" customHeight="1" x14ac:dyDescent="0.25">
      <c r="A367" s="13">
        <f t="shared" si="1"/>
        <v>354</v>
      </c>
      <c r="B367" s="80" t="e">
        <f>#REF!</f>
        <v>#REF!</v>
      </c>
      <c r="C367" s="19" t="e">
        <f>#REF!</f>
        <v>#REF!</v>
      </c>
      <c r="D367" s="20" t="e">
        <f>#REF!</f>
        <v>#REF!</v>
      </c>
      <c r="E367" s="72"/>
      <c r="F367" s="81"/>
      <c r="G367" s="82"/>
      <c r="H367" s="83"/>
      <c r="I367" s="84"/>
      <c r="J367" s="85"/>
      <c r="K367" s="86"/>
      <c r="L367" s="87"/>
      <c r="M367" s="42" t="e">
        <f>#REF!</f>
        <v>#REF!</v>
      </c>
    </row>
    <row r="368" spans="1:13" ht="39.75" customHeight="1" x14ac:dyDescent="0.25">
      <c r="A368" s="13">
        <f t="shared" si="1"/>
        <v>355</v>
      </c>
      <c r="B368" s="71" t="e">
        <f>#REF!</f>
        <v>#REF!</v>
      </c>
      <c r="C368" s="14" t="e">
        <f>#REF!</f>
        <v>#REF!</v>
      </c>
      <c r="D368" s="15" t="e">
        <f>#REF!</f>
        <v>#REF!</v>
      </c>
      <c r="E368" s="72"/>
      <c r="F368" s="73"/>
      <c r="G368" s="88"/>
      <c r="H368" s="75"/>
      <c r="I368" s="76"/>
      <c r="J368" s="77"/>
      <c r="K368" s="78"/>
      <c r="L368" s="79"/>
      <c r="M368" s="42" t="e">
        <f>#REF!</f>
        <v>#REF!</v>
      </c>
    </row>
    <row r="369" spans="1:13" ht="39.75" customHeight="1" x14ac:dyDescent="0.25">
      <c r="A369" s="13">
        <f t="shared" si="1"/>
        <v>356</v>
      </c>
      <c r="B369" s="80" t="e">
        <f>#REF!</f>
        <v>#REF!</v>
      </c>
      <c r="C369" s="19" t="e">
        <f>#REF!</f>
        <v>#REF!</v>
      </c>
      <c r="D369" s="20" t="e">
        <f>#REF!</f>
        <v>#REF!</v>
      </c>
      <c r="E369" s="72"/>
      <c r="F369" s="81"/>
      <c r="G369" s="82"/>
      <c r="H369" s="83"/>
      <c r="I369" s="84"/>
      <c r="J369" s="85"/>
      <c r="K369" s="86"/>
      <c r="L369" s="87"/>
      <c r="M369" s="42" t="e">
        <f>#REF!</f>
        <v>#REF!</v>
      </c>
    </row>
    <row r="370" spans="1:13" ht="39.75" customHeight="1" x14ac:dyDescent="0.25">
      <c r="A370" s="13">
        <f t="shared" si="1"/>
        <v>357</v>
      </c>
      <c r="B370" s="71" t="e">
        <f>#REF!</f>
        <v>#REF!</v>
      </c>
      <c r="C370" s="14" t="e">
        <f>#REF!</f>
        <v>#REF!</v>
      </c>
      <c r="D370" s="15" t="e">
        <f>#REF!</f>
        <v>#REF!</v>
      </c>
      <c r="E370" s="72"/>
      <c r="F370" s="73"/>
      <c r="G370" s="88"/>
      <c r="H370" s="75"/>
      <c r="I370" s="76"/>
      <c r="J370" s="77"/>
      <c r="K370" s="78"/>
      <c r="L370" s="79"/>
      <c r="M370" s="42" t="e">
        <f>#REF!</f>
        <v>#REF!</v>
      </c>
    </row>
    <row r="371" spans="1:13" ht="39.75" customHeight="1" x14ac:dyDescent="0.25">
      <c r="A371" s="13">
        <f t="shared" si="1"/>
        <v>358</v>
      </c>
      <c r="B371" s="80" t="e">
        <f>#REF!</f>
        <v>#REF!</v>
      </c>
      <c r="C371" s="19" t="e">
        <f>#REF!</f>
        <v>#REF!</v>
      </c>
      <c r="D371" s="20" t="e">
        <f>#REF!</f>
        <v>#REF!</v>
      </c>
      <c r="E371" s="72"/>
      <c r="F371" s="81"/>
      <c r="G371" s="82"/>
      <c r="H371" s="83"/>
      <c r="I371" s="84"/>
      <c r="J371" s="85"/>
      <c r="K371" s="86"/>
      <c r="L371" s="87"/>
      <c r="M371" s="42" t="e">
        <f>#REF!</f>
        <v>#REF!</v>
      </c>
    </row>
    <row r="372" spans="1:13" ht="39.75" customHeight="1" x14ac:dyDescent="0.25">
      <c r="A372" s="13">
        <f t="shared" si="1"/>
        <v>359</v>
      </c>
      <c r="B372" s="71" t="e">
        <f>#REF!</f>
        <v>#REF!</v>
      </c>
      <c r="C372" s="14" t="e">
        <f>#REF!</f>
        <v>#REF!</v>
      </c>
      <c r="D372" s="15" t="e">
        <f>#REF!</f>
        <v>#REF!</v>
      </c>
      <c r="E372" s="72"/>
      <c r="F372" s="73"/>
      <c r="G372" s="88"/>
      <c r="H372" s="75"/>
      <c r="I372" s="76"/>
      <c r="J372" s="77"/>
      <c r="K372" s="78"/>
      <c r="L372" s="79"/>
      <c r="M372" s="42" t="e">
        <f>#REF!</f>
        <v>#REF!</v>
      </c>
    </row>
    <row r="373" spans="1:13" ht="39.75" customHeight="1" x14ac:dyDescent="0.25">
      <c r="A373" s="13">
        <f t="shared" si="1"/>
        <v>360</v>
      </c>
      <c r="B373" s="80" t="e">
        <f>#REF!</f>
        <v>#REF!</v>
      </c>
      <c r="C373" s="19" t="e">
        <f>#REF!</f>
        <v>#REF!</v>
      </c>
      <c r="D373" s="20" t="e">
        <f>#REF!</f>
        <v>#REF!</v>
      </c>
      <c r="E373" s="72"/>
      <c r="F373" s="81"/>
      <c r="G373" s="82"/>
      <c r="H373" s="83"/>
      <c r="I373" s="84"/>
      <c r="J373" s="85"/>
      <c r="K373" s="86"/>
      <c r="L373" s="87"/>
      <c r="M373" s="42" t="e">
        <f>#REF!</f>
        <v>#REF!</v>
      </c>
    </row>
    <row r="374" spans="1:13" ht="39.75" customHeight="1" x14ac:dyDescent="0.25">
      <c r="A374" s="13">
        <f t="shared" si="1"/>
        <v>361</v>
      </c>
      <c r="B374" s="71" t="e">
        <f>#REF!</f>
        <v>#REF!</v>
      </c>
      <c r="C374" s="14" t="e">
        <f>#REF!</f>
        <v>#REF!</v>
      </c>
      <c r="D374" s="15" t="e">
        <f>#REF!</f>
        <v>#REF!</v>
      </c>
      <c r="E374" s="72"/>
      <c r="F374" s="73"/>
      <c r="G374" s="88"/>
      <c r="H374" s="75"/>
      <c r="I374" s="76"/>
      <c r="J374" s="77"/>
      <c r="K374" s="78"/>
      <c r="L374" s="79"/>
      <c r="M374" s="42" t="e">
        <f>#REF!</f>
        <v>#REF!</v>
      </c>
    </row>
    <row r="375" spans="1:13" ht="39.75" customHeight="1" x14ac:dyDescent="0.25">
      <c r="A375" s="13">
        <f t="shared" si="1"/>
        <v>362</v>
      </c>
      <c r="B375" s="80" t="e">
        <f>#REF!</f>
        <v>#REF!</v>
      </c>
      <c r="C375" s="19" t="e">
        <f>#REF!</f>
        <v>#REF!</v>
      </c>
      <c r="D375" s="20" t="e">
        <f>#REF!</f>
        <v>#REF!</v>
      </c>
      <c r="E375" s="72"/>
      <c r="F375" s="81"/>
      <c r="G375" s="82"/>
      <c r="H375" s="83"/>
      <c r="I375" s="84"/>
      <c r="J375" s="85"/>
      <c r="K375" s="78"/>
      <c r="L375" s="87"/>
      <c r="M375" s="42" t="e">
        <f>#REF!</f>
        <v>#REF!</v>
      </c>
    </row>
    <row r="376" spans="1:13" ht="39.75" customHeight="1" x14ac:dyDescent="0.25">
      <c r="A376" s="13">
        <f t="shared" si="1"/>
        <v>363</v>
      </c>
      <c r="B376" s="71" t="e">
        <f>#REF!</f>
        <v>#REF!</v>
      </c>
      <c r="C376" s="14" t="e">
        <f>#REF!</f>
        <v>#REF!</v>
      </c>
      <c r="D376" s="15" t="e">
        <f>#REF!</f>
        <v>#REF!</v>
      </c>
      <c r="E376" s="72"/>
      <c r="F376" s="73"/>
      <c r="G376" s="88"/>
      <c r="H376" s="75"/>
      <c r="I376" s="76"/>
      <c r="J376" s="77"/>
      <c r="K376" s="78"/>
      <c r="L376" s="79"/>
      <c r="M376" s="42" t="e">
        <f>#REF!</f>
        <v>#REF!</v>
      </c>
    </row>
    <row r="377" spans="1:13" ht="39.75" customHeight="1" x14ac:dyDescent="0.25">
      <c r="A377" s="13">
        <f t="shared" si="1"/>
        <v>364</v>
      </c>
      <c r="B377" s="80" t="e">
        <f>#REF!</f>
        <v>#REF!</v>
      </c>
      <c r="C377" s="19" t="e">
        <f>#REF!</f>
        <v>#REF!</v>
      </c>
      <c r="D377" s="20" t="e">
        <f>#REF!</f>
        <v>#REF!</v>
      </c>
      <c r="E377" s="72"/>
      <c r="F377" s="81"/>
      <c r="G377" s="82"/>
      <c r="H377" s="83"/>
      <c r="I377" s="84"/>
      <c r="J377" s="85"/>
      <c r="K377" s="78"/>
      <c r="L377" s="87"/>
      <c r="M377" s="42" t="e">
        <f>#REF!</f>
        <v>#REF!</v>
      </c>
    </row>
    <row r="378" spans="1:13" ht="39.75" customHeight="1" x14ac:dyDescent="0.25">
      <c r="A378" s="13">
        <f t="shared" si="1"/>
        <v>365</v>
      </c>
      <c r="B378" s="71" t="e">
        <f>#REF!</f>
        <v>#REF!</v>
      </c>
      <c r="C378" s="14" t="e">
        <f>#REF!</f>
        <v>#REF!</v>
      </c>
      <c r="D378" s="15" t="e">
        <f>#REF!</f>
        <v>#REF!</v>
      </c>
      <c r="E378" s="72"/>
      <c r="F378" s="73"/>
      <c r="G378" s="88"/>
      <c r="H378" s="75"/>
      <c r="I378" s="76"/>
      <c r="J378" s="77"/>
      <c r="K378" s="78"/>
      <c r="L378" s="79"/>
      <c r="M378" s="42" t="e">
        <f>#REF!</f>
        <v>#REF!</v>
      </c>
    </row>
    <row r="379" spans="1:13" ht="39.75" customHeight="1" x14ac:dyDescent="0.25">
      <c r="A379" s="13">
        <f t="shared" si="1"/>
        <v>366</v>
      </c>
      <c r="B379" s="80" t="e">
        <f>#REF!</f>
        <v>#REF!</v>
      </c>
      <c r="C379" s="19" t="e">
        <f>#REF!</f>
        <v>#REF!</v>
      </c>
      <c r="D379" s="20" t="e">
        <f>#REF!</f>
        <v>#REF!</v>
      </c>
      <c r="E379" s="72"/>
      <c r="F379" s="81"/>
      <c r="G379" s="82"/>
      <c r="H379" s="83"/>
      <c r="I379" s="84"/>
      <c r="J379" s="85"/>
      <c r="K379" s="78"/>
      <c r="L379" s="87"/>
      <c r="M379" s="42" t="e">
        <f>#REF!</f>
        <v>#REF!</v>
      </c>
    </row>
    <row r="380" spans="1:13" ht="39.75" customHeight="1" x14ac:dyDescent="0.25">
      <c r="A380" s="13">
        <f t="shared" si="1"/>
        <v>367</v>
      </c>
      <c r="B380" s="71" t="e">
        <f>#REF!</f>
        <v>#REF!</v>
      </c>
      <c r="C380" s="14" t="e">
        <f>#REF!</f>
        <v>#REF!</v>
      </c>
      <c r="D380" s="15" t="e">
        <f>#REF!</f>
        <v>#REF!</v>
      </c>
      <c r="E380" s="72"/>
      <c r="F380" s="73"/>
      <c r="G380" s="88"/>
      <c r="H380" s="75"/>
      <c r="I380" s="76"/>
      <c r="J380" s="77"/>
      <c r="K380" s="78"/>
      <c r="L380" s="79"/>
      <c r="M380" s="42" t="e">
        <f>#REF!</f>
        <v>#REF!</v>
      </c>
    </row>
    <row r="381" spans="1:13" ht="39.75" customHeight="1" x14ac:dyDescent="0.25">
      <c r="A381" s="13">
        <f t="shared" si="1"/>
        <v>368</v>
      </c>
      <c r="B381" s="80" t="e">
        <f>#REF!</f>
        <v>#REF!</v>
      </c>
      <c r="C381" s="19" t="e">
        <f>#REF!</f>
        <v>#REF!</v>
      </c>
      <c r="D381" s="20" t="e">
        <f>#REF!</f>
        <v>#REF!</v>
      </c>
      <c r="E381" s="72"/>
      <c r="F381" s="81"/>
      <c r="G381" s="82"/>
      <c r="H381" s="83"/>
      <c r="I381" s="84"/>
      <c r="J381" s="85"/>
      <c r="K381" s="78"/>
      <c r="L381" s="87"/>
      <c r="M381" s="42" t="e">
        <f>#REF!</f>
        <v>#REF!</v>
      </c>
    </row>
    <row r="382" spans="1:13" ht="39.75" customHeight="1" x14ac:dyDescent="0.25">
      <c r="A382" s="13">
        <f t="shared" si="1"/>
        <v>369</v>
      </c>
      <c r="B382" s="71" t="e">
        <f>#REF!</f>
        <v>#REF!</v>
      </c>
      <c r="C382" s="14" t="e">
        <f>#REF!</f>
        <v>#REF!</v>
      </c>
      <c r="D382" s="15" t="e">
        <f>#REF!</f>
        <v>#REF!</v>
      </c>
      <c r="E382" s="72"/>
      <c r="F382" s="73"/>
      <c r="G382" s="88"/>
      <c r="H382" s="75"/>
      <c r="I382" s="76"/>
      <c r="J382" s="77"/>
      <c r="K382" s="78"/>
      <c r="L382" s="79"/>
      <c r="M382" s="42" t="e">
        <f>#REF!</f>
        <v>#REF!</v>
      </c>
    </row>
    <row r="383" spans="1:13" ht="39.75" customHeight="1" x14ac:dyDescent="0.25">
      <c r="A383" s="13">
        <f t="shared" si="1"/>
        <v>370</v>
      </c>
      <c r="B383" s="80" t="e">
        <f>#REF!</f>
        <v>#REF!</v>
      </c>
      <c r="C383" s="19" t="e">
        <f>#REF!</f>
        <v>#REF!</v>
      </c>
      <c r="D383" s="20" t="e">
        <f>#REF!</f>
        <v>#REF!</v>
      </c>
      <c r="E383" s="72"/>
      <c r="F383" s="81"/>
      <c r="G383" s="82"/>
      <c r="H383" s="83"/>
      <c r="I383" s="84"/>
      <c r="J383" s="85"/>
      <c r="K383" s="78"/>
      <c r="L383" s="87"/>
      <c r="M383" s="42" t="e">
        <f>#REF!</f>
        <v>#REF!</v>
      </c>
    </row>
    <row r="384" spans="1:13" ht="39.75" customHeight="1" x14ac:dyDescent="0.25">
      <c r="A384" s="13">
        <f t="shared" si="1"/>
        <v>371</v>
      </c>
      <c r="B384" s="71" t="e">
        <f>#REF!</f>
        <v>#REF!</v>
      </c>
      <c r="C384" s="14" t="e">
        <f>#REF!</f>
        <v>#REF!</v>
      </c>
      <c r="D384" s="15" t="e">
        <f>#REF!</f>
        <v>#REF!</v>
      </c>
      <c r="E384" s="72"/>
      <c r="F384" s="73"/>
      <c r="G384" s="88"/>
      <c r="H384" s="75"/>
      <c r="I384" s="76"/>
      <c r="J384" s="77"/>
      <c r="K384" s="78"/>
      <c r="L384" s="79"/>
      <c r="M384" s="42" t="e">
        <f>#REF!</f>
        <v>#REF!</v>
      </c>
    </row>
    <row r="385" spans="1:13" ht="39.75" customHeight="1" x14ac:dyDescent="0.25">
      <c r="A385" s="13">
        <f t="shared" si="1"/>
        <v>372</v>
      </c>
      <c r="B385" s="80" t="e">
        <f>#REF!</f>
        <v>#REF!</v>
      </c>
      <c r="C385" s="19" t="e">
        <f>#REF!</f>
        <v>#REF!</v>
      </c>
      <c r="D385" s="20" t="e">
        <f>#REF!</f>
        <v>#REF!</v>
      </c>
      <c r="E385" s="72"/>
      <c r="F385" s="81"/>
      <c r="G385" s="82"/>
      <c r="H385" s="83"/>
      <c r="I385" s="84"/>
      <c r="J385" s="85"/>
      <c r="K385" s="78"/>
      <c r="L385" s="87"/>
      <c r="M385" s="42" t="e">
        <f>#REF!</f>
        <v>#REF!</v>
      </c>
    </row>
    <row r="386" spans="1:13" ht="39.75" customHeight="1" x14ac:dyDescent="0.25">
      <c r="A386" s="13">
        <f t="shared" si="1"/>
        <v>373</v>
      </c>
      <c r="B386" s="71" t="e">
        <f>#REF!</f>
        <v>#REF!</v>
      </c>
      <c r="C386" s="14" t="e">
        <f>#REF!</f>
        <v>#REF!</v>
      </c>
      <c r="D386" s="15" t="e">
        <f>#REF!</f>
        <v>#REF!</v>
      </c>
      <c r="E386" s="72"/>
      <c r="F386" s="73"/>
      <c r="G386" s="88"/>
      <c r="H386" s="75"/>
      <c r="I386" s="76"/>
      <c r="J386" s="77"/>
      <c r="K386" s="78"/>
      <c r="L386" s="79"/>
      <c r="M386" s="42" t="e">
        <f>#REF!</f>
        <v>#REF!</v>
      </c>
    </row>
    <row r="387" spans="1:13" ht="39.75" customHeight="1" x14ac:dyDescent="0.25">
      <c r="A387" s="13">
        <f t="shared" si="1"/>
        <v>374</v>
      </c>
      <c r="B387" s="80" t="e">
        <f>#REF!</f>
        <v>#REF!</v>
      </c>
      <c r="C387" s="19" t="e">
        <f>#REF!</f>
        <v>#REF!</v>
      </c>
      <c r="D387" s="20" t="e">
        <f>#REF!</f>
        <v>#REF!</v>
      </c>
      <c r="E387" s="72"/>
      <c r="F387" s="81"/>
      <c r="G387" s="82"/>
      <c r="H387" s="83"/>
      <c r="I387" s="84"/>
      <c r="J387" s="85"/>
      <c r="K387" s="78"/>
      <c r="L387" s="87"/>
      <c r="M387" s="42" t="e">
        <f>#REF!</f>
        <v>#REF!</v>
      </c>
    </row>
    <row r="388" spans="1:13" ht="39.75" customHeight="1" x14ac:dyDescent="0.25">
      <c r="A388" s="13">
        <f t="shared" si="1"/>
        <v>375</v>
      </c>
      <c r="B388" s="71" t="e">
        <f>#REF!</f>
        <v>#REF!</v>
      </c>
      <c r="C388" s="14" t="e">
        <f>#REF!</f>
        <v>#REF!</v>
      </c>
      <c r="D388" s="15" t="e">
        <f>#REF!</f>
        <v>#REF!</v>
      </c>
      <c r="E388" s="72"/>
      <c r="F388" s="73"/>
      <c r="G388" s="88"/>
      <c r="H388" s="75"/>
      <c r="I388" s="76"/>
      <c r="J388" s="77"/>
      <c r="K388" s="78"/>
      <c r="L388" s="79"/>
      <c r="M388" s="42" t="e">
        <f>#REF!</f>
        <v>#REF!</v>
      </c>
    </row>
    <row r="389" spans="1:13" ht="39.75" customHeight="1" x14ac:dyDescent="0.25">
      <c r="A389" s="13">
        <f t="shared" si="1"/>
        <v>376</v>
      </c>
      <c r="B389" s="80" t="e">
        <f>#REF!</f>
        <v>#REF!</v>
      </c>
      <c r="C389" s="19" t="e">
        <f>#REF!</f>
        <v>#REF!</v>
      </c>
      <c r="D389" s="20" t="e">
        <f>#REF!</f>
        <v>#REF!</v>
      </c>
      <c r="E389" s="72"/>
      <c r="F389" s="81"/>
      <c r="G389" s="82"/>
      <c r="H389" s="83"/>
      <c r="I389" s="84"/>
      <c r="J389" s="85"/>
      <c r="K389" s="78"/>
      <c r="L389" s="87"/>
      <c r="M389" s="42" t="e">
        <f>#REF!</f>
        <v>#REF!</v>
      </c>
    </row>
    <row r="390" spans="1:13" ht="39.75" customHeight="1" x14ac:dyDescent="0.25">
      <c r="A390" s="13">
        <f t="shared" si="1"/>
        <v>377</v>
      </c>
      <c r="B390" s="71" t="e">
        <f>#REF!</f>
        <v>#REF!</v>
      </c>
      <c r="C390" s="14" t="e">
        <f>#REF!</f>
        <v>#REF!</v>
      </c>
      <c r="D390" s="15" t="e">
        <f>#REF!</f>
        <v>#REF!</v>
      </c>
      <c r="E390" s="72"/>
      <c r="F390" s="73"/>
      <c r="G390" s="88"/>
      <c r="H390" s="75"/>
      <c r="I390" s="76"/>
      <c r="J390" s="77"/>
      <c r="K390" s="78"/>
      <c r="L390" s="79"/>
      <c r="M390" s="42" t="e">
        <f>#REF!</f>
        <v>#REF!</v>
      </c>
    </row>
    <row r="391" spans="1:13" ht="39.75" customHeight="1" x14ac:dyDescent="0.25">
      <c r="A391" s="13">
        <f t="shared" si="1"/>
        <v>378</v>
      </c>
      <c r="B391" s="80" t="e">
        <f>#REF!</f>
        <v>#REF!</v>
      </c>
      <c r="C391" s="19" t="e">
        <f>#REF!</f>
        <v>#REF!</v>
      </c>
      <c r="D391" s="20" t="e">
        <f>#REF!</f>
        <v>#REF!</v>
      </c>
      <c r="E391" s="72"/>
      <c r="F391" s="81"/>
      <c r="G391" s="82"/>
      <c r="H391" s="83"/>
      <c r="I391" s="84"/>
      <c r="J391" s="85"/>
      <c r="K391" s="78"/>
      <c r="L391" s="87"/>
      <c r="M391" s="42" t="e">
        <f>#REF!</f>
        <v>#REF!</v>
      </c>
    </row>
    <row r="392" spans="1:13" ht="39.75" customHeight="1" x14ac:dyDescent="0.25">
      <c r="A392" s="13">
        <f t="shared" si="1"/>
        <v>379</v>
      </c>
      <c r="B392" s="71" t="e">
        <f>#REF!</f>
        <v>#REF!</v>
      </c>
      <c r="C392" s="14" t="e">
        <f>#REF!</f>
        <v>#REF!</v>
      </c>
      <c r="D392" s="15" t="e">
        <f>#REF!</f>
        <v>#REF!</v>
      </c>
      <c r="E392" s="72"/>
      <c r="F392" s="73"/>
      <c r="G392" s="88"/>
      <c r="H392" s="75"/>
      <c r="I392" s="76"/>
      <c r="J392" s="77"/>
      <c r="K392" s="78"/>
      <c r="L392" s="79"/>
      <c r="M392" s="42" t="e">
        <f>#REF!</f>
        <v>#REF!</v>
      </c>
    </row>
    <row r="393" spans="1:13" ht="39.75" customHeight="1" x14ac:dyDescent="0.25">
      <c r="A393" s="13">
        <f t="shared" si="1"/>
        <v>380</v>
      </c>
      <c r="B393" s="80" t="e">
        <f>#REF!</f>
        <v>#REF!</v>
      </c>
      <c r="C393" s="19" t="e">
        <f>#REF!</f>
        <v>#REF!</v>
      </c>
      <c r="D393" s="20" t="e">
        <f>#REF!</f>
        <v>#REF!</v>
      </c>
      <c r="E393" s="72"/>
      <c r="F393" s="81"/>
      <c r="G393" s="82"/>
      <c r="H393" s="83"/>
      <c r="I393" s="84"/>
      <c r="J393" s="85"/>
      <c r="K393" s="78"/>
      <c r="L393" s="87"/>
      <c r="M393" s="42" t="e">
        <f>#REF!</f>
        <v>#REF!</v>
      </c>
    </row>
    <row r="394" spans="1:13" ht="39.75" customHeight="1" x14ac:dyDescent="0.25">
      <c r="A394" s="13">
        <f t="shared" si="1"/>
        <v>381</v>
      </c>
      <c r="B394" s="71" t="e">
        <f>#REF!</f>
        <v>#REF!</v>
      </c>
      <c r="C394" s="14" t="e">
        <f>#REF!</f>
        <v>#REF!</v>
      </c>
      <c r="D394" s="15" t="e">
        <f>#REF!</f>
        <v>#REF!</v>
      </c>
      <c r="E394" s="72"/>
      <c r="F394" s="73"/>
      <c r="G394" s="88"/>
      <c r="H394" s="75"/>
      <c r="I394" s="76"/>
      <c r="J394" s="77"/>
      <c r="K394" s="78"/>
      <c r="L394" s="79"/>
      <c r="M394" s="42" t="e">
        <f>#REF!</f>
        <v>#REF!</v>
      </c>
    </row>
    <row r="395" spans="1:13" ht="39.75" customHeight="1" x14ac:dyDescent="0.25">
      <c r="A395" s="13">
        <f t="shared" si="1"/>
        <v>382</v>
      </c>
      <c r="B395" s="80" t="e">
        <f>#REF!</f>
        <v>#REF!</v>
      </c>
      <c r="C395" s="19" t="e">
        <f>#REF!</f>
        <v>#REF!</v>
      </c>
      <c r="D395" s="20" t="e">
        <f>#REF!</f>
        <v>#REF!</v>
      </c>
      <c r="E395" s="72"/>
      <c r="F395" s="81"/>
      <c r="G395" s="82"/>
      <c r="H395" s="83"/>
      <c r="I395" s="84"/>
      <c r="J395" s="85"/>
      <c r="K395" s="78"/>
      <c r="L395" s="87"/>
      <c r="M395" s="42" t="e">
        <f>#REF!</f>
        <v>#REF!</v>
      </c>
    </row>
    <row r="396" spans="1:13" ht="39.75" customHeight="1" x14ac:dyDescent="0.25">
      <c r="A396" s="13">
        <f t="shared" si="1"/>
        <v>383</v>
      </c>
      <c r="B396" s="71" t="e">
        <f>#REF!</f>
        <v>#REF!</v>
      </c>
      <c r="C396" s="14" t="e">
        <f>#REF!</f>
        <v>#REF!</v>
      </c>
      <c r="D396" s="15" t="e">
        <f>#REF!</f>
        <v>#REF!</v>
      </c>
      <c r="E396" s="72"/>
      <c r="F396" s="73"/>
      <c r="G396" s="88"/>
      <c r="H396" s="75"/>
      <c r="I396" s="76"/>
      <c r="J396" s="77"/>
      <c r="K396" s="78"/>
      <c r="L396" s="79"/>
      <c r="M396" s="42" t="e">
        <f>#REF!</f>
        <v>#REF!</v>
      </c>
    </row>
    <row r="397" spans="1:13" ht="39.75" customHeight="1" x14ac:dyDescent="0.25">
      <c r="A397" s="13">
        <f t="shared" si="1"/>
        <v>384</v>
      </c>
      <c r="B397" s="80" t="e">
        <f>#REF!</f>
        <v>#REF!</v>
      </c>
      <c r="C397" s="19" t="e">
        <f>#REF!</f>
        <v>#REF!</v>
      </c>
      <c r="D397" s="20" t="e">
        <f>#REF!</f>
        <v>#REF!</v>
      </c>
      <c r="E397" s="72"/>
      <c r="F397" s="81"/>
      <c r="G397" s="82"/>
      <c r="H397" s="83"/>
      <c r="I397" s="84"/>
      <c r="J397" s="85"/>
      <c r="K397" s="78"/>
      <c r="L397" s="87"/>
      <c r="M397" s="42" t="e">
        <f>#REF!</f>
        <v>#REF!</v>
      </c>
    </row>
    <row r="398" spans="1:13" ht="39.75" customHeight="1" x14ac:dyDescent="0.25">
      <c r="A398" s="13">
        <f t="shared" si="1"/>
        <v>385</v>
      </c>
      <c r="B398" s="71" t="e">
        <f>#REF!</f>
        <v>#REF!</v>
      </c>
      <c r="C398" s="14" t="e">
        <f>#REF!</f>
        <v>#REF!</v>
      </c>
      <c r="D398" s="15" t="e">
        <f>#REF!</f>
        <v>#REF!</v>
      </c>
      <c r="E398" s="72"/>
      <c r="F398" s="73"/>
      <c r="G398" s="88"/>
      <c r="H398" s="75"/>
      <c r="I398" s="76"/>
      <c r="J398" s="77"/>
      <c r="K398" s="78"/>
      <c r="L398" s="79"/>
      <c r="M398" s="42" t="e">
        <f>#REF!</f>
        <v>#REF!</v>
      </c>
    </row>
    <row r="399" spans="1:13" ht="39.75" customHeight="1" x14ac:dyDescent="0.25">
      <c r="A399" s="13">
        <f t="shared" si="1"/>
        <v>386</v>
      </c>
      <c r="B399" s="80" t="e">
        <f>#REF!</f>
        <v>#REF!</v>
      </c>
      <c r="C399" s="19" t="e">
        <f>#REF!</f>
        <v>#REF!</v>
      </c>
      <c r="D399" s="20" t="e">
        <f>#REF!</f>
        <v>#REF!</v>
      </c>
      <c r="E399" s="72"/>
      <c r="F399" s="81"/>
      <c r="G399" s="82"/>
      <c r="H399" s="83"/>
      <c r="I399" s="84"/>
      <c r="J399" s="85"/>
      <c r="K399" s="78"/>
      <c r="L399" s="87"/>
      <c r="M399" s="42" t="e">
        <f>#REF!</f>
        <v>#REF!</v>
      </c>
    </row>
    <row r="400" spans="1:13" ht="39.75" customHeight="1" x14ac:dyDescent="0.25">
      <c r="A400" s="13">
        <f t="shared" si="1"/>
        <v>387</v>
      </c>
      <c r="B400" s="71" t="e">
        <f>#REF!</f>
        <v>#REF!</v>
      </c>
      <c r="C400" s="14" t="e">
        <f>#REF!</f>
        <v>#REF!</v>
      </c>
      <c r="D400" s="15" t="e">
        <f>#REF!</f>
        <v>#REF!</v>
      </c>
      <c r="E400" s="72"/>
      <c r="F400" s="73"/>
      <c r="G400" s="88"/>
      <c r="H400" s="75"/>
      <c r="I400" s="76"/>
      <c r="J400" s="77"/>
      <c r="K400" s="78"/>
      <c r="L400" s="79"/>
      <c r="M400" s="42" t="e">
        <f>#REF!</f>
        <v>#REF!</v>
      </c>
    </row>
    <row r="401" spans="1:13" ht="39.75" customHeight="1" x14ac:dyDescent="0.25">
      <c r="A401" s="13">
        <f t="shared" si="1"/>
        <v>388</v>
      </c>
      <c r="B401" s="80" t="e">
        <f>#REF!</f>
        <v>#REF!</v>
      </c>
      <c r="C401" s="19" t="e">
        <f>#REF!</f>
        <v>#REF!</v>
      </c>
      <c r="D401" s="20" t="e">
        <f>#REF!</f>
        <v>#REF!</v>
      </c>
      <c r="E401" s="72"/>
      <c r="F401" s="81"/>
      <c r="G401" s="82"/>
      <c r="H401" s="83"/>
      <c r="I401" s="84"/>
      <c r="J401" s="85"/>
      <c r="K401" s="78"/>
      <c r="L401" s="87"/>
      <c r="M401" s="42" t="e">
        <f>#REF!</f>
        <v>#REF!</v>
      </c>
    </row>
    <row r="402" spans="1:13" ht="39.75" customHeight="1" x14ac:dyDescent="0.25">
      <c r="A402" s="13">
        <f t="shared" si="1"/>
        <v>389</v>
      </c>
      <c r="B402" s="71" t="e">
        <f>#REF!</f>
        <v>#REF!</v>
      </c>
      <c r="C402" s="14" t="e">
        <f>#REF!</f>
        <v>#REF!</v>
      </c>
      <c r="D402" s="15" t="e">
        <f>#REF!</f>
        <v>#REF!</v>
      </c>
      <c r="E402" s="72"/>
      <c r="F402" s="73"/>
      <c r="G402" s="88"/>
      <c r="H402" s="75"/>
      <c r="I402" s="76"/>
      <c r="J402" s="77"/>
      <c r="K402" s="78"/>
      <c r="L402" s="79"/>
      <c r="M402" s="42" t="e">
        <f>#REF!</f>
        <v>#REF!</v>
      </c>
    </row>
    <row r="403" spans="1:13" ht="39.75" customHeight="1" x14ac:dyDescent="0.25">
      <c r="A403" s="13">
        <f t="shared" si="1"/>
        <v>390</v>
      </c>
      <c r="B403" s="80" t="e">
        <f>#REF!</f>
        <v>#REF!</v>
      </c>
      <c r="C403" s="19" t="e">
        <f>#REF!</f>
        <v>#REF!</v>
      </c>
      <c r="D403" s="20" t="e">
        <f>#REF!</f>
        <v>#REF!</v>
      </c>
      <c r="E403" s="72"/>
      <c r="F403" s="81"/>
      <c r="G403" s="82"/>
      <c r="H403" s="83"/>
      <c r="I403" s="84"/>
      <c r="J403" s="85"/>
      <c r="K403" s="78"/>
      <c r="L403" s="87"/>
      <c r="M403" s="42" t="e">
        <f>#REF!</f>
        <v>#REF!</v>
      </c>
    </row>
    <row r="404" spans="1:13" ht="39.75" customHeight="1" x14ac:dyDescent="0.25">
      <c r="A404" s="13">
        <f t="shared" si="1"/>
        <v>391</v>
      </c>
      <c r="B404" s="71" t="e">
        <f>#REF!</f>
        <v>#REF!</v>
      </c>
      <c r="C404" s="14" t="e">
        <f>#REF!</f>
        <v>#REF!</v>
      </c>
      <c r="D404" s="15" t="e">
        <f>#REF!</f>
        <v>#REF!</v>
      </c>
      <c r="E404" s="72"/>
      <c r="F404" s="73"/>
      <c r="G404" s="88"/>
      <c r="H404" s="75"/>
      <c r="I404" s="76"/>
      <c r="J404" s="77"/>
      <c r="K404" s="78"/>
      <c r="L404" s="79"/>
      <c r="M404" s="42" t="e">
        <f>#REF!</f>
        <v>#REF!</v>
      </c>
    </row>
    <row r="405" spans="1:13" ht="39.75" customHeight="1" x14ac:dyDescent="0.25">
      <c r="A405" s="13">
        <f t="shared" si="1"/>
        <v>392</v>
      </c>
      <c r="B405" s="80" t="e">
        <f>#REF!</f>
        <v>#REF!</v>
      </c>
      <c r="C405" s="19" t="e">
        <f>#REF!</f>
        <v>#REF!</v>
      </c>
      <c r="D405" s="20" t="e">
        <f>#REF!</f>
        <v>#REF!</v>
      </c>
      <c r="E405" s="72"/>
      <c r="F405" s="81"/>
      <c r="G405" s="82"/>
      <c r="H405" s="83"/>
      <c r="I405" s="84"/>
      <c r="J405" s="85"/>
      <c r="K405" s="78"/>
      <c r="L405" s="87"/>
      <c r="M405" s="42" t="e">
        <f>#REF!</f>
        <v>#REF!</v>
      </c>
    </row>
    <row r="406" spans="1:13" ht="39.75" customHeight="1" x14ac:dyDescent="0.25">
      <c r="A406" s="13">
        <f t="shared" si="1"/>
        <v>393</v>
      </c>
      <c r="B406" s="71" t="e">
        <f>#REF!</f>
        <v>#REF!</v>
      </c>
      <c r="C406" s="14" t="e">
        <f>#REF!</f>
        <v>#REF!</v>
      </c>
      <c r="D406" s="15" t="e">
        <f>#REF!</f>
        <v>#REF!</v>
      </c>
      <c r="E406" s="72"/>
      <c r="F406" s="73"/>
      <c r="G406" s="88"/>
      <c r="H406" s="75"/>
      <c r="I406" s="76"/>
      <c r="J406" s="77"/>
      <c r="K406" s="78"/>
      <c r="L406" s="79"/>
      <c r="M406" s="42" t="e">
        <f>#REF!</f>
        <v>#REF!</v>
      </c>
    </row>
    <row r="407" spans="1:13" ht="39.75" customHeight="1" x14ac:dyDescent="0.25">
      <c r="A407" s="13">
        <f t="shared" si="1"/>
        <v>394</v>
      </c>
      <c r="B407" s="80" t="e">
        <f>#REF!</f>
        <v>#REF!</v>
      </c>
      <c r="C407" s="19" t="e">
        <f>#REF!</f>
        <v>#REF!</v>
      </c>
      <c r="D407" s="20" t="e">
        <f>#REF!</f>
        <v>#REF!</v>
      </c>
      <c r="E407" s="72"/>
      <c r="F407" s="81"/>
      <c r="G407" s="82"/>
      <c r="H407" s="83"/>
      <c r="I407" s="84"/>
      <c r="J407" s="85"/>
      <c r="K407" s="78"/>
      <c r="L407" s="87"/>
      <c r="M407" s="42" t="e">
        <f>#REF!</f>
        <v>#REF!</v>
      </c>
    </row>
    <row r="408" spans="1:13" ht="39.75" customHeight="1" x14ac:dyDescent="0.25">
      <c r="A408" s="13">
        <f t="shared" si="1"/>
        <v>395</v>
      </c>
      <c r="B408" s="71" t="e">
        <f>#REF!</f>
        <v>#REF!</v>
      </c>
      <c r="C408" s="14" t="e">
        <f>#REF!</f>
        <v>#REF!</v>
      </c>
      <c r="D408" s="15" t="e">
        <f>#REF!</f>
        <v>#REF!</v>
      </c>
      <c r="E408" s="72"/>
      <c r="F408" s="73"/>
      <c r="G408" s="88"/>
      <c r="H408" s="75"/>
      <c r="I408" s="76"/>
      <c r="J408" s="77"/>
      <c r="K408" s="78"/>
      <c r="L408" s="79"/>
      <c r="M408" s="42" t="e">
        <f>#REF!</f>
        <v>#REF!</v>
      </c>
    </row>
    <row r="409" spans="1:13" ht="39.75" customHeight="1" x14ac:dyDescent="0.25">
      <c r="A409" s="13">
        <f t="shared" si="1"/>
        <v>396</v>
      </c>
      <c r="B409" s="80" t="e">
        <f>#REF!</f>
        <v>#REF!</v>
      </c>
      <c r="C409" s="19" t="e">
        <f>#REF!</f>
        <v>#REF!</v>
      </c>
      <c r="D409" s="20" t="e">
        <f>#REF!</f>
        <v>#REF!</v>
      </c>
      <c r="E409" s="72"/>
      <c r="F409" s="81"/>
      <c r="G409" s="82"/>
      <c r="H409" s="83"/>
      <c r="I409" s="84"/>
      <c r="J409" s="85"/>
      <c r="K409" s="78"/>
      <c r="L409" s="87"/>
      <c r="M409" s="42" t="e">
        <f>#REF!</f>
        <v>#REF!</v>
      </c>
    </row>
    <row r="410" spans="1:13" ht="39.75" customHeight="1" x14ac:dyDescent="0.25">
      <c r="A410" s="13">
        <f t="shared" si="1"/>
        <v>397</v>
      </c>
      <c r="B410" s="71" t="e">
        <f>#REF!</f>
        <v>#REF!</v>
      </c>
      <c r="C410" s="14" t="e">
        <f>#REF!</f>
        <v>#REF!</v>
      </c>
      <c r="D410" s="15" t="e">
        <f>#REF!</f>
        <v>#REF!</v>
      </c>
      <c r="E410" s="72"/>
      <c r="F410" s="73"/>
      <c r="G410" s="88"/>
      <c r="H410" s="75"/>
      <c r="I410" s="76"/>
      <c r="J410" s="77"/>
      <c r="K410" s="78"/>
      <c r="L410" s="79"/>
      <c r="M410" s="42" t="e">
        <f>#REF!</f>
        <v>#REF!</v>
      </c>
    </row>
    <row r="411" spans="1:13" ht="39.75" customHeight="1" x14ac:dyDescent="0.25">
      <c r="A411" s="13">
        <f t="shared" si="1"/>
        <v>398</v>
      </c>
      <c r="B411" s="80" t="e">
        <f>#REF!</f>
        <v>#REF!</v>
      </c>
      <c r="C411" s="19" t="e">
        <f>#REF!</f>
        <v>#REF!</v>
      </c>
      <c r="D411" s="20" t="e">
        <f>#REF!</f>
        <v>#REF!</v>
      </c>
      <c r="E411" s="72"/>
      <c r="F411" s="81"/>
      <c r="G411" s="82"/>
      <c r="H411" s="83"/>
      <c r="I411" s="84"/>
      <c r="J411" s="85"/>
      <c r="K411" s="78"/>
      <c r="L411" s="87"/>
      <c r="M411" s="42" t="e">
        <f>#REF!</f>
        <v>#REF!</v>
      </c>
    </row>
    <row r="412" spans="1:13" ht="39.75" customHeight="1" x14ac:dyDescent="0.25">
      <c r="A412" s="13">
        <f t="shared" si="1"/>
        <v>399</v>
      </c>
      <c r="B412" s="71" t="e">
        <f>#REF!</f>
        <v>#REF!</v>
      </c>
      <c r="C412" s="14" t="e">
        <f>#REF!</f>
        <v>#REF!</v>
      </c>
      <c r="D412" s="15" t="e">
        <f>#REF!</f>
        <v>#REF!</v>
      </c>
      <c r="E412" s="72"/>
      <c r="F412" s="73"/>
      <c r="G412" s="88"/>
      <c r="H412" s="75"/>
      <c r="I412" s="76"/>
      <c r="J412" s="77"/>
      <c r="K412" s="78"/>
      <c r="L412" s="79"/>
      <c r="M412" s="42" t="e">
        <f>#REF!</f>
        <v>#REF!</v>
      </c>
    </row>
    <row r="413" spans="1:13" ht="39.75" customHeight="1" x14ac:dyDescent="0.25">
      <c r="A413" s="13">
        <f t="shared" si="1"/>
        <v>400</v>
      </c>
      <c r="B413" s="80" t="e">
        <f>#REF!</f>
        <v>#REF!</v>
      </c>
      <c r="C413" s="19" t="e">
        <f>#REF!</f>
        <v>#REF!</v>
      </c>
      <c r="D413" s="20" t="e">
        <f>#REF!</f>
        <v>#REF!</v>
      </c>
      <c r="E413" s="72"/>
      <c r="F413" s="81"/>
      <c r="G413" s="82"/>
      <c r="H413" s="83"/>
      <c r="I413" s="84"/>
      <c r="J413" s="85"/>
      <c r="K413" s="78"/>
      <c r="L413" s="87"/>
      <c r="M413" s="42" t="e">
        <f>#REF!</f>
        <v>#REF!</v>
      </c>
    </row>
    <row r="414" spans="1:13" ht="39.75" customHeight="1" x14ac:dyDescent="0.25">
      <c r="A414" s="13">
        <f t="shared" si="1"/>
        <v>401</v>
      </c>
      <c r="B414" s="71" t="e">
        <f>#REF!</f>
        <v>#REF!</v>
      </c>
      <c r="C414" s="14" t="e">
        <f>#REF!</f>
        <v>#REF!</v>
      </c>
      <c r="D414" s="15" t="e">
        <f>#REF!</f>
        <v>#REF!</v>
      </c>
      <c r="E414" s="72"/>
      <c r="F414" s="73"/>
      <c r="G414" s="74"/>
      <c r="H414" s="75"/>
      <c r="I414" s="76"/>
      <c r="J414" s="77"/>
      <c r="K414" s="78"/>
      <c r="L414" s="79"/>
      <c r="M414" s="42" t="e">
        <f>#REF!</f>
        <v>#REF!</v>
      </c>
    </row>
    <row r="415" spans="1:13" ht="39.75" customHeight="1" x14ac:dyDescent="0.25">
      <c r="A415" s="13">
        <f t="shared" si="1"/>
        <v>402</v>
      </c>
      <c r="B415" s="80" t="e">
        <f>#REF!</f>
        <v>#REF!</v>
      </c>
      <c r="C415" s="19" t="e">
        <f>#REF!</f>
        <v>#REF!</v>
      </c>
      <c r="D415" s="20" t="e">
        <f>#REF!</f>
        <v>#REF!</v>
      </c>
      <c r="E415" s="72"/>
      <c r="F415" s="81"/>
      <c r="G415" s="82"/>
      <c r="H415" s="83"/>
      <c r="I415" s="84"/>
      <c r="J415" s="85"/>
      <c r="K415" s="86"/>
      <c r="L415" s="87"/>
      <c r="M415" s="42" t="e">
        <f>#REF!</f>
        <v>#REF!</v>
      </c>
    </row>
    <row r="416" spans="1:13" ht="39.75" customHeight="1" x14ac:dyDescent="0.25">
      <c r="A416" s="13">
        <f t="shared" si="1"/>
        <v>403</v>
      </c>
      <c r="B416" s="71" t="e">
        <f>#REF!</f>
        <v>#REF!</v>
      </c>
      <c r="C416" s="14" t="e">
        <f>#REF!</f>
        <v>#REF!</v>
      </c>
      <c r="D416" s="15" t="e">
        <f>#REF!</f>
        <v>#REF!</v>
      </c>
      <c r="E416" s="72"/>
      <c r="F416" s="73"/>
      <c r="G416" s="88"/>
      <c r="H416" s="75"/>
      <c r="I416" s="76"/>
      <c r="J416" s="77"/>
      <c r="K416" s="78"/>
      <c r="L416" s="79"/>
      <c r="M416" s="42" t="e">
        <f>#REF!</f>
        <v>#REF!</v>
      </c>
    </row>
    <row r="417" spans="1:13" ht="39.75" customHeight="1" x14ac:dyDescent="0.25">
      <c r="A417" s="13">
        <f t="shared" si="1"/>
        <v>404</v>
      </c>
      <c r="B417" s="80" t="e">
        <f>#REF!</f>
        <v>#REF!</v>
      </c>
      <c r="C417" s="19" t="e">
        <f>#REF!</f>
        <v>#REF!</v>
      </c>
      <c r="D417" s="20" t="e">
        <f>#REF!</f>
        <v>#REF!</v>
      </c>
      <c r="E417" s="72"/>
      <c r="F417" s="81"/>
      <c r="G417" s="82"/>
      <c r="H417" s="83"/>
      <c r="I417" s="84"/>
      <c r="J417" s="85"/>
      <c r="K417" s="86"/>
      <c r="L417" s="87"/>
      <c r="M417" s="42" t="e">
        <f>#REF!</f>
        <v>#REF!</v>
      </c>
    </row>
    <row r="418" spans="1:13" ht="39.75" customHeight="1" x14ac:dyDescent="0.25">
      <c r="A418" s="13">
        <f t="shared" si="1"/>
        <v>405</v>
      </c>
      <c r="B418" s="71" t="e">
        <f>#REF!</f>
        <v>#REF!</v>
      </c>
      <c r="C418" s="14" t="e">
        <f>#REF!</f>
        <v>#REF!</v>
      </c>
      <c r="D418" s="15" t="e">
        <f>#REF!</f>
        <v>#REF!</v>
      </c>
      <c r="E418" s="72"/>
      <c r="F418" s="73"/>
      <c r="G418" s="88"/>
      <c r="H418" s="75"/>
      <c r="I418" s="76"/>
      <c r="J418" s="77"/>
      <c r="K418" s="78"/>
      <c r="L418" s="79"/>
      <c r="M418" s="42" t="e">
        <f>#REF!</f>
        <v>#REF!</v>
      </c>
    </row>
    <row r="419" spans="1:13" ht="39.75" customHeight="1" x14ac:dyDescent="0.25">
      <c r="A419" s="13">
        <f t="shared" si="1"/>
        <v>406</v>
      </c>
      <c r="B419" s="80" t="e">
        <f>#REF!</f>
        <v>#REF!</v>
      </c>
      <c r="C419" s="19" t="e">
        <f>#REF!</f>
        <v>#REF!</v>
      </c>
      <c r="D419" s="20" t="e">
        <f>#REF!</f>
        <v>#REF!</v>
      </c>
      <c r="E419" s="72"/>
      <c r="F419" s="81"/>
      <c r="G419" s="82"/>
      <c r="H419" s="83"/>
      <c r="I419" s="84"/>
      <c r="J419" s="85"/>
      <c r="K419" s="86"/>
      <c r="L419" s="87"/>
      <c r="M419" s="42" t="e">
        <f>#REF!</f>
        <v>#REF!</v>
      </c>
    </row>
    <row r="420" spans="1:13" ht="39.75" customHeight="1" x14ac:dyDescent="0.25">
      <c r="A420" s="13">
        <f t="shared" si="1"/>
        <v>407</v>
      </c>
      <c r="B420" s="71" t="e">
        <f>#REF!</f>
        <v>#REF!</v>
      </c>
      <c r="C420" s="14" t="e">
        <f>#REF!</f>
        <v>#REF!</v>
      </c>
      <c r="D420" s="15" t="e">
        <f>#REF!</f>
        <v>#REF!</v>
      </c>
      <c r="E420" s="72"/>
      <c r="F420" s="73"/>
      <c r="G420" s="88"/>
      <c r="H420" s="75"/>
      <c r="I420" s="76"/>
      <c r="J420" s="77"/>
      <c r="K420" s="78"/>
      <c r="L420" s="79"/>
      <c r="M420" s="42" t="e">
        <f>#REF!</f>
        <v>#REF!</v>
      </c>
    </row>
    <row r="421" spans="1:13" ht="39.75" customHeight="1" x14ac:dyDescent="0.25">
      <c r="A421" s="13">
        <f t="shared" si="1"/>
        <v>408</v>
      </c>
      <c r="B421" s="80" t="e">
        <f>#REF!</f>
        <v>#REF!</v>
      </c>
      <c r="C421" s="19" t="e">
        <f>#REF!</f>
        <v>#REF!</v>
      </c>
      <c r="D421" s="20" t="e">
        <f>#REF!</f>
        <v>#REF!</v>
      </c>
      <c r="E421" s="72"/>
      <c r="F421" s="81"/>
      <c r="G421" s="82"/>
      <c r="H421" s="83"/>
      <c r="I421" s="84"/>
      <c r="J421" s="85"/>
      <c r="K421" s="86"/>
      <c r="L421" s="87"/>
      <c r="M421" s="42" t="e">
        <f>#REF!</f>
        <v>#REF!</v>
      </c>
    </row>
    <row r="422" spans="1:13" ht="39.75" customHeight="1" x14ac:dyDescent="0.25">
      <c r="A422" s="13">
        <f t="shared" si="1"/>
        <v>409</v>
      </c>
      <c r="B422" s="71" t="e">
        <f>#REF!</f>
        <v>#REF!</v>
      </c>
      <c r="C422" s="14" t="e">
        <f>#REF!</f>
        <v>#REF!</v>
      </c>
      <c r="D422" s="15" t="e">
        <f>#REF!</f>
        <v>#REF!</v>
      </c>
      <c r="E422" s="72"/>
      <c r="F422" s="73"/>
      <c r="G422" s="88"/>
      <c r="H422" s="75"/>
      <c r="I422" s="76"/>
      <c r="J422" s="77"/>
      <c r="K422" s="78"/>
      <c r="L422" s="79"/>
      <c r="M422" s="42" t="e">
        <f>#REF!</f>
        <v>#REF!</v>
      </c>
    </row>
    <row r="423" spans="1:13" ht="39.75" customHeight="1" x14ac:dyDescent="0.25">
      <c r="A423" s="13">
        <f t="shared" si="1"/>
        <v>410</v>
      </c>
      <c r="B423" s="80" t="e">
        <f>#REF!</f>
        <v>#REF!</v>
      </c>
      <c r="C423" s="19" t="e">
        <f>#REF!</f>
        <v>#REF!</v>
      </c>
      <c r="D423" s="20" t="e">
        <f>#REF!</f>
        <v>#REF!</v>
      </c>
      <c r="E423" s="72"/>
      <c r="F423" s="81"/>
      <c r="G423" s="82"/>
      <c r="H423" s="83"/>
      <c r="I423" s="84"/>
      <c r="J423" s="85"/>
      <c r="K423" s="86"/>
      <c r="L423" s="87"/>
      <c r="M423" s="42" t="e">
        <f>#REF!</f>
        <v>#REF!</v>
      </c>
    </row>
    <row r="424" spans="1:13" ht="39.75" customHeight="1" x14ac:dyDescent="0.25">
      <c r="A424" s="13">
        <f t="shared" si="1"/>
        <v>411</v>
      </c>
      <c r="B424" s="71" t="e">
        <f>#REF!</f>
        <v>#REF!</v>
      </c>
      <c r="C424" s="14" t="e">
        <f>#REF!</f>
        <v>#REF!</v>
      </c>
      <c r="D424" s="15" t="e">
        <f>#REF!</f>
        <v>#REF!</v>
      </c>
      <c r="E424" s="72"/>
      <c r="F424" s="73"/>
      <c r="G424" s="88"/>
      <c r="H424" s="75"/>
      <c r="I424" s="76"/>
      <c r="J424" s="77"/>
      <c r="K424" s="78"/>
      <c r="L424" s="79"/>
      <c r="M424" s="42" t="e">
        <f>#REF!</f>
        <v>#REF!</v>
      </c>
    </row>
    <row r="425" spans="1:13" ht="39.75" customHeight="1" x14ac:dyDescent="0.25">
      <c r="A425" s="13">
        <f t="shared" si="1"/>
        <v>412</v>
      </c>
      <c r="B425" s="80" t="e">
        <f>#REF!</f>
        <v>#REF!</v>
      </c>
      <c r="C425" s="19" t="e">
        <f>#REF!</f>
        <v>#REF!</v>
      </c>
      <c r="D425" s="20" t="e">
        <f>#REF!</f>
        <v>#REF!</v>
      </c>
      <c r="E425" s="72"/>
      <c r="F425" s="81"/>
      <c r="G425" s="82"/>
      <c r="H425" s="83"/>
      <c r="I425" s="84"/>
      <c r="J425" s="85"/>
      <c r="K425" s="78"/>
      <c r="L425" s="87"/>
      <c r="M425" s="42" t="e">
        <f>#REF!</f>
        <v>#REF!</v>
      </c>
    </row>
    <row r="426" spans="1:13" ht="39.75" customHeight="1" x14ac:dyDescent="0.25">
      <c r="A426" s="13">
        <f t="shared" si="1"/>
        <v>413</v>
      </c>
      <c r="B426" s="71" t="e">
        <f>#REF!</f>
        <v>#REF!</v>
      </c>
      <c r="C426" s="14" t="e">
        <f>#REF!</f>
        <v>#REF!</v>
      </c>
      <c r="D426" s="15" t="e">
        <f>#REF!</f>
        <v>#REF!</v>
      </c>
      <c r="E426" s="72"/>
      <c r="F426" s="73"/>
      <c r="G426" s="88"/>
      <c r="H426" s="75"/>
      <c r="I426" s="76"/>
      <c r="J426" s="77"/>
      <c r="K426" s="78"/>
      <c r="L426" s="79"/>
      <c r="M426" s="42" t="e">
        <f>#REF!</f>
        <v>#REF!</v>
      </c>
    </row>
    <row r="427" spans="1:13" ht="39.75" customHeight="1" x14ac:dyDescent="0.25">
      <c r="A427" s="13">
        <f t="shared" si="1"/>
        <v>414</v>
      </c>
      <c r="B427" s="80" t="e">
        <f>#REF!</f>
        <v>#REF!</v>
      </c>
      <c r="C427" s="19" t="e">
        <f>#REF!</f>
        <v>#REF!</v>
      </c>
      <c r="D427" s="20" t="e">
        <f>#REF!</f>
        <v>#REF!</v>
      </c>
      <c r="E427" s="72"/>
      <c r="F427" s="81"/>
      <c r="G427" s="82"/>
      <c r="H427" s="83"/>
      <c r="I427" s="84"/>
      <c r="J427" s="85"/>
      <c r="K427" s="78"/>
      <c r="L427" s="87"/>
      <c r="M427" s="42" t="e">
        <f>#REF!</f>
        <v>#REF!</v>
      </c>
    </row>
    <row r="428" spans="1:13" ht="39.75" customHeight="1" x14ac:dyDescent="0.25">
      <c r="A428" s="13">
        <f t="shared" si="1"/>
        <v>415</v>
      </c>
      <c r="B428" s="71" t="e">
        <f>#REF!</f>
        <v>#REF!</v>
      </c>
      <c r="C428" s="14" t="e">
        <f>#REF!</f>
        <v>#REF!</v>
      </c>
      <c r="D428" s="15" t="e">
        <f>#REF!</f>
        <v>#REF!</v>
      </c>
      <c r="E428" s="72"/>
      <c r="F428" s="73"/>
      <c r="G428" s="88"/>
      <c r="H428" s="75"/>
      <c r="I428" s="76"/>
      <c r="J428" s="77"/>
      <c r="K428" s="78"/>
      <c r="L428" s="79"/>
      <c r="M428" s="42" t="e">
        <f>#REF!</f>
        <v>#REF!</v>
      </c>
    </row>
    <row r="429" spans="1:13" ht="39.75" customHeight="1" x14ac:dyDescent="0.25">
      <c r="A429" s="13">
        <f t="shared" si="1"/>
        <v>416</v>
      </c>
      <c r="B429" s="80" t="e">
        <f>#REF!</f>
        <v>#REF!</v>
      </c>
      <c r="C429" s="19" t="e">
        <f>#REF!</f>
        <v>#REF!</v>
      </c>
      <c r="D429" s="20" t="e">
        <f>#REF!</f>
        <v>#REF!</v>
      </c>
      <c r="E429" s="72"/>
      <c r="F429" s="81"/>
      <c r="G429" s="82"/>
      <c r="H429" s="83"/>
      <c r="I429" s="84"/>
      <c r="J429" s="85"/>
      <c r="K429" s="78"/>
      <c r="L429" s="87"/>
      <c r="M429" s="42" t="e">
        <f>#REF!</f>
        <v>#REF!</v>
      </c>
    </row>
    <row r="430" spans="1:13" ht="39.75" customHeight="1" x14ac:dyDescent="0.25">
      <c r="A430" s="13">
        <f t="shared" si="1"/>
        <v>417</v>
      </c>
      <c r="B430" s="71" t="e">
        <f>#REF!</f>
        <v>#REF!</v>
      </c>
      <c r="C430" s="14" t="e">
        <f>#REF!</f>
        <v>#REF!</v>
      </c>
      <c r="D430" s="15" t="e">
        <f>#REF!</f>
        <v>#REF!</v>
      </c>
      <c r="E430" s="72"/>
      <c r="F430" s="73"/>
      <c r="G430" s="88"/>
      <c r="H430" s="75"/>
      <c r="I430" s="76"/>
      <c r="J430" s="77"/>
      <c r="K430" s="78"/>
      <c r="L430" s="79"/>
      <c r="M430" s="42" t="e">
        <f>#REF!</f>
        <v>#REF!</v>
      </c>
    </row>
    <row r="431" spans="1:13" ht="39.75" customHeight="1" x14ac:dyDescent="0.25">
      <c r="A431" s="13">
        <f t="shared" si="1"/>
        <v>418</v>
      </c>
      <c r="B431" s="80" t="e">
        <f>#REF!</f>
        <v>#REF!</v>
      </c>
      <c r="C431" s="19" t="e">
        <f>#REF!</f>
        <v>#REF!</v>
      </c>
      <c r="D431" s="20" t="e">
        <f>#REF!</f>
        <v>#REF!</v>
      </c>
      <c r="E431" s="72"/>
      <c r="F431" s="81"/>
      <c r="G431" s="82"/>
      <c r="H431" s="83"/>
      <c r="I431" s="84"/>
      <c r="J431" s="85"/>
      <c r="K431" s="78"/>
      <c r="L431" s="87"/>
      <c r="M431" s="42" t="e">
        <f>#REF!</f>
        <v>#REF!</v>
      </c>
    </row>
    <row r="432" spans="1:13" ht="39.75" customHeight="1" x14ac:dyDescent="0.25">
      <c r="A432" s="13">
        <f t="shared" si="1"/>
        <v>419</v>
      </c>
      <c r="B432" s="71" t="e">
        <f>#REF!</f>
        <v>#REF!</v>
      </c>
      <c r="C432" s="14" t="e">
        <f>#REF!</f>
        <v>#REF!</v>
      </c>
      <c r="D432" s="15" t="e">
        <f>#REF!</f>
        <v>#REF!</v>
      </c>
      <c r="E432" s="72"/>
      <c r="F432" s="73"/>
      <c r="G432" s="88"/>
      <c r="H432" s="75"/>
      <c r="I432" s="76"/>
      <c r="J432" s="77"/>
      <c r="K432" s="78"/>
      <c r="L432" s="79"/>
      <c r="M432" s="42" t="e">
        <f>#REF!</f>
        <v>#REF!</v>
      </c>
    </row>
    <row r="433" spans="1:13" ht="39.75" customHeight="1" x14ac:dyDescent="0.25">
      <c r="A433" s="13">
        <f t="shared" si="1"/>
        <v>420</v>
      </c>
      <c r="B433" s="80" t="e">
        <f>#REF!</f>
        <v>#REF!</v>
      </c>
      <c r="C433" s="19" t="e">
        <f>#REF!</f>
        <v>#REF!</v>
      </c>
      <c r="D433" s="20" t="e">
        <f>#REF!</f>
        <v>#REF!</v>
      </c>
      <c r="E433" s="72"/>
      <c r="F433" s="81"/>
      <c r="G433" s="82"/>
      <c r="H433" s="83"/>
      <c r="I433" s="84"/>
      <c r="J433" s="85"/>
      <c r="K433" s="78"/>
      <c r="L433" s="87"/>
      <c r="M433" s="42" t="e">
        <f>#REF!</f>
        <v>#REF!</v>
      </c>
    </row>
    <row r="434" spans="1:13" ht="39.75" customHeight="1" x14ac:dyDescent="0.25">
      <c r="A434" s="13">
        <f t="shared" si="1"/>
        <v>421</v>
      </c>
      <c r="B434" s="71" t="e">
        <f>#REF!</f>
        <v>#REF!</v>
      </c>
      <c r="C434" s="14" t="e">
        <f>#REF!</f>
        <v>#REF!</v>
      </c>
      <c r="D434" s="15" t="e">
        <f>#REF!</f>
        <v>#REF!</v>
      </c>
      <c r="E434" s="72"/>
      <c r="F434" s="73"/>
      <c r="G434" s="88"/>
      <c r="H434" s="75"/>
      <c r="I434" s="76"/>
      <c r="J434" s="77"/>
      <c r="K434" s="78"/>
      <c r="L434" s="79"/>
      <c r="M434" s="42" t="e">
        <f>#REF!</f>
        <v>#REF!</v>
      </c>
    </row>
    <row r="435" spans="1:13" ht="39.75" customHeight="1" x14ac:dyDescent="0.25">
      <c r="A435" s="13">
        <f t="shared" si="1"/>
        <v>422</v>
      </c>
      <c r="B435" s="80" t="e">
        <f>#REF!</f>
        <v>#REF!</v>
      </c>
      <c r="C435" s="19" t="e">
        <f>#REF!</f>
        <v>#REF!</v>
      </c>
      <c r="D435" s="20" t="e">
        <f>#REF!</f>
        <v>#REF!</v>
      </c>
      <c r="E435" s="72"/>
      <c r="F435" s="81"/>
      <c r="G435" s="82"/>
      <c r="H435" s="83"/>
      <c r="I435" s="84"/>
      <c r="J435" s="85"/>
      <c r="K435" s="78"/>
      <c r="L435" s="87"/>
      <c r="M435" s="42" t="e">
        <f>#REF!</f>
        <v>#REF!</v>
      </c>
    </row>
    <row r="436" spans="1:13" ht="39.75" customHeight="1" x14ac:dyDescent="0.25">
      <c r="A436" s="13">
        <f t="shared" si="1"/>
        <v>423</v>
      </c>
      <c r="B436" s="71" t="e">
        <f>#REF!</f>
        <v>#REF!</v>
      </c>
      <c r="C436" s="14" t="e">
        <f>#REF!</f>
        <v>#REF!</v>
      </c>
      <c r="D436" s="15" t="e">
        <f>#REF!</f>
        <v>#REF!</v>
      </c>
      <c r="E436" s="72"/>
      <c r="F436" s="73"/>
      <c r="G436" s="88"/>
      <c r="H436" s="75"/>
      <c r="I436" s="76"/>
      <c r="J436" s="77"/>
      <c r="K436" s="78"/>
      <c r="L436" s="79"/>
      <c r="M436" s="42" t="e">
        <f>#REF!</f>
        <v>#REF!</v>
      </c>
    </row>
    <row r="437" spans="1:13" ht="39.75" customHeight="1" x14ac:dyDescent="0.25">
      <c r="A437" s="13">
        <f t="shared" si="1"/>
        <v>424</v>
      </c>
      <c r="B437" s="80" t="e">
        <f>#REF!</f>
        <v>#REF!</v>
      </c>
      <c r="C437" s="19" t="e">
        <f>#REF!</f>
        <v>#REF!</v>
      </c>
      <c r="D437" s="20" t="e">
        <f>#REF!</f>
        <v>#REF!</v>
      </c>
      <c r="E437" s="72"/>
      <c r="F437" s="81"/>
      <c r="G437" s="82"/>
      <c r="H437" s="83"/>
      <c r="I437" s="84"/>
      <c r="J437" s="85"/>
      <c r="K437" s="78"/>
      <c r="L437" s="87"/>
      <c r="M437" s="42" t="e">
        <f>#REF!</f>
        <v>#REF!</v>
      </c>
    </row>
    <row r="438" spans="1:13" ht="39.75" customHeight="1" x14ac:dyDescent="0.25">
      <c r="A438" s="13">
        <f t="shared" si="1"/>
        <v>425</v>
      </c>
      <c r="B438" s="71" t="e">
        <f>#REF!</f>
        <v>#REF!</v>
      </c>
      <c r="C438" s="14" t="e">
        <f>#REF!</f>
        <v>#REF!</v>
      </c>
      <c r="D438" s="15" t="e">
        <f>#REF!</f>
        <v>#REF!</v>
      </c>
      <c r="E438" s="72"/>
      <c r="F438" s="73"/>
      <c r="G438" s="88"/>
      <c r="H438" s="75"/>
      <c r="I438" s="76"/>
      <c r="J438" s="77"/>
      <c r="K438" s="78"/>
      <c r="L438" s="79"/>
      <c r="M438" s="42" t="e">
        <f>#REF!</f>
        <v>#REF!</v>
      </c>
    </row>
    <row r="439" spans="1:13" ht="39.75" customHeight="1" x14ac:dyDescent="0.25">
      <c r="A439" s="13">
        <f t="shared" si="1"/>
        <v>426</v>
      </c>
      <c r="B439" s="80" t="e">
        <f>#REF!</f>
        <v>#REF!</v>
      </c>
      <c r="C439" s="19" t="e">
        <f>#REF!</f>
        <v>#REF!</v>
      </c>
      <c r="D439" s="20" t="e">
        <f>#REF!</f>
        <v>#REF!</v>
      </c>
      <c r="E439" s="72"/>
      <c r="F439" s="81"/>
      <c r="G439" s="82"/>
      <c r="H439" s="83"/>
      <c r="I439" s="84"/>
      <c r="J439" s="85"/>
      <c r="K439" s="78"/>
      <c r="L439" s="87"/>
      <c r="M439" s="42" t="e">
        <f>#REF!</f>
        <v>#REF!</v>
      </c>
    </row>
    <row r="440" spans="1:13" ht="39.75" customHeight="1" x14ac:dyDescent="0.25">
      <c r="A440" s="13">
        <f t="shared" si="1"/>
        <v>427</v>
      </c>
      <c r="B440" s="71" t="e">
        <f>#REF!</f>
        <v>#REF!</v>
      </c>
      <c r="C440" s="14" t="e">
        <f>#REF!</f>
        <v>#REF!</v>
      </c>
      <c r="D440" s="15" t="e">
        <f>#REF!</f>
        <v>#REF!</v>
      </c>
      <c r="E440" s="72"/>
      <c r="F440" s="73"/>
      <c r="G440" s="88"/>
      <c r="H440" s="75"/>
      <c r="I440" s="76"/>
      <c r="J440" s="77"/>
      <c r="K440" s="78"/>
      <c r="L440" s="79"/>
      <c r="M440" s="42" t="e">
        <f>#REF!</f>
        <v>#REF!</v>
      </c>
    </row>
    <row r="441" spans="1:13" ht="39.75" customHeight="1" x14ac:dyDescent="0.25">
      <c r="A441" s="13">
        <f t="shared" si="1"/>
        <v>428</v>
      </c>
      <c r="B441" s="80" t="e">
        <f>#REF!</f>
        <v>#REF!</v>
      </c>
      <c r="C441" s="19" t="e">
        <f>#REF!</f>
        <v>#REF!</v>
      </c>
      <c r="D441" s="20" t="e">
        <f>#REF!</f>
        <v>#REF!</v>
      </c>
      <c r="E441" s="72"/>
      <c r="F441" s="81"/>
      <c r="G441" s="82"/>
      <c r="H441" s="83"/>
      <c r="I441" s="84"/>
      <c r="J441" s="85"/>
      <c r="K441" s="78"/>
      <c r="L441" s="87"/>
      <c r="M441" s="42" t="e">
        <f>#REF!</f>
        <v>#REF!</v>
      </c>
    </row>
    <row r="442" spans="1:13" ht="39.75" customHeight="1" x14ac:dyDescent="0.25">
      <c r="A442" s="13">
        <f t="shared" si="1"/>
        <v>429</v>
      </c>
      <c r="B442" s="71" t="e">
        <f>#REF!</f>
        <v>#REF!</v>
      </c>
      <c r="C442" s="14" t="e">
        <f>#REF!</f>
        <v>#REF!</v>
      </c>
      <c r="D442" s="15" t="e">
        <f>#REF!</f>
        <v>#REF!</v>
      </c>
      <c r="E442" s="72"/>
      <c r="F442" s="73"/>
      <c r="G442" s="88"/>
      <c r="H442" s="75"/>
      <c r="I442" s="76"/>
      <c r="J442" s="77"/>
      <c r="K442" s="78"/>
      <c r="L442" s="79"/>
      <c r="M442" s="42" t="e">
        <f>#REF!</f>
        <v>#REF!</v>
      </c>
    </row>
    <row r="443" spans="1:13" ht="39.75" customHeight="1" x14ac:dyDescent="0.25">
      <c r="A443" s="13">
        <f t="shared" si="1"/>
        <v>430</v>
      </c>
      <c r="B443" s="80" t="e">
        <f>#REF!</f>
        <v>#REF!</v>
      </c>
      <c r="C443" s="19" t="e">
        <f>#REF!</f>
        <v>#REF!</v>
      </c>
      <c r="D443" s="20" t="e">
        <f>#REF!</f>
        <v>#REF!</v>
      </c>
      <c r="E443" s="72"/>
      <c r="F443" s="81"/>
      <c r="G443" s="82"/>
      <c r="H443" s="83"/>
      <c r="I443" s="84"/>
      <c r="J443" s="85"/>
      <c r="K443" s="78"/>
      <c r="L443" s="87"/>
      <c r="M443" s="42" t="e">
        <f>#REF!</f>
        <v>#REF!</v>
      </c>
    </row>
    <row r="444" spans="1:13" ht="39.75" customHeight="1" x14ac:dyDescent="0.25">
      <c r="A444" s="13">
        <f t="shared" si="1"/>
        <v>431</v>
      </c>
      <c r="B444" s="71" t="e">
        <f>#REF!</f>
        <v>#REF!</v>
      </c>
      <c r="C444" s="14" t="e">
        <f>#REF!</f>
        <v>#REF!</v>
      </c>
      <c r="D444" s="15" t="e">
        <f>#REF!</f>
        <v>#REF!</v>
      </c>
      <c r="E444" s="72"/>
      <c r="F444" s="73"/>
      <c r="G444" s="88"/>
      <c r="H444" s="75"/>
      <c r="I444" s="76"/>
      <c r="J444" s="77"/>
      <c r="K444" s="78"/>
      <c r="L444" s="79"/>
      <c r="M444" s="42" t="e">
        <f>#REF!</f>
        <v>#REF!</v>
      </c>
    </row>
    <row r="445" spans="1:13" ht="39.75" customHeight="1" x14ac:dyDescent="0.25">
      <c r="A445" s="13">
        <f t="shared" si="1"/>
        <v>432</v>
      </c>
      <c r="B445" s="80" t="e">
        <f>#REF!</f>
        <v>#REF!</v>
      </c>
      <c r="C445" s="19" t="e">
        <f>#REF!</f>
        <v>#REF!</v>
      </c>
      <c r="D445" s="20" t="e">
        <f>#REF!</f>
        <v>#REF!</v>
      </c>
      <c r="E445" s="72"/>
      <c r="F445" s="81"/>
      <c r="G445" s="82"/>
      <c r="H445" s="83"/>
      <c r="I445" s="84"/>
      <c r="J445" s="85"/>
      <c r="K445" s="78"/>
      <c r="L445" s="87"/>
      <c r="M445" s="42" t="e">
        <f>#REF!</f>
        <v>#REF!</v>
      </c>
    </row>
    <row r="446" spans="1:13" ht="39.75" customHeight="1" x14ac:dyDescent="0.25">
      <c r="A446" s="13">
        <f t="shared" si="1"/>
        <v>433</v>
      </c>
      <c r="B446" s="71" t="e">
        <f>#REF!</f>
        <v>#REF!</v>
      </c>
      <c r="C446" s="14" t="e">
        <f>#REF!</f>
        <v>#REF!</v>
      </c>
      <c r="D446" s="15" t="e">
        <f>#REF!</f>
        <v>#REF!</v>
      </c>
      <c r="E446" s="72"/>
      <c r="F446" s="73"/>
      <c r="G446" s="88"/>
      <c r="H446" s="75"/>
      <c r="I446" s="76"/>
      <c r="J446" s="77"/>
      <c r="K446" s="78"/>
      <c r="L446" s="79"/>
      <c r="M446" s="42" t="e">
        <f>#REF!</f>
        <v>#REF!</v>
      </c>
    </row>
    <row r="447" spans="1:13" ht="39.75" customHeight="1" x14ac:dyDescent="0.25">
      <c r="A447" s="13">
        <f t="shared" si="1"/>
        <v>434</v>
      </c>
      <c r="B447" s="80" t="e">
        <f>#REF!</f>
        <v>#REF!</v>
      </c>
      <c r="C447" s="19" t="e">
        <f>#REF!</f>
        <v>#REF!</v>
      </c>
      <c r="D447" s="20" t="e">
        <f>#REF!</f>
        <v>#REF!</v>
      </c>
      <c r="E447" s="72"/>
      <c r="F447" s="81"/>
      <c r="G447" s="82"/>
      <c r="H447" s="83"/>
      <c r="I447" s="84"/>
      <c r="J447" s="85"/>
      <c r="K447" s="78"/>
      <c r="L447" s="87"/>
      <c r="M447" s="42" t="e">
        <f>#REF!</f>
        <v>#REF!</v>
      </c>
    </row>
    <row r="448" spans="1:13" ht="39.75" customHeight="1" x14ac:dyDescent="0.25">
      <c r="A448" s="13">
        <f t="shared" si="1"/>
        <v>435</v>
      </c>
      <c r="B448" s="71" t="e">
        <f>#REF!</f>
        <v>#REF!</v>
      </c>
      <c r="C448" s="14" t="e">
        <f>#REF!</f>
        <v>#REF!</v>
      </c>
      <c r="D448" s="15" t="e">
        <f>#REF!</f>
        <v>#REF!</v>
      </c>
      <c r="E448" s="72"/>
      <c r="F448" s="73"/>
      <c r="G448" s="88"/>
      <c r="H448" s="75"/>
      <c r="I448" s="76"/>
      <c r="J448" s="77"/>
      <c r="K448" s="78"/>
      <c r="L448" s="79"/>
      <c r="M448" s="42" t="e">
        <f>#REF!</f>
        <v>#REF!</v>
      </c>
    </row>
    <row r="449" spans="1:13" ht="39.75" customHeight="1" x14ac:dyDescent="0.25">
      <c r="A449" s="13">
        <f t="shared" si="1"/>
        <v>436</v>
      </c>
      <c r="B449" s="80" t="e">
        <f>#REF!</f>
        <v>#REF!</v>
      </c>
      <c r="C449" s="19" t="e">
        <f>#REF!</f>
        <v>#REF!</v>
      </c>
      <c r="D449" s="20" t="e">
        <f>#REF!</f>
        <v>#REF!</v>
      </c>
      <c r="E449" s="72"/>
      <c r="F449" s="81"/>
      <c r="G449" s="82"/>
      <c r="H449" s="83"/>
      <c r="I449" s="84"/>
      <c r="J449" s="85"/>
      <c r="K449" s="78"/>
      <c r="L449" s="87"/>
      <c r="M449" s="42" t="e">
        <f>#REF!</f>
        <v>#REF!</v>
      </c>
    </row>
    <row r="450" spans="1:13" ht="39.75" customHeight="1" x14ac:dyDescent="0.25">
      <c r="A450" s="13">
        <f t="shared" si="1"/>
        <v>437</v>
      </c>
      <c r="B450" s="71" t="e">
        <f>#REF!</f>
        <v>#REF!</v>
      </c>
      <c r="C450" s="14" t="e">
        <f>#REF!</f>
        <v>#REF!</v>
      </c>
      <c r="D450" s="15" t="e">
        <f>#REF!</f>
        <v>#REF!</v>
      </c>
      <c r="E450" s="72"/>
      <c r="F450" s="73"/>
      <c r="G450" s="88"/>
      <c r="H450" s="75"/>
      <c r="I450" s="76"/>
      <c r="J450" s="77"/>
      <c r="K450" s="78"/>
      <c r="L450" s="79"/>
      <c r="M450" s="42" t="e">
        <f>#REF!</f>
        <v>#REF!</v>
      </c>
    </row>
    <row r="451" spans="1:13" ht="39.75" customHeight="1" x14ac:dyDescent="0.25">
      <c r="A451" s="13">
        <f t="shared" si="1"/>
        <v>438</v>
      </c>
      <c r="B451" s="80" t="e">
        <f>#REF!</f>
        <v>#REF!</v>
      </c>
      <c r="C451" s="19" t="e">
        <f>#REF!</f>
        <v>#REF!</v>
      </c>
      <c r="D451" s="20" t="e">
        <f>#REF!</f>
        <v>#REF!</v>
      </c>
      <c r="E451" s="72"/>
      <c r="F451" s="81"/>
      <c r="G451" s="82"/>
      <c r="H451" s="83"/>
      <c r="I451" s="84"/>
      <c r="J451" s="85"/>
      <c r="K451" s="78"/>
      <c r="L451" s="87"/>
      <c r="M451" s="42" t="e">
        <f>#REF!</f>
        <v>#REF!</v>
      </c>
    </row>
    <row r="452" spans="1:13" ht="39.75" customHeight="1" x14ac:dyDescent="0.25">
      <c r="A452" s="13">
        <f t="shared" si="1"/>
        <v>439</v>
      </c>
      <c r="B452" s="71" t="e">
        <f>#REF!</f>
        <v>#REF!</v>
      </c>
      <c r="C452" s="14" t="e">
        <f>#REF!</f>
        <v>#REF!</v>
      </c>
      <c r="D452" s="15" t="e">
        <f>#REF!</f>
        <v>#REF!</v>
      </c>
      <c r="E452" s="72"/>
      <c r="F452" s="73"/>
      <c r="G452" s="88"/>
      <c r="H452" s="75"/>
      <c r="I452" s="76"/>
      <c r="J452" s="77"/>
      <c r="K452" s="78"/>
      <c r="L452" s="79"/>
      <c r="M452" s="42" t="e">
        <f>#REF!</f>
        <v>#REF!</v>
      </c>
    </row>
    <row r="453" spans="1:13" ht="39.75" customHeight="1" x14ac:dyDescent="0.25">
      <c r="A453" s="13">
        <f t="shared" si="1"/>
        <v>440</v>
      </c>
      <c r="B453" s="80" t="e">
        <f>#REF!</f>
        <v>#REF!</v>
      </c>
      <c r="C453" s="19" t="e">
        <f>#REF!</f>
        <v>#REF!</v>
      </c>
      <c r="D453" s="20" t="e">
        <f>#REF!</f>
        <v>#REF!</v>
      </c>
      <c r="E453" s="72"/>
      <c r="F453" s="81"/>
      <c r="G453" s="82"/>
      <c r="H453" s="83"/>
      <c r="I453" s="84"/>
      <c r="J453" s="85"/>
      <c r="K453" s="78"/>
      <c r="L453" s="87"/>
      <c r="M453" s="42" t="e">
        <f>#REF!</f>
        <v>#REF!</v>
      </c>
    </row>
    <row r="454" spans="1:13" ht="39.75" customHeight="1" x14ac:dyDescent="0.25">
      <c r="A454" s="13">
        <f t="shared" si="1"/>
        <v>441</v>
      </c>
      <c r="B454" s="71" t="e">
        <f>#REF!</f>
        <v>#REF!</v>
      </c>
      <c r="C454" s="14" t="e">
        <f>#REF!</f>
        <v>#REF!</v>
      </c>
      <c r="D454" s="15" t="e">
        <f>#REF!</f>
        <v>#REF!</v>
      </c>
      <c r="E454" s="72"/>
      <c r="F454" s="73"/>
      <c r="G454" s="88"/>
      <c r="H454" s="75"/>
      <c r="I454" s="76"/>
      <c r="J454" s="77"/>
      <c r="K454" s="78"/>
      <c r="L454" s="79"/>
      <c r="M454" s="42" t="e">
        <f>#REF!</f>
        <v>#REF!</v>
      </c>
    </row>
    <row r="455" spans="1:13" ht="39.75" customHeight="1" x14ac:dyDescent="0.25">
      <c r="A455" s="13">
        <f t="shared" si="1"/>
        <v>442</v>
      </c>
      <c r="B455" s="80" t="e">
        <f>#REF!</f>
        <v>#REF!</v>
      </c>
      <c r="C455" s="19" t="e">
        <f>#REF!</f>
        <v>#REF!</v>
      </c>
      <c r="D455" s="20" t="e">
        <f>#REF!</f>
        <v>#REF!</v>
      </c>
      <c r="E455" s="72"/>
      <c r="F455" s="81"/>
      <c r="G455" s="82"/>
      <c r="H455" s="83"/>
      <c r="I455" s="84"/>
      <c r="J455" s="85"/>
      <c r="K455" s="78"/>
      <c r="L455" s="87"/>
      <c r="M455" s="42" t="e">
        <f>#REF!</f>
        <v>#REF!</v>
      </c>
    </row>
    <row r="456" spans="1:13" ht="39.75" customHeight="1" x14ac:dyDescent="0.25">
      <c r="A456" s="13">
        <f t="shared" si="1"/>
        <v>443</v>
      </c>
      <c r="B456" s="71" t="e">
        <f>#REF!</f>
        <v>#REF!</v>
      </c>
      <c r="C456" s="14" t="e">
        <f>#REF!</f>
        <v>#REF!</v>
      </c>
      <c r="D456" s="15" t="e">
        <f>#REF!</f>
        <v>#REF!</v>
      </c>
      <c r="E456" s="72"/>
      <c r="F456" s="73"/>
      <c r="G456" s="88"/>
      <c r="H456" s="75"/>
      <c r="I456" s="76"/>
      <c r="J456" s="77"/>
      <c r="K456" s="78"/>
      <c r="L456" s="79"/>
      <c r="M456" s="42" t="e">
        <f>#REF!</f>
        <v>#REF!</v>
      </c>
    </row>
    <row r="457" spans="1:13" ht="39.75" customHeight="1" x14ac:dyDescent="0.25">
      <c r="A457" s="13">
        <f t="shared" si="1"/>
        <v>444</v>
      </c>
      <c r="B457" s="80" t="e">
        <f>#REF!</f>
        <v>#REF!</v>
      </c>
      <c r="C457" s="19" t="e">
        <f>#REF!</f>
        <v>#REF!</v>
      </c>
      <c r="D457" s="20" t="e">
        <f>#REF!</f>
        <v>#REF!</v>
      </c>
      <c r="E457" s="72"/>
      <c r="F457" s="81"/>
      <c r="G457" s="82"/>
      <c r="H457" s="83"/>
      <c r="I457" s="84"/>
      <c r="J457" s="85"/>
      <c r="K457" s="78"/>
      <c r="L457" s="87"/>
      <c r="M457" s="42" t="e">
        <f>#REF!</f>
        <v>#REF!</v>
      </c>
    </row>
    <row r="458" spans="1:13" ht="39.75" customHeight="1" x14ac:dyDescent="0.25">
      <c r="A458" s="13">
        <f t="shared" si="1"/>
        <v>445</v>
      </c>
      <c r="B458" s="71" t="e">
        <f>#REF!</f>
        <v>#REF!</v>
      </c>
      <c r="C458" s="14" t="e">
        <f>#REF!</f>
        <v>#REF!</v>
      </c>
      <c r="D458" s="15" t="e">
        <f>#REF!</f>
        <v>#REF!</v>
      </c>
      <c r="E458" s="72"/>
      <c r="F458" s="73"/>
      <c r="G458" s="88"/>
      <c r="H458" s="75"/>
      <c r="I458" s="76"/>
      <c r="J458" s="77"/>
      <c r="K458" s="78"/>
      <c r="L458" s="79"/>
      <c r="M458" s="42" t="e">
        <f>#REF!</f>
        <v>#REF!</v>
      </c>
    </row>
    <row r="459" spans="1:13" ht="39.75" customHeight="1" x14ac:dyDescent="0.25">
      <c r="A459" s="13">
        <f t="shared" si="1"/>
        <v>446</v>
      </c>
      <c r="B459" s="80" t="e">
        <f>#REF!</f>
        <v>#REF!</v>
      </c>
      <c r="C459" s="19" t="e">
        <f>#REF!</f>
        <v>#REF!</v>
      </c>
      <c r="D459" s="20" t="e">
        <f>#REF!</f>
        <v>#REF!</v>
      </c>
      <c r="E459" s="72"/>
      <c r="F459" s="81"/>
      <c r="G459" s="82"/>
      <c r="H459" s="83"/>
      <c r="I459" s="84"/>
      <c r="J459" s="85"/>
      <c r="K459" s="78"/>
      <c r="L459" s="87"/>
      <c r="M459" s="42" t="e">
        <f>#REF!</f>
        <v>#REF!</v>
      </c>
    </row>
    <row r="460" spans="1:13" ht="39.75" customHeight="1" x14ac:dyDescent="0.25">
      <c r="A460" s="13">
        <f t="shared" si="1"/>
        <v>447</v>
      </c>
      <c r="B460" s="71" t="e">
        <f>#REF!</f>
        <v>#REF!</v>
      </c>
      <c r="C460" s="14" t="e">
        <f>#REF!</f>
        <v>#REF!</v>
      </c>
      <c r="D460" s="15" t="e">
        <f>#REF!</f>
        <v>#REF!</v>
      </c>
      <c r="E460" s="72"/>
      <c r="F460" s="73"/>
      <c r="G460" s="88"/>
      <c r="H460" s="75"/>
      <c r="I460" s="76"/>
      <c r="J460" s="77"/>
      <c r="K460" s="78"/>
      <c r="L460" s="79"/>
      <c r="M460" s="42" t="e">
        <f>#REF!</f>
        <v>#REF!</v>
      </c>
    </row>
    <row r="461" spans="1:13" ht="39.75" customHeight="1" x14ac:dyDescent="0.25">
      <c r="A461" s="13">
        <f t="shared" si="1"/>
        <v>448</v>
      </c>
      <c r="B461" s="80" t="e">
        <f>#REF!</f>
        <v>#REF!</v>
      </c>
      <c r="C461" s="19" t="e">
        <f>#REF!</f>
        <v>#REF!</v>
      </c>
      <c r="D461" s="20" t="e">
        <f>#REF!</f>
        <v>#REF!</v>
      </c>
      <c r="E461" s="72"/>
      <c r="F461" s="81"/>
      <c r="G461" s="82"/>
      <c r="H461" s="83"/>
      <c r="I461" s="84"/>
      <c r="J461" s="85"/>
      <c r="K461" s="78"/>
      <c r="L461" s="87"/>
      <c r="M461" s="42" t="e">
        <f>#REF!</f>
        <v>#REF!</v>
      </c>
    </row>
    <row r="462" spans="1:13" ht="39.75" customHeight="1" x14ac:dyDescent="0.25">
      <c r="A462" s="13">
        <f t="shared" si="1"/>
        <v>449</v>
      </c>
      <c r="B462" s="71" t="e">
        <f>#REF!</f>
        <v>#REF!</v>
      </c>
      <c r="C462" s="14" t="e">
        <f>#REF!</f>
        <v>#REF!</v>
      </c>
      <c r="D462" s="15" t="e">
        <f>#REF!</f>
        <v>#REF!</v>
      </c>
      <c r="E462" s="72"/>
      <c r="F462" s="73"/>
      <c r="G462" s="88"/>
      <c r="H462" s="75"/>
      <c r="I462" s="76"/>
      <c r="J462" s="77"/>
      <c r="K462" s="78"/>
      <c r="L462" s="79"/>
      <c r="M462" s="42" t="e">
        <f>#REF!</f>
        <v>#REF!</v>
      </c>
    </row>
    <row r="463" spans="1:13" ht="39.75" customHeight="1" x14ac:dyDescent="0.25">
      <c r="A463" s="13">
        <f t="shared" si="1"/>
        <v>450</v>
      </c>
      <c r="B463" s="80" t="e">
        <f>#REF!</f>
        <v>#REF!</v>
      </c>
      <c r="C463" s="19" t="e">
        <f>#REF!</f>
        <v>#REF!</v>
      </c>
      <c r="D463" s="20" t="e">
        <f>#REF!</f>
        <v>#REF!</v>
      </c>
      <c r="E463" s="72"/>
      <c r="F463" s="81"/>
      <c r="G463" s="82"/>
      <c r="H463" s="83"/>
      <c r="I463" s="84"/>
      <c r="J463" s="85"/>
      <c r="K463" s="78"/>
      <c r="L463" s="87"/>
      <c r="M463" s="42" t="e">
        <f>#REF!</f>
        <v>#REF!</v>
      </c>
    </row>
    <row r="464" spans="1:13" ht="39.75" customHeight="1" x14ac:dyDescent="0.25">
      <c r="A464" s="13">
        <f t="shared" si="1"/>
        <v>451</v>
      </c>
      <c r="B464" s="71" t="e">
        <f>#REF!</f>
        <v>#REF!</v>
      </c>
      <c r="C464" s="14" t="e">
        <f>#REF!</f>
        <v>#REF!</v>
      </c>
      <c r="D464" s="15" t="e">
        <f>#REF!</f>
        <v>#REF!</v>
      </c>
      <c r="E464" s="72"/>
      <c r="F464" s="73"/>
      <c r="G464" s="74"/>
      <c r="H464" s="75"/>
      <c r="I464" s="76"/>
      <c r="J464" s="77"/>
      <c r="K464" s="78"/>
      <c r="L464" s="79"/>
      <c r="M464" s="42" t="e">
        <f>#REF!</f>
        <v>#REF!</v>
      </c>
    </row>
    <row r="465" spans="1:13" ht="39.75" customHeight="1" x14ac:dyDescent="0.25">
      <c r="A465" s="13">
        <f t="shared" si="1"/>
        <v>452</v>
      </c>
      <c r="B465" s="80" t="e">
        <f>#REF!</f>
        <v>#REF!</v>
      </c>
      <c r="C465" s="19" t="e">
        <f>#REF!</f>
        <v>#REF!</v>
      </c>
      <c r="D465" s="20" t="e">
        <f>#REF!</f>
        <v>#REF!</v>
      </c>
      <c r="E465" s="72"/>
      <c r="F465" s="81"/>
      <c r="G465" s="82"/>
      <c r="H465" s="83"/>
      <c r="I465" s="84"/>
      <c r="J465" s="85"/>
      <c r="K465" s="86"/>
      <c r="L465" s="87"/>
      <c r="M465" s="42" t="e">
        <f>#REF!</f>
        <v>#REF!</v>
      </c>
    </row>
    <row r="466" spans="1:13" ht="39.75" customHeight="1" x14ac:dyDescent="0.25">
      <c r="A466" s="13">
        <f t="shared" si="1"/>
        <v>453</v>
      </c>
      <c r="B466" s="71" t="e">
        <f>#REF!</f>
        <v>#REF!</v>
      </c>
      <c r="C466" s="14" t="e">
        <f>#REF!</f>
        <v>#REF!</v>
      </c>
      <c r="D466" s="15" t="e">
        <f>#REF!</f>
        <v>#REF!</v>
      </c>
      <c r="E466" s="72"/>
      <c r="F466" s="73"/>
      <c r="G466" s="88"/>
      <c r="H466" s="75"/>
      <c r="I466" s="76"/>
      <c r="J466" s="77"/>
      <c r="K466" s="78"/>
      <c r="L466" s="79"/>
      <c r="M466" s="42" t="e">
        <f>#REF!</f>
        <v>#REF!</v>
      </c>
    </row>
    <row r="467" spans="1:13" ht="39.75" customHeight="1" x14ac:dyDescent="0.25">
      <c r="A467" s="13">
        <f t="shared" si="1"/>
        <v>454</v>
      </c>
      <c r="B467" s="80" t="e">
        <f>#REF!</f>
        <v>#REF!</v>
      </c>
      <c r="C467" s="19" t="e">
        <f>#REF!</f>
        <v>#REF!</v>
      </c>
      <c r="D467" s="20" t="e">
        <f>#REF!</f>
        <v>#REF!</v>
      </c>
      <c r="E467" s="72"/>
      <c r="F467" s="81"/>
      <c r="G467" s="82"/>
      <c r="H467" s="83"/>
      <c r="I467" s="84"/>
      <c r="J467" s="85"/>
      <c r="K467" s="86"/>
      <c r="L467" s="87"/>
      <c r="M467" s="42" t="e">
        <f>#REF!</f>
        <v>#REF!</v>
      </c>
    </row>
    <row r="468" spans="1:13" ht="39.75" customHeight="1" x14ac:dyDescent="0.25">
      <c r="A468" s="13">
        <f t="shared" si="1"/>
        <v>455</v>
      </c>
      <c r="B468" s="71" t="e">
        <f>#REF!</f>
        <v>#REF!</v>
      </c>
      <c r="C468" s="14" t="e">
        <f>#REF!</f>
        <v>#REF!</v>
      </c>
      <c r="D468" s="15" t="e">
        <f>#REF!</f>
        <v>#REF!</v>
      </c>
      <c r="E468" s="72"/>
      <c r="F468" s="73"/>
      <c r="G468" s="88"/>
      <c r="H468" s="75"/>
      <c r="I468" s="76"/>
      <c r="J468" s="77"/>
      <c r="K468" s="78"/>
      <c r="L468" s="79"/>
      <c r="M468" s="42" t="e">
        <f>#REF!</f>
        <v>#REF!</v>
      </c>
    </row>
    <row r="469" spans="1:13" ht="39.75" customHeight="1" x14ac:dyDescent="0.25">
      <c r="A469" s="13">
        <f t="shared" si="1"/>
        <v>456</v>
      </c>
      <c r="B469" s="80" t="e">
        <f>#REF!</f>
        <v>#REF!</v>
      </c>
      <c r="C469" s="19" t="e">
        <f>#REF!</f>
        <v>#REF!</v>
      </c>
      <c r="D469" s="20" t="e">
        <f>#REF!</f>
        <v>#REF!</v>
      </c>
      <c r="E469" s="72"/>
      <c r="F469" s="81"/>
      <c r="G469" s="82"/>
      <c r="H469" s="83"/>
      <c r="I469" s="84"/>
      <c r="J469" s="85"/>
      <c r="K469" s="86"/>
      <c r="L469" s="87"/>
      <c r="M469" s="42" t="e">
        <f>#REF!</f>
        <v>#REF!</v>
      </c>
    </row>
    <row r="470" spans="1:13" ht="39.75" customHeight="1" x14ac:dyDescent="0.25">
      <c r="A470" s="13">
        <f t="shared" si="1"/>
        <v>457</v>
      </c>
      <c r="B470" s="71" t="e">
        <f>#REF!</f>
        <v>#REF!</v>
      </c>
      <c r="C470" s="14" t="e">
        <f>#REF!</f>
        <v>#REF!</v>
      </c>
      <c r="D470" s="15" t="e">
        <f>#REF!</f>
        <v>#REF!</v>
      </c>
      <c r="E470" s="72"/>
      <c r="F470" s="73"/>
      <c r="G470" s="88"/>
      <c r="H470" s="75"/>
      <c r="I470" s="76"/>
      <c r="J470" s="77"/>
      <c r="K470" s="78"/>
      <c r="L470" s="79"/>
      <c r="M470" s="42" t="e">
        <f>#REF!</f>
        <v>#REF!</v>
      </c>
    </row>
    <row r="471" spans="1:13" ht="39.75" customHeight="1" x14ac:dyDescent="0.25">
      <c r="A471" s="13">
        <f t="shared" si="1"/>
        <v>458</v>
      </c>
      <c r="B471" s="80" t="e">
        <f>#REF!</f>
        <v>#REF!</v>
      </c>
      <c r="C471" s="19" t="e">
        <f>#REF!</f>
        <v>#REF!</v>
      </c>
      <c r="D471" s="20" t="e">
        <f>#REF!</f>
        <v>#REF!</v>
      </c>
      <c r="E471" s="72"/>
      <c r="F471" s="81"/>
      <c r="G471" s="82"/>
      <c r="H471" s="83"/>
      <c r="I471" s="84"/>
      <c r="J471" s="85"/>
      <c r="K471" s="86"/>
      <c r="L471" s="87"/>
      <c r="M471" s="42" t="e">
        <f>#REF!</f>
        <v>#REF!</v>
      </c>
    </row>
    <row r="472" spans="1:13" ht="39.75" customHeight="1" x14ac:dyDescent="0.25">
      <c r="A472" s="13">
        <f t="shared" si="1"/>
        <v>459</v>
      </c>
      <c r="B472" s="71" t="e">
        <f>#REF!</f>
        <v>#REF!</v>
      </c>
      <c r="C472" s="14" t="e">
        <f>#REF!</f>
        <v>#REF!</v>
      </c>
      <c r="D472" s="15" t="e">
        <f>#REF!</f>
        <v>#REF!</v>
      </c>
      <c r="E472" s="72"/>
      <c r="F472" s="73"/>
      <c r="G472" s="88"/>
      <c r="H472" s="75"/>
      <c r="I472" s="76"/>
      <c r="J472" s="77"/>
      <c r="K472" s="78"/>
      <c r="L472" s="79"/>
      <c r="M472" s="42" t="e">
        <f>#REF!</f>
        <v>#REF!</v>
      </c>
    </row>
    <row r="473" spans="1:13" ht="39.75" customHeight="1" x14ac:dyDescent="0.25">
      <c r="A473" s="13">
        <f t="shared" si="1"/>
        <v>460</v>
      </c>
      <c r="B473" s="80" t="e">
        <f>#REF!</f>
        <v>#REF!</v>
      </c>
      <c r="C473" s="19" t="e">
        <f>#REF!</f>
        <v>#REF!</v>
      </c>
      <c r="D473" s="20" t="e">
        <f>#REF!</f>
        <v>#REF!</v>
      </c>
      <c r="E473" s="72"/>
      <c r="F473" s="81"/>
      <c r="G473" s="82"/>
      <c r="H473" s="83"/>
      <c r="I473" s="84"/>
      <c r="J473" s="85"/>
      <c r="K473" s="86"/>
      <c r="L473" s="87"/>
      <c r="M473" s="42" t="e">
        <f>#REF!</f>
        <v>#REF!</v>
      </c>
    </row>
    <row r="474" spans="1:13" ht="39.75" customHeight="1" x14ac:dyDescent="0.25">
      <c r="A474" s="13">
        <f t="shared" si="1"/>
        <v>461</v>
      </c>
      <c r="B474" s="71" t="e">
        <f>#REF!</f>
        <v>#REF!</v>
      </c>
      <c r="C474" s="14" t="e">
        <f>#REF!</f>
        <v>#REF!</v>
      </c>
      <c r="D474" s="15" t="e">
        <f>#REF!</f>
        <v>#REF!</v>
      </c>
      <c r="E474" s="72"/>
      <c r="F474" s="73"/>
      <c r="G474" s="88"/>
      <c r="H474" s="75"/>
      <c r="I474" s="76"/>
      <c r="J474" s="77"/>
      <c r="K474" s="78"/>
      <c r="L474" s="79"/>
      <c r="M474" s="42" t="e">
        <f>#REF!</f>
        <v>#REF!</v>
      </c>
    </row>
    <row r="475" spans="1:13" ht="39.75" customHeight="1" x14ac:dyDescent="0.25">
      <c r="A475" s="13">
        <f t="shared" si="1"/>
        <v>462</v>
      </c>
      <c r="B475" s="80" t="e">
        <f>#REF!</f>
        <v>#REF!</v>
      </c>
      <c r="C475" s="19" t="e">
        <f>#REF!</f>
        <v>#REF!</v>
      </c>
      <c r="D475" s="20" t="e">
        <f>#REF!</f>
        <v>#REF!</v>
      </c>
      <c r="E475" s="72"/>
      <c r="F475" s="81"/>
      <c r="G475" s="82"/>
      <c r="H475" s="83"/>
      <c r="I475" s="84"/>
      <c r="J475" s="85"/>
      <c r="K475" s="78"/>
      <c r="L475" s="87"/>
      <c r="M475" s="42" t="e">
        <f>#REF!</f>
        <v>#REF!</v>
      </c>
    </row>
    <row r="476" spans="1:13" ht="39.75" customHeight="1" x14ac:dyDescent="0.25">
      <c r="A476" s="13">
        <f t="shared" si="1"/>
        <v>463</v>
      </c>
      <c r="B476" s="71" t="e">
        <f>#REF!</f>
        <v>#REF!</v>
      </c>
      <c r="C476" s="14" t="e">
        <f>#REF!</f>
        <v>#REF!</v>
      </c>
      <c r="D476" s="15" t="e">
        <f>#REF!</f>
        <v>#REF!</v>
      </c>
      <c r="E476" s="72"/>
      <c r="F476" s="73"/>
      <c r="G476" s="88"/>
      <c r="H476" s="75"/>
      <c r="I476" s="76"/>
      <c r="J476" s="77"/>
      <c r="K476" s="78"/>
      <c r="L476" s="79"/>
      <c r="M476" s="42" t="e">
        <f>#REF!</f>
        <v>#REF!</v>
      </c>
    </row>
    <row r="477" spans="1:13" ht="39.75" customHeight="1" x14ac:dyDescent="0.25">
      <c r="A477" s="13">
        <f t="shared" si="1"/>
        <v>464</v>
      </c>
      <c r="B477" s="80" t="e">
        <f>#REF!</f>
        <v>#REF!</v>
      </c>
      <c r="C477" s="19" t="e">
        <f>#REF!</f>
        <v>#REF!</v>
      </c>
      <c r="D477" s="20" t="e">
        <f>#REF!</f>
        <v>#REF!</v>
      </c>
      <c r="E477" s="72"/>
      <c r="F477" s="81"/>
      <c r="G477" s="82"/>
      <c r="H477" s="83"/>
      <c r="I477" s="84"/>
      <c r="J477" s="85"/>
      <c r="K477" s="78"/>
      <c r="L477" s="87"/>
      <c r="M477" s="42" t="e">
        <f>#REF!</f>
        <v>#REF!</v>
      </c>
    </row>
    <row r="478" spans="1:13" ht="39.75" customHeight="1" x14ac:dyDescent="0.25">
      <c r="A478" s="13">
        <f t="shared" si="1"/>
        <v>465</v>
      </c>
      <c r="B478" s="71" t="e">
        <f>#REF!</f>
        <v>#REF!</v>
      </c>
      <c r="C478" s="14" t="e">
        <f>#REF!</f>
        <v>#REF!</v>
      </c>
      <c r="D478" s="15" t="e">
        <f>#REF!</f>
        <v>#REF!</v>
      </c>
      <c r="E478" s="72"/>
      <c r="F478" s="73"/>
      <c r="G478" s="88"/>
      <c r="H478" s="75"/>
      <c r="I478" s="76"/>
      <c r="J478" s="77"/>
      <c r="K478" s="78"/>
      <c r="L478" s="79"/>
      <c r="M478" s="42" t="e">
        <f>#REF!</f>
        <v>#REF!</v>
      </c>
    </row>
    <row r="479" spans="1:13" ht="39.75" customHeight="1" x14ac:dyDescent="0.25">
      <c r="A479" s="13">
        <f t="shared" si="1"/>
        <v>466</v>
      </c>
      <c r="B479" s="80" t="e">
        <f>#REF!</f>
        <v>#REF!</v>
      </c>
      <c r="C479" s="19" t="e">
        <f>#REF!</f>
        <v>#REF!</v>
      </c>
      <c r="D479" s="20" t="e">
        <f>#REF!</f>
        <v>#REF!</v>
      </c>
      <c r="E479" s="72"/>
      <c r="F479" s="81"/>
      <c r="G479" s="82"/>
      <c r="H479" s="83"/>
      <c r="I479" s="84"/>
      <c r="J479" s="85"/>
      <c r="K479" s="78"/>
      <c r="L479" s="87"/>
      <c r="M479" s="42" t="e">
        <f>#REF!</f>
        <v>#REF!</v>
      </c>
    </row>
    <row r="480" spans="1:13" ht="39.75" customHeight="1" x14ac:dyDescent="0.25">
      <c r="A480" s="13">
        <f t="shared" si="1"/>
        <v>467</v>
      </c>
      <c r="B480" s="71" t="e">
        <f>#REF!</f>
        <v>#REF!</v>
      </c>
      <c r="C480" s="14" t="e">
        <f>#REF!</f>
        <v>#REF!</v>
      </c>
      <c r="D480" s="15" t="e">
        <f>#REF!</f>
        <v>#REF!</v>
      </c>
      <c r="E480" s="72"/>
      <c r="F480" s="73"/>
      <c r="G480" s="88"/>
      <c r="H480" s="75"/>
      <c r="I480" s="76"/>
      <c r="J480" s="77"/>
      <c r="K480" s="78"/>
      <c r="L480" s="79"/>
      <c r="M480" s="42" t="e">
        <f>#REF!</f>
        <v>#REF!</v>
      </c>
    </row>
    <row r="481" spans="1:13" ht="39.75" customHeight="1" x14ac:dyDescent="0.25">
      <c r="A481" s="13">
        <f t="shared" si="1"/>
        <v>468</v>
      </c>
      <c r="B481" s="80" t="e">
        <f>#REF!</f>
        <v>#REF!</v>
      </c>
      <c r="C481" s="19" t="e">
        <f>#REF!</f>
        <v>#REF!</v>
      </c>
      <c r="D481" s="20" t="e">
        <f>#REF!</f>
        <v>#REF!</v>
      </c>
      <c r="E481" s="72"/>
      <c r="F481" s="81"/>
      <c r="G481" s="82"/>
      <c r="H481" s="83"/>
      <c r="I481" s="84"/>
      <c r="J481" s="85"/>
      <c r="K481" s="78"/>
      <c r="L481" s="87"/>
      <c r="M481" s="42" t="e">
        <f>#REF!</f>
        <v>#REF!</v>
      </c>
    </row>
    <row r="482" spans="1:13" ht="39.75" customHeight="1" x14ac:dyDescent="0.25">
      <c r="A482" s="13">
        <f t="shared" si="1"/>
        <v>469</v>
      </c>
      <c r="B482" s="71" t="e">
        <f>#REF!</f>
        <v>#REF!</v>
      </c>
      <c r="C482" s="14" t="e">
        <f>#REF!</f>
        <v>#REF!</v>
      </c>
      <c r="D482" s="15" t="e">
        <f>#REF!</f>
        <v>#REF!</v>
      </c>
      <c r="E482" s="72"/>
      <c r="F482" s="73"/>
      <c r="G482" s="88"/>
      <c r="H482" s="75"/>
      <c r="I482" s="76"/>
      <c r="J482" s="77"/>
      <c r="K482" s="78"/>
      <c r="L482" s="79"/>
      <c r="M482" s="42" t="e">
        <f>#REF!</f>
        <v>#REF!</v>
      </c>
    </row>
    <row r="483" spans="1:13" ht="39.75" customHeight="1" x14ac:dyDescent="0.25">
      <c r="A483" s="13">
        <f t="shared" si="1"/>
        <v>470</v>
      </c>
      <c r="B483" s="80" t="e">
        <f>#REF!</f>
        <v>#REF!</v>
      </c>
      <c r="C483" s="19" t="e">
        <f>#REF!</f>
        <v>#REF!</v>
      </c>
      <c r="D483" s="20" t="e">
        <f>#REF!</f>
        <v>#REF!</v>
      </c>
      <c r="E483" s="72"/>
      <c r="F483" s="81"/>
      <c r="G483" s="82"/>
      <c r="H483" s="83"/>
      <c r="I483" s="84"/>
      <c r="J483" s="85"/>
      <c r="K483" s="78"/>
      <c r="L483" s="87"/>
      <c r="M483" s="42" t="e">
        <f>#REF!</f>
        <v>#REF!</v>
      </c>
    </row>
    <row r="484" spans="1:13" ht="39.75" customHeight="1" x14ac:dyDescent="0.25">
      <c r="A484" s="13">
        <f t="shared" si="1"/>
        <v>471</v>
      </c>
      <c r="B484" s="71" t="e">
        <f>#REF!</f>
        <v>#REF!</v>
      </c>
      <c r="C484" s="14" t="e">
        <f>#REF!</f>
        <v>#REF!</v>
      </c>
      <c r="D484" s="15" t="e">
        <f>#REF!</f>
        <v>#REF!</v>
      </c>
      <c r="E484" s="72"/>
      <c r="F484" s="73"/>
      <c r="G484" s="88"/>
      <c r="H484" s="75"/>
      <c r="I484" s="76"/>
      <c r="J484" s="77"/>
      <c r="K484" s="78"/>
      <c r="L484" s="79"/>
      <c r="M484" s="42" t="e">
        <f>#REF!</f>
        <v>#REF!</v>
      </c>
    </row>
    <row r="485" spans="1:13" ht="39.75" customHeight="1" x14ac:dyDescent="0.25">
      <c r="A485" s="13">
        <f t="shared" si="1"/>
        <v>472</v>
      </c>
      <c r="B485" s="80" t="e">
        <f>#REF!</f>
        <v>#REF!</v>
      </c>
      <c r="C485" s="19" t="e">
        <f>#REF!</f>
        <v>#REF!</v>
      </c>
      <c r="D485" s="20" t="e">
        <f>#REF!</f>
        <v>#REF!</v>
      </c>
      <c r="E485" s="72"/>
      <c r="F485" s="81"/>
      <c r="G485" s="82"/>
      <c r="H485" s="83"/>
      <c r="I485" s="84"/>
      <c r="J485" s="85"/>
      <c r="K485" s="78"/>
      <c r="L485" s="87"/>
      <c r="M485" s="42" t="e">
        <f>#REF!</f>
        <v>#REF!</v>
      </c>
    </row>
    <row r="486" spans="1:13" ht="39.75" customHeight="1" x14ac:dyDescent="0.25">
      <c r="A486" s="13">
        <f t="shared" si="1"/>
        <v>473</v>
      </c>
      <c r="B486" s="71" t="e">
        <f>#REF!</f>
        <v>#REF!</v>
      </c>
      <c r="C486" s="14" t="e">
        <f>#REF!</f>
        <v>#REF!</v>
      </c>
      <c r="D486" s="15" t="e">
        <f>#REF!</f>
        <v>#REF!</v>
      </c>
      <c r="E486" s="72"/>
      <c r="F486" s="73"/>
      <c r="G486" s="88"/>
      <c r="H486" s="75"/>
      <c r="I486" s="76"/>
      <c r="J486" s="77"/>
      <c r="K486" s="78"/>
      <c r="L486" s="79"/>
      <c r="M486" s="42" t="e">
        <f>#REF!</f>
        <v>#REF!</v>
      </c>
    </row>
    <row r="487" spans="1:13" ht="39.75" customHeight="1" x14ac:dyDescent="0.25">
      <c r="A487" s="13">
        <f t="shared" si="1"/>
        <v>474</v>
      </c>
      <c r="B487" s="80" t="e">
        <f>#REF!</f>
        <v>#REF!</v>
      </c>
      <c r="C487" s="19" t="e">
        <f>#REF!</f>
        <v>#REF!</v>
      </c>
      <c r="D487" s="20" t="e">
        <f>#REF!</f>
        <v>#REF!</v>
      </c>
      <c r="E487" s="72"/>
      <c r="F487" s="81"/>
      <c r="G487" s="82"/>
      <c r="H487" s="83"/>
      <c r="I487" s="84"/>
      <c r="J487" s="85"/>
      <c r="K487" s="78"/>
      <c r="L487" s="87"/>
      <c r="M487" s="42" t="e">
        <f>#REF!</f>
        <v>#REF!</v>
      </c>
    </row>
    <row r="488" spans="1:13" ht="39.75" customHeight="1" x14ac:dyDescent="0.25">
      <c r="A488" s="13">
        <f t="shared" si="1"/>
        <v>475</v>
      </c>
      <c r="B488" s="71" t="e">
        <f>#REF!</f>
        <v>#REF!</v>
      </c>
      <c r="C488" s="14" t="e">
        <f>#REF!</f>
        <v>#REF!</v>
      </c>
      <c r="D488" s="15" t="e">
        <f>#REF!</f>
        <v>#REF!</v>
      </c>
      <c r="E488" s="72"/>
      <c r="F488" s="73"/>
      <c r="G488" s="88"/>
      <c r="H488" s="75"/>
      <c r="I488" s="76"/>
      <c r="J488" s="77"/>
      <c r="K488" s="78"/>
      <c r="L488" s="79"/>
      <c r="M488" s="42" t="e">
        <f>#REF!</f>
        <v>#REF!</v>
      </c>
    </row>
    <row r="489" spans="1:13" ht="39.75" customHeight="1" x14ac:dyDescent="0.25">
      <c r="A489" s="13">
        <f t="shared" si="1"/>
        <v>476</v>
      </c>
      <c r="B489" s="80" t="e">
        <f>#REF!</f>
        <v>#REF!</v>
      </c>
      <c r="C489" s="19" t="e">
        <f>#REF!</f>
        <v>#REF!</v>
      </c>
      <c r="D489" s="20" t="e">
        <f>#REF!</f>
        <v>#REF!</v>
      </c>
      <c r="E489" s="72"/>
      <c r="F489" s="81"/>
      <c r="G489" s="82"/>
      <c r="H489" s="83"/>
      <c r="I489" s="84"/>
      <c r="J489" s="85"/>
      <c r="K489" s="78"/>
      <c r="L489" s="87"/>
      <c r="M489" s="42" t="e">
        <f>#REF!</f>
        <v>#REF!</v>
      </c>
    </row>
    <row r="490" spans="1:13" ht="39.75" customHeight="1" x14ac:dyDescent="0.25">
      <c r="A490" s="13">
        <f t="shared" si="1"/>
        <v>477</v>
      </c>
      <c r="B490" s="71" t="e">
        <f>#REF!</f>
        <v>#REF!</v>
      </c>
      <c r="C490" s="14" t="e">
        <f>#REF!</f>
        <v>#REF!</v>
      </c>
      <c r="D490" s="15" t="e">
        <f>#REF!</f>
        <v>#REF!</v>
      </c>
      <c r="E490" s="72"/>
      <c r="F490" s="73"/>
      <c r="G490" s="88"/>
      <c r="H490" s="75"/>
      <c r="I490" s="76"/>
      <c r="J490" s="77"/>
      <c r="K490" s="78"/>
      <c r="L490" s="79"/>
      <c r="M490" s="42" t="e">
        <f>#REF!</f>
        <v>#REF!</v>
      </c>
    </row>
    <row r="491" spans="1:13" ht="39.75" customHeight="1" x14ac:dyDescent="0.25">
      <c r="A491" s="13">
        <f t="shared" si="1"/>
        <v>478</v>
      </c>
      <c r="B491" s="80" t="e">
        <f>#REF!</f>
        <v>#REF!</v>
      </c>
      <c r="C491" s="19" t="e">
        <f>#REF!</f>
        <v>#REF!</v>
      </c>
      <c r="D491" s="20" t="e">
        <f>#REF!</f>
        <v>#REF!</v>
      </c>
      <c r="E491" s="72"/>
      <c r="F491" s="81"/>
      <c r="G491" s="82"/>
      <c r="H491" s="83"/>
      <c r="I491" s="84"/>
      <c r="J491" s="85"/>
      <c r="K491" s="78"/>
      <c r="L491" s="87"/>
      <c r="M491" s="42" t="e">
        <f>#REF!</f>
        <v>#REF!</v>
      </c>
    </row>
    <row r="492" spans="1:13" ht="39.75" customHeight="1" x14ac:dyDescent="0.25">
      <c r="A492" s="13">
        <f t="shared" si="1"/>
        <v>479</v>
      </c>
      <c r="B492" s="71" t="e">
        <f>#REF!</f>
        <v>#REF!</v>
      </c>
      <c r="C492" s="14" t="e">
        <f>#REF!</f>
        <v>#REF!</v>
      </c>
      <c r="D492" s="15" t="e">
        <f>#REF!</f>
        <v>#REF!</v>
      </c>
      <c r="E492" s="72"/>
      <c r="F492" s="73"/>
      <c r="G492" s="88"/>
      <c r="H492" s="75"/>
      <c r="I492" s="76"/>
      <c r="J492" s="77"/>
      <c r="K492" s="78"/>
      <c r="L492" s="79"/>
      <c r="M492" s="42" t="e">
        <f>#REF!</f>
        <v>#REF!</v>
      </c>
    </row>
    <row r="493" spans="1:13" ht="39.75" customHeight="1" x14ac:dyDescent="0.25">
      <c r="A493" s="13">
        <f t="shared" si="1"/>
        <v>480</v>
      </c>
      <c r="B493" s="80" t="e">
        <f>#REF!</f>
        <v>#REF!</v>
      </c>
      <c r="C493" s="19" t="e">
        <f>#REF!</f>
        <v>#REF!</v>
      </c>
      <c r="D493" s="20" t="e">
        <f>#REF!</f>
        <v>#REF!</v>
      </c>
      <c r="E493" s="72"/>
      <c r="F493" s="81"/>
      <c r="G493" s="82"/>
      <c r="H493" s="83"/>
      <c r="I493" s="84"/>
      <c r="J493" s="85"/>
      <c r="K493" s="78"/>
      <c r="L493" s="87"/>
      <c r="M493" s="42" t="e">
        <f>#REF!</f>
        <v>#REF!</v>
      </c>
    </row>
    <row r="494" spans="1:13" ht="39.75" customHeight="1" x14ac:dyDescent="0.25">
      <c r="A494" s="13">
        <f t="shared" si="1"/>
        <v>481</v>
      </c>
      <c r="B494" s="71" t="e">
        <f>#REF!</f>
        <v>#REF!</v>
      </c>
      <c r="C494" s="14" t="e">
        <f>#REF!</f>
        <v>#REF!</v>
      </c>
      <c r="D494" s="15" t="e">
        <f>#REF!</f>
        <v>#REF!</v>
      </c>
      <c r="E494" s="72"/>
      <c r="F494" s="73"/>
      <c r="G494" s="88"/>
      <c r="H494" s="75"/>
      <c r="I494" s="76"/>
      <c r="J494" s="77"/>
      <c r="K494" s="78"/>
      <c r="L494" s="79"/>
      <c r="M494" s="42" t="e">
        <f>#REF!</f>
        <v>#REF!</v>
      </c>
    </row>
    <row r="495" spans="1:13" ht="39.75" customHeight="1" x14ac:dyDescent="0.25">
      <c r="A495" s="13">
        <f t="shared" si="1"/>
        <v>482</v>
      </c>
      <c r="B495" s="80" t="e">
        <f>#REF!</f>
        <v>#REF!</v>
      </c>
      <c r="C495" s="19" t="e">
        <f>#REF!</f>
        <v>#REF!</v>
      </c>
      <c r="D495" s="20" t="e">
        <f>#REF!</f>
        <v>#REF!</v>
      </c>
      <c r="E495" s="72"/>
      <c r="F495" s="81"/>
      <c r="G495" s="82"/>
      <c r="H495" s="83"/>
      <c r="I495" s="84"/>
      <c r="J495" s="85"/>
      <c r="K495" s="78"/>
      <c r="L495" s="87"/>
      <c r="M495" s="42" t="e">
        <f>#REF!</f>
        <v>#REF!</v>
      </c>
    </row>
    <row r="496" spans="1:13" ht="39.75" customHeight="1" x14ac:dyDescent="0.25">
      <c r="A496" s="13">
        <f t="shared" si="1"/>
        <v>483</v>
      </c>
      <c r="B496" s="71" t="e">
        <f>#REF!</f>
        <v>#REF!</v>
      </c>
      <c r="C496" s="14" t="e">
        <f>#REF!</f>
        <v>#REF!</v>
      </c>
      <c r="D496" s="15" t="e">
        <f>#REF!</f>
        <v>#REF!</v>
      </c>
      <c r="E496" s="72"/>
      <c r="F496" s="73"/>
      <c r="G496" s="88"/>
      <c r="H496" s="75"/>
      <c r="I496" s="76"/>
      <c r="J496" s="77"/>
      <c r="K496" s="78"/>
      <c r="L496" s="79"/>
      <c r="M496" s="42" t="e">
        <f>#REF!</f>
        <v>#REF!</v>
      </c>
    </row>
    <row r="497" spans="1:13" ht="39.75" customHeight="1" x14ac:dyDescent="0.25">
      <c r="A497" s="13">
        <f t="shared" si="1"/>
        <v>484</v>
      </c>
      <c r="B497" s="80" t="e">
        <f>#REF!</f>
        <v>#REF!</v>
      </c>
      <c r="C497" s="19" t="e">
        <f>#REF!</f>
        <v>#REF!</v>
      </c>
      <c r="D497" s="20" t="e">
        <f>#REF!</f>
        <v>#REF!</v>
      </c>
      <c r="E497" s="72"/>
      <c r="F497" s="81"/>
      <c r="G497" s="82"/>
      <c r="H497" s="83"/>
      <c r="I497" s="84"/>
      <c r="J497" s="85"/>
      <c r="K497" s="78"/>
      <c r="L497" s="87"/>
      <c r="M497" s="42" t="e">
        <f>#REF!</f>
        <v>#REF!</v>
      </c>
    </row>
    <row r="498" spans="1:13" ht="39.75" customHeight="1" x14ac:dyDescent="0.25">
      <c r="A498" s="13">
        <f t="shared" si="1"/>
        <v>485</v>
      </c>
      <c r="B498" s="71" t="e">
        <f>#REF!</f>
        <v>#REF!</v>
      </c>
      <c r="C498" s="14" t="e">
        <f>#REF!</f>
        <v>#REF!</v>
      </c>
      <c r="D498" s="15" t="e">
        <f>#REF!</f>
        <v>#REF!</v>
      </c>
      <c r="E498" s="72"/>
      <c r="F498" s="73"/>
      <c r="G498" s="88"/>
      <c r="H498" s="75"/>
      <c r="I498" s="76"/>
      <c r="J498" s="77"/>
      <c r="K498" s="78"/>
      <c r="L498" s="79"/>
      <c r="M498" s="42" t="e">
        <f>#REF!</f>
        <v>#REF!</v>
      </c>
    </row>
    <row r="499" spans="1:13" ht="39.75" customHeight="1" x14ac:dyDescent="0.25">
      <c r="A499" s="13">
        <f t="shared" si="1"/>
        <v>486</v>
      </c>
      <c r="B499" s="80" t="e">
        <f>#REF!</f>
        <v>#REF!</v>
      </c>
      <c r="C499" s="19" t="e">
        <f>#REF!</f>
        <v>#REF!</v>
      </c>
      <c r="D499" s="20" t="e">
        <f>#REF!</f>
        <v>#REF!</v>
      </c>
      <c r="E499" s="72"/>
      <c r="F499" s="81"/>
      <c r="G499" s="82"/>
      <c r="H499" s="83"/>
      <c r="I499" s="84"/>
      <c r="J499" s="85"/>
      <c r="K499" s="78"/>
      <c r="L499" s="87"/>
      <c r="M499" s="42" t="e">
        <f>#REF!</f>
        <v>#REF!</v>
      </c>
    </row>
    <row r="500" spans="1:13" ht="39.75" customHeight="1" x14ac:dyDescent="0.25">
      <c r="A500" s="13">
        <f t="shared" si="1"/>
        <v>487</v>
      </c>
      <c r="B500" s="71" t="e">
        <f>#REF!</f>
        <v>#REF!</v>
      </c>
      <c r="C500" s="14" t="e">
        <f>#REF!</f>
        <v>#REF!</v>
      </c>
      <c r="D500" s="15" t="e">
        <f>#REF!</f>
        <v>#REF!</v>
      </c>
      <c r="E500" s="72"/>
      <c r="F500" s="73"/>
      <c r="G500" s="88"/>
      <c r="H500" s="75"/>
      <c r="I500" s="76"/>
      <c r="J500" s="77"/>
      <c r="K500" s="78"/>
      <c r="L500" s="79"/>
      <c r="M500" s="42" t="e">
        <f>#REF!</f>
        <v>#REF!</v>
      </c>
    </row>
    <row r="501" spans="1:13" ht="39.75" customHeight="1" x14ac:dyDescent="0.25">
      <c r="A501" s="13">
        <f t="shared" si="1"/>
        <v>488</v>
      </c>
      <c r="B501" s="80" t="e">
        <f>#REF!</f>
        <v>#REF!</v>
      </c>
      <c r="C501" s="19" t="e">
        <f>#REF!</f>
        <v>#REF!</v>
      </c>
      <c r="D501" s="20" t="e">
        <f>#REF!</f>
        <v>#REF!</v>
      </c>
      <c r="E501" s="72"/>
      <c r="F501" s="81"/>
      <c r="G501" s="82"/>
      <c r="H501" s="83"/>
      <c r="I501" s="84"/>
      <c r="J501" s="85"/>
      <c r="K501" s="78"/>
      <c r="L501" s="87"/>
      <c r="M501" s="42" t="e">
        <f>#REF!</f>
        <v>#REF!</v>
      </c>
    </row>
    <row r="502" spans="1:13" ht="39.75" customHeight="1" x14ac:dyDescent="0.25">
      <c r="A502" s="13">
        <f t="shared" si="1"/>
        <v>489</v>
      </c>
      <c r="B502" s="71" t="e">
        <f>#REF!</f>
        <v>#REF!</v>
      </c>
      <c r="C502" s="14" t="e">
        <f>#REF!</f>
        <v>#REF!</v>
      </c>
      <c r="D502" s="15" t="e">
        <f>#REF!</f>
        <v>#REF!</v>
      </c>
      <c r="E502" s="72"/>
      <c r="F502" s="73"/>
      <c r="G502" s="88"/>
      <c r="H502" s="75"/>
      <c r="I502" s="76"/>
      <c r="J502" s="77"/>
      <c r="K502" s="78"/>
      <c r="L502" s="79"/>
      <c r="M502" s="42" t="e">
        <f>#REF!</f>
        <v>#REF!</v>
      </c>
    </row>
    <row r="503" spans="1:13" ht="39.75" customHeight="1" x14ac:dyDescent="0.25">
      <c r="A503" s="13">
        <f t="shared" si="1"/>
        <v>490</v>
      </c>
      <c r="B503" s="80" t="e">
        <f>#REF!</f>
        <v>#REF!</v>
      </c>
      <c r="C503" s="19" t="e">
        <f>#REF!</f>
        <v>#REF!</v>
      </c>
      <c r="D503" s="20" t="e">
        <f>#REF!</f>
        <v>#REF!</v>
      </c>
      <c r="E503" s="72"/>
      <c r="F503" s="81"/>
      <c r="G503" s="82"/>
      <c r="H503" s="83"/>
      <c r="I503" s="84"/>
      <c r="J503" s="85"/>
      <c r="K503" s="78"/>
      <c r="L503" s="87"/>
      <c r="M503" s="42" t="e">
        <f>#REF!</f>
        <v>#REF!</v>
      </c>
    </row>
    <row r="504" spans="1:13" ht="39.75" customHeight="1" x14ac:dyDescent="0.25">
      <c r="A504" s="13">
        <f t="shared" si="1"/>
        <v>491</v>
      </c>
      <c r="B504" s="71" t="e">
        <f>#REF!</f>
        <v>#REF!</v>
      </c>
      <c r="C504" s="14" t="e">
        <f>#REF!</f>
        <v>#REF!</v>
      </c>
      <c r="D504" s="15" t="e">
        <f>#REF!</f>
        <v>#REF!</v>
      </c>
      <c r="E504" s="72"/>
      <c r="F504" s="73"/>
      <c r="G504" s="88"/>
      <c r="H504" s="75"/>
      <c r="I504" s="76"/>
      <c r="J504" s="77"/>
      <c r="K504" s="78"/>
      <c r="L504" s="79"/>
      <c r="M504" s="42" t="e">
        <f>#REF!</f>
        <v>#REF!</v>
      </c>
    </row>
    <row r="505" spans="1:13" ht="39.75" customHeight="1" x14ac:dyDescent="0.25">
      <c r="A505" s="13">
        <f t="shared" si="1"/>
        <v>492</v>
      </c>
      <c r="B505" s="80" t="e">
        <f>#REF!</f>
        <v>#REF!</v>
      </c>
      <c r="C505" s="19" t="e">
        <f>#REF!</f>
        <v>#REF!</v>
      </c>
      <c r="D505" s="20" t="e">
        <f>#REF!</f>
        <v>#REF!</v>
      </c>
      <c r="E505" s="72"/>
      <c r="F505" s="81"/>
      <c r="G505" s="82"/>
      <c r="H505" s="83"/>
      <c r="I505" s="84"/>
      <c r="J505" s="85"/>
      <c r="K505" s="78"/>
      <c r="L505" s="87"/>
      <c r="M505" s="42" t="e">
        <f>#REF!</f>
        <v>#REF!</v>
      </c>
    </row>
    <row r="506" spans="1:13" ht="39.75" customHeight="1" x14ac:dyDescent="0.25">
      <c r="A506" s="13">
        <f t="shared" si="1"/>
        <v>493</v>
      </c>
      <c r="B506" s="71" t="e">
        <f>#REF!</f>
        <v>#REF!</v>
      </c>
      <c r="C506" s="14" t="e">
        <f>#REF!</f>
        <v>#REF!</v>
      </c>
      <c r="D506" s="15" t="e">
        <f>#REF!</f>
        <v>#REF!</v>
      </c>
      <c r="E506" s="72"/>
      <c r="F506" s="73"/>
      <c r="G506" s="88"/>
      <c r="H506" s="75"/>
      <c r="I506" s="76"/>
      <c r="J506" s="77"/>
      <c r="K506" s="78"/>
      <c r="L506" s="79"/>
      <c r="M506" s="42" t="e">
        <f>#REF!</f>
        <v>#REF!</v>
      </c>
    </row>
    <row r="507" spans="1:13" ht="39.75" customHeight="1" x14ac:dyDescent="0.25">
      <c r="A507" s="13">
        <f t="shared" si="1"/>
        <v>494</v>
      </c>
      <c r="B507" s="80" t="e">
        <f>#REF!</f>
        <v>#REF!</v>
      </c>
      <c r="C507" s="19" t="e">
        <f>#REF!</f>
        <v>#REF!</v>
      </c>
      <c r="D507" s="20" t="e">
        <f>#REF!</f>
        <v>#REF!</v>
      </c>
      <c r="E507" s="72"/>
      <c r="F507" s="81"/>
      <c r="G507" s="82"/>
      <c r="H507" s="83"/>
      <c r="I507" s="84"/>
      <c r="J507" s="85"/>
      <c r="K507" s="78"/>
      <c r="L507" s="87"/>
      <c r="M507" s="42" t="e">
        <f>#REF!</f>
        <v>#REF!</v>
      </c>
    </row>
    <row r="508" spans="1:13" ht="39.75" customHeight="1" x14ac:dyDescent="0.25">
      <c r="A508" s="13">
        <f t="shared" si="1"/>
        <v>495</v>
      </c>
      <c r="B508" s="71" t="e">
        <f>#REF!</f>
        <v>#REF!</v>
      </c>
      <c r="C508" s="14" t="e">
        <f>#REF!</f>
        <v>#REF!</v>
      </c>
      <c r="D508" s="15" t="e">
        <f>#REF!</f>
        <v>#REF!</v>
      </c>
      <c r="E508" s="72"/>
      <c r="F508" s="73"/>
      <c r="G508" s="88"/>
      <c r="H508" s="75"/>
      <c r="I508" s="76"/>
      <c r="J508" s="77"/>
      <c r="K508" s="78"/>
      <c r="L508" s="79"/>
      <c r="M508" s="42" t="e">
        <f>#REF!</f>
        <v>#REF!</v>
      </c>
    </row>
    <row r="509" spans="1:13" ht="39.75" customHeight="1" x14ac:dyDescent="0.25">
      <c r="A509" s="13">
        <f t="shared" si="1"/>
        <v>496</v>
      </c>
      <c r="B509" s="80" t="e">
        <f>#REF!</f>
        <v>#REF!</v>
      </c>
      <c r="C509" s="19" t="e">
        <f>#REF!</f>
        <v>#REF!</v>
      </c>
      <c r="D509" s="20" t="e">
        <f>#REF!</f>
        <v>#REF!</v>
      </c>
      <c r="E509" s="72"/>
      <c r="F509" s="81"/>
      <c r="G509" s="82"/>
      <c r="H509" s="83"/>
      <c r="I509" s="84"/>
      <c r="J509" s="85"/>
      <c r="K509" s="78"/>
      <c r="L509" s="87"/>
      <c r="M509" s="42" t="e">
        <f>#REF!</f>
        <v>#REF!</v>
      </c>
    </row>
    <row r="510" spans="1:13" ht="39.75" customHeight="1" x14ac:dyDescent="0.25">
      <c r="A510" s="13">
        <f t="shared" si="1"/>
        <v>497</v>
      </c>
      <c r="B510" s="71" t="e">
        <f>#REF!</f>
        <v>#REF!</v>
      </c>
      <c r="C510" s="14" t="e">
        <f>#REF!</f>
        <v>#REF!</v>
      </c>
      <c r="D510" s="15" t="e">
        <f>#REF!</f>
        <v>#REF!</v>
      </c>
      <c r="E510" s="72"/>
      <c r="F510" s="73"/>
      <c r="G510" s="88"/>
      <c r="H510" s="75"/>
      <c r="I510" s="76"/>
      <c r="J510" s="77"/>
      <c r="K510" s="78"/>
      <c r="L510" s="79"/>
      <c r="M510" s="42" t="e">
        <f>#REF!</f>
        <v>#REF!</v>
      </c>
    </row>
    <row r="511" spans="1:13" ht="39.75" customHeight="1" x14ac:dyDescent="0.25">
      <c r="A511" s="13">
        <f t="shared" si="1"/>
        <v>498</v>
      </c>
      <c r="B511" s="80" t="e">
        <f>#REF!</f>
        <v>#REF!</v>
      </c>
      <c r="C511" s="19" t="e">
        <f>#REF!</f>
        <v>#REF!</v>
      </c>
      <c r="D511" s="20" t="e">
        <f>#REF!</f>
        <v>#REF!</v>
      </c>
      <c r="E511" s="72"/>
      <c r="F511" s="81"/>
      <c r="G511" s="82"/>
      <c r="H511" s="83"/>
      <c r="I511" s="84"/>
      <c r="J511" s="85"/>
      <c r="K511" s="78"/>
      <c r="L511" s="87"/>
      <c r="M511" s="42" t="e">
        <f>#REF!</f>
        <v>#REF!</v>
      </c>
    </row>
    <row r="512" spans="1:13" ht="39.75" customHeight="1" x14ac:dyDescent="0.25">
      <c r="A512" s="13">
        <f t="shared" si="1"/>
        <v>499</v>
      </c>
      <c r="B512" s="71" t="e">
        <f>#REF!</f>
        <v>#REF!</v>
      </c>
      <c r="C512" s="14" t="e">
        <f>#REF!</f>
        <v>#REF!</v>
      </c>
      <c r="D512" s="15" t="e">
        <f>#REF!</f>
        <v>#REF!</v>
      </c>
      <c r="E512" s="72"/>
      <c r="F512" s="73"/>
      <c r="G512" s="88"/>
      <c r="H512" s="75"/>
      <c r="I512" s="76"/>
      <c r="J512" s="77"/>
      <c r="K512" s="78"/>
      <c r="L512" s="79"/>
      <c r="M512" s="42" t="e">
        <f>#REF!</f>
        <v>#REF!</v>
      </c>
    </row>
    <row r="513" spans="1:13" ht="39.75" customHeight="1" x14ac:dyDescent="0.25">
      <c r="A513" s="13">
        <f t="shared" si="1"/>
        <v>500</v>
      </c>
      <c r="B513" s="80" t="e">
        <f>#REF!</f>
        <v>#REF!</v>
      </c>
      <c r="C513" s="19" t="e">
        <f>#REF!</f>
        <v>#REF!</v>
      </c>
      <c r="D513" s="20" t="e">
        <f>#REF!</f>
        <v>#REF!</v>
      </c>
      <c r="E513" s="72"/>
      <c r="F513" s="81"/>
      <c r="G513" s="82"/>
      <c r="H513" s="83"/>
      <c r="I513" s="84"/>
      <c r="J513" s="85"/>
      <c r="K513" s="78"/>
      <c r="L513" s="87"/>
      <c r="M513" s="42" t="e">
        <f>#REF!</f>
        <v>#REF!</v>
      </c>
    </row>
    <row r="514" spans="1:13" ht="39.75" customHeight="1" x14ac:dyDescent="0.25">
      <c r="A514" s="13">
        <f t="shared" si="1"/>
        <v>501</v>
      </c>
      <c r="B514" s="71" t="e">
        <f>#REF!</f>
        <v>#REF!</v>
      </c>
      <c r="C514" s="14" t="e">
        <f>#REF!</f>
        <v>#REF!</v>
      </c>
      <c r="D514" s="15" t="e">
        <f>#REF!</f>
        <v>#REF!</v>
      </c>
      <c r="E514" s="72"/>
      <c r="F514" s="73"/>
      <c r="G514" s="74"/>
      <c r="H514" s="75"/>
      <c r="I514" s="76"/>
      <c r="J514" s="77"/>
      <c r="K514" s="78"/>
      <c r="L514" s="79"/>
      <c r="M514" s="42" t="e">
        <f>#REF!</f>
        <v>#REF!</v>
      </c>
    </row>
    <row r="515" spans="1:13" ht="39.75" customHeight="1" x14ac:dyDescent="0.25">
      <c r="A515" s="13">
        <f t="shared" si="1"/>
        <v>502</v>
      </c>
      <c r="B515" s="80" t="e">
        <f>#REF!</f>
        <v>#REF!</v>
      </c>
      <c r="C515" s="19" t="e">
        <f>#REF!</f>
        <v>#REF!</v>
      </c>
      <c r="D515" s="20" t="e">
        <f>#REF!</f>
        <v>#REF!</v>
      </c>
      <c r="E515" s="72"/>
      <c r="F515" s="81"/>
      <c r="G515" s="82"/>
      <c r="H515" s="83"/>
      <c r="I515" s="84"/>
      <c r="J515" s="85"/>
      <c r="K515" s="86"/>
      <c r="L515" s="87"/>
      <c r="M515" s="42" t="e">
        <f>#REF!</f>
        <v>#REF!</v>
      </c>
    </row>
    <row r="516" spans="1:13" ht="39.75" customHeight="1" x14ac:dyDescent="0.25">
      <c r="A516" s="13">
        <f t="shared" si="1"/>
        <v>503</v>
      </c>
      <c r="B516" s="71" t="e">
        <f>#REF!</f>
        <v>#REF!</v>
      </c>
      <c r="C516" s="14" t="e">
        <f>#REF!</f>
        <v>#REF!</v>
      </c>
      <c r="D516" s="15" t="e">
        <f>#REF!</f>
        <v>#REF!</v>
      </c>
      <c r="E516" s="72"/>
      <c r="F516" s="73"/>
      <c r="G516" s="88"/>
      <c r="H516" s="75"/>
      <c r="I516" s="76"/>
      <c r="J516" s="77"/>
      <c r="K516" s="78"/>
      <c r="L516" s="79"/>
      <c r="M516" s="42" t="e">
        <f>#REF!</f>
        <v>#REF!</v>
      </c>
    </row>
    <row r="517" spans="1:13" ht="39.75" customHeight="1" x14ac:dyDescent="0.25">
      <c r="A517" s="13">
        <f t="shared" si="1"/>
        <v>504</v>
      </c>
      <c r="B517" s="80" t="e">
        <f>#REF!</f>
        <v>#REF!</v>
      </c>
      <c r="C517" s="19" t="e">
        <f>#REF!</f>
        <v>#REF!</v>
      </c>
      <c r="D517" s="20" t="e">
        <f>#REF!</f>
        <v>#REF!</v>
      </c>
      <c r="E517" s="72"/>
      <c r="F517" s="81"/>
      <c r="G517" s="82"/>
      <c r="H517" s="83"/>
      <c r="I517" s="84"/>
      <c r="J517" s="85"/>
      <c r="K517" s="86"/>
      <c r="L517" s="87"/>
      <c r="M517" s="42" t="e">
        <f>#REF!</f>
        <v>#REF!</v>
      </c>
    </row>
    <row r="518" spans="1:13" ht="39.75" customHeight="1" x14ac:dyDescent="0.25">
      <c r="A518" s="13">
        <f t="shared" si="1"/>
        <v>505</v>
      </c>
      <c r="B518" s="71" t="e">
        <f>#REF!</f>
        <v>#REF!</v>
      </c>
      <c r="C518" s="14" t="e">
        <f>#REF!</f>
        <v>#REF!</v>
      </c>
      <c r="D518" s="15" t="e">
        <f>#REF!</f>
        <v>#REF!</v>
      </c>
      <c r="E518" s="72"/>
      <c r="F518" s="73"/>
      <c r="G518" s="88"/>
      <c r="H518" s="75"/>
      <c r="I518" s="76"/>
      <c r="J518" s="77"/>
      <c r="K518" s="78"/>
      <c r="L518" s="79"/>
      <c r="M518" s="42" t="e">
        <f>#REF!</f>
        <v>#REF!</v>
      </c>
    </row>
    <row r="519" spans="1:13" ht="39.75" customHeight="1" x14ac:dyDescent="0.25">
      <c r="A519" s="13">
        <f t="shared" si="1"/>
        <v>506</v>
      </c>
      <c r="B519" s="80" t="e">
        <f>#REF!</f>
        <v>#REF!</v>
      </c>
      <c r="C519" s="19" t="e">
        <f>#REF!</f>
        <v>#REF!</v>
      </c>
      <c r="D519" s="20" t="e">
        <f>#REF!</f>
        <v>#REF!</v>
      </c>
      <c r="E519" s="72"/>
      <c r="F519" s="81"/>
      <c r="G519" s="82"/>
      <c r="H519" s="83"/>
      <c r="I519" s="84"/>
      <c r="J519" s="85"/>
      <c r="K519" s="86"/>
      <c r="L519" s="87"/>
      <c r="M519" s="42" t="e">
        <f>#REF!</f>
        <v>#REF!</v>
      </c>
    </row>
    <row r="520" spans="1:13" ht="39.75" customHeight="1" x14ac:dyDescent="0.25">
      <c r="A520" s="13">
        <f t="shared" si="1"/>
        <v>507</v>
      </c>
      <c r="B520" s="71" t="e">
        <f>#REF!</f>
        <v>#REF!</v>
      </c>
      <c r="C520" s="14" t="e">
        <f>#REF!</f>
        <v>#REF!</v>
      </c>
      <c r="D520" s="15" t="e">
        <f>#REF!</f>
        <v>#REF!</v>
      </c>
      <c r="E520" s="72"/>
      <c r="F520" s="73"/>
      <c r="G520" s="88"/>
      <c r="H520" s="75"/>
      <c r="I520" s="76"/>
      <c r="J520" s="77"/>
      <c r="K520" s="78"/>
      <c r="L520" s="79"/>
      <c r="M520" s="42" t="e">
        <f>#REF!</f>
        <v>#REF!</v>
      </c>
    </row>
    <row r="521" spans="1:13" ht="39.75" customHeight="1" x14ac:dyDescent="0.25">
      <c r="A521" s="13">
        <f t="shared" si="1"/>
        <v>508</v>
      </c>
      <c r="B521" s="80" t="e">
        <f>#REF!</f>
        <v>#REF!</v>
      </c>
      <c r="C521" s="19" t="e">
        <f>#REF!</f>
        <v>#REF!</v>
      </c>
      <c r="D521" s="20" t="e">
        <f>#REF!</f>
        <v>#REF!</v>
      </c>
      <c r="E521" s="72"/>
      <c r="F521" s="81"/>
      <c r="G521" s="82"/>
      <c r="H521" s="83"/>
      <c r="I521" s="84"/>
      <c r="J521" s="85"/>
      <c r="K521" s="86"/>
      <c r="L521" s="87"/>
      <c r="M521" s="42" t="e">
        <f>#REF!</f>
        <v>#REF!</v>
      </c>
    </row>
    <row r="522" spans="1:13" ht="39.75" customHeight="1" x14ac:dyDescent="0.25">
      <c r="A522" s="13">
        <f t="shared" si="1"/>
        <v>509</v>
      </c>
      <c r="B522" s="71" t="e">
        <f>#REF!</f>
        <v>#REF!</v>
      </c>
      <c r="C522" s="14" t="e">
        <f>#REF!</f>
        <v>#REF!</v>
      </c>
      <c r="D522" s="15" t="e">
        <f>#REF!</f>
        <v>#REF!</v>
      </c>
      <c r="E522" s="72"/>
      <c r="F522" s="73"/>
      <c r="G522" s="88"/>
      <c r="H522" s="75"/>
      <c r="I522" s="76"/>
      <c r="J522" s="77"/>
      <c r="K522" s="78"/>
      <c r="L522" s="79"/>
      <c r="M522" s="42" t="e">
        <f>#REF!</f>
        <v>#REF!</v>
      </c>
    </row>
    <row r="523" spans="1:13" ht="39.75" customHeight="1" x14ac:dyDescent="0.25">
      <c r="A523" s="13">
        <f t="shared" si="1"/>
        <v>510</v>
      </c>
      <c r="B523" s="80" t="e">
        <f>#REF!</f>
        <v>#REF!</v>
      </c>
      <c r="C523" s="19" t="e">
        <f>#REF!</f>
        <v>#REF!</v>
      </c>
      <c r="D523" s="20" t="e">
        <f>#REF!</f>
        <v>#REF!</v>
      </c>
      <c r="E523" s="72"/>
      <c r="F523" s="81"/>
      <c r="G523" s="82"/>
      <c r="H523" s="83"/>
      <c r="I523" s="84"/>
      <c r="J523" s="85"/>
      <c r="K523" s="86"/>
      <c r="L523" s="87"/>
      <c r="M523" s="42" t="e">
        <f>#REF!</f>
        <v>#REF!</v>
      </c>
    </row>
    <row r="524" spans="1:13" ht="39.75" customHeight="1" x14ac:dyDescent="0.25">
      <c r="A524" s="13">
        <f t="shared" ref="A524:A778" si="2">ROW(A511)</f>
        <v>511</v>
      </c>
      <c r="B524" s="71" t="e">
        <f>#REF!</f>
        <v>#REF!</v>
      </c>
      <c r="C524" s="14" t="e">
        <f>#REF!</f>
        <v>#REF!</v>
      </c>
      <c r="D524" s="15" t="e">
        <f>#REF!</f>
        <v>#REF!</v>
      </c>
      <c r="E524" s="72"/>
      <c r="F524" s="73"/>
      <c r="G524" s="88"/>
      <c r="H524" s="75"/>
      <c r="I524" s="76"/>
      <c r="J524" s="77"/>
      <c r="K524" s="78"/>
      <c r="L524" s="79"/>
      <c r="M524" s="42" t="e">
        <f>#REF!</f>
        <v>#REF!</v>
      </c>
    </row>
    <row r="525" spans="1:13" ht="39.75" customHeight="1" x14ac:dyDescent="0.25">
      <c r="A525" s="13">
        <f t="shared" si="2"/>
        <v>512</v>
      </c>
      <c r="B525" s="80" t="e">
        <f>#REF!</f>
        <v>#REF!</v>
      </c>
      <c r="C525" s="19" t="e">
        <f>#REF!</f>
        <v>#REF!</v>
      </c>
      <c r="D525" s="20" t="e">
        <f>#REF!</f>
        <v>#REF!</v>
      </c>
      <c r="E525" s="72"/>
      <c r="F525" s="81"/>
      <c r="G525" s="82"/>
      <c r="H525" s="83"/>
      <c r="I525" s="84"/>
      <c r="J525" s="85"/>
      <c r="K525" s="78"/>
      <c r="L525" s="87"/>
      <c r="M525" s="42" t="e">
        <f>#REF!</f>
        <v>#REF!</v>
      </c>
    </row>
    <row r="526" spans="1:13" ht="39.75" customHeight="1" x14ac:dyDescent="0.25">
      <c r="A526" s="13">
        <f t="shared" si="2"/>
        <v>513</v>
      </c>
      <c r="B526" s="71" t="e">
        <f>#REF!</f>
        <v>#REF!</v>
      </c>
      <c r="C526" s="14" t="e">
        <f>#REF!</f>
        <v>#REF!</v>
      </c>
      <c r="D526" s="15" t="e">
        <f>#REF!</f>
        <v>#REF!</v>
      </c>
      <c r="E526" s="72"/>
      <c r="F526" s="73"/>
      <c r="G526" s="88"/>
      <c r="H526" s="75"/>
      <c r="I526" s="76"/>
      <c r="J526" s="77"/>
      <c r="K526" s="78"/>
      <c r="L526" s="79"/>
      <c r="M526" s="42" t="e">
        <f>#REF!</f>
        <v>#REF!</v>
      </c>
    </row>
    <row r="527" spans="1:13" ht="39.75" customHeight="1" x14ac:dyDescent="0.25">
      <c r="A527" s="13">
        <f t="shared" si="2"/>
        <v>514</v>
      </c>
      <c r="B527" s="80" t="e">
        <f>#REF!</f>
        <v>#REF!</v>
      </c>
      <c r="C527" s="19" t="e">
        <f>#REF!</f>
        <v>#REF!</v>
      </c>
      <c r="D527" s="20" t="e">
        <f>#REF!</f>
        <v>#REF!</v>
      </c>
      <c r="E527" s="72"/>
      <c r="F527" s="81"/>
      <c r="G527" s="82"/>
      <c r="H527" s="83"/>
      <c r="I527" s="84"/>
      <c r="J527" s="85"/>
      <c r="K527" s="78"/>
      <c r="L527" s="87"/>
      <c r="M527" s="42" t="e">
        <f>#REF!</f>
        <v>#REF!</v>
      </c>
    </row>
    <row r="528" spans="1:13" ht="39.75" customHeight="1" x14ac:dyDescent="0.25">
      <c r="A528" s="13">
        <f t="shared" si="2"/>
        <v>515</v>
      </c>
      <c r="B528" s="71" t="e">
        <f>#REF!</f>
        <v>#REF!</v>
      </c>
      <c r="C528" s="14" t="e">
        <f>#REF!</f>
        <v>#REF!</v>
      </c>
      <c r="D528" s="15" t="e">
        <f>#REF!</f>
        <v>#REF!</v>
      </c>
      <c r="E528" s="72"/>
      <c r="F528" s="73"/>
      <c r="G528" s="88"/>
      <c r="H528" s="75"/>
      <c r="I528" s="76"/>
      <c r="J528" s="77"/>
      <c r="K528" s="78"/>
      <c r="L528" s="79"/>
      <c r="M528" s="42" t="e">
        <f>#REF!</f>
        <v>#REF!</v>
      </c>
    </row>
    <row r="529" spans="1:13" ht="39.75" customHeight="1" x14ac:dyDescent="0.25">
      <c r="A529" s="13">
        <f t="shared" si="2"/>
        <v>516</v>
      </c>
      <c r="B529" s="80" t="e">
        <f>#REF!</f>
        <v>#REF!</v>
      </c>
      <c r="C529" s="19" t="e">
        <f>#REF!</f>
        <v>#REF!</v>
      </c>
      <c r="D529" s="20" t="e">
        <f>#REF!</f>
        <v>#REF!</v>
      </c>
      <c r="E529" s="72"/>
      <c r="F529" s="81"/>
      <c r="G529" s="82"/>
      <c r="H529" s="83"/>
      <c r="I529" s="84"/>
      <c r="J529" s="85"/>
      <c r="K529" s="78"/>
      <c r="L529" s="87"/>
      <c r="M529" s="42" t="e">
        <f>#REF!</f>
        <v>#REF!</v>
      </c>
    </row>
    <row r="530" spans="1:13" ht="39.75" customHeight="1" x14ac:dyDescent="0.25">
      <c r="A530" s="13">
        <f t="shared" si="2"/>
        <v>517</v>
      </c>
      <c r="B530" s="71" t="e">
        <f>#REF!</f>
        <v>#REF!</v>
      </c>
      <c r="C530" s="14" t="e">
        <f>#REF!</f>
        <v>#REF!</v>
      </c>
      <c r="D530" s="15" t="e">
        <f>#REF!</f>
        <v>#REF!</v>
      </c>
      <c r="E530" s="72"/>
      <c r="F530" s="73"/>
      <c r="G530" s="88"/>
      <c r="H530" s="75"/>
      <c r="I530" s="76"/>
      <c r="J530" s="77"/>
      <c r="K530" s="78"/>
      <c r="L530" s="79"/>
      <c r="M530" s="42" t="e">
        <f>#REF!</f>
        <v>#REF!</v>
      </c>
    </row>
    <row r="531" spans="1:13" ht="39.75" customHeight="1" x14ac:dyDescent="0.25">
      <c r="A531" s="13">
        <f t="shared" si="2"/>
        <v>518</v>
      </c>
      <c r="B531" s="80" t="e">
        <f>#REF!</f>
        <v>#REF!</v>
      </c>
      <c r="C531" s="19" t="e">
        <f>#REF!</f>
        <v>#REF!</v>
      </c>
      <c r="D531" s="20" t="e">
        <f>#REF!</f>
        <v>#REF!</v>
      </c>
      <c r="E531" s="72"/>
      <c r="F531" s="81"/>
      <c r="G531" s="82"/>
      <c r="H531" s="83"/>
      <c r="I531" s="84"/>
      <c r="J531" s="85"/>
      <c r="K531" s="78"/>
      <c r="L531" s="87"/>
      <c r="M531" s="42" t="e">
        <f>#REF!</f>
        <v>#REF!</v>
      </c>
    </row>
    <row r="532" spans="1:13" ht="39.75" customHeight="1" x14ac:dyDescent="0.25">
      <c r="A532" s="13">
        <f t="shared" si="2"/>
        <v>519</v>
      </c>
      <c r="B532" s="71" t="e">
        <f>#REF!</f>
        <v>#REF!</v>
      </c>
      <c r="C532" s="14" t="e">
        <f>#REF!</f>
        <v>#REF!</v>
      </c>
      <c r="D532" s="15" t="e">
        <f>#REF!</f>
        <v>#REF!</v>
      </c>
      <c r="E532" s="72"/>
      <c r="F532" s="73"/>
      <c r="G532" s="88"/>
      <c r="H532" s="75"/>
      <c r="I532" s="76"/>
      <c r="J532" s="77"/>
      <c r="K532" s="78"/>
      <c r="L532" s="79"/>
      <c r="M532" s="42" t="e">
        <f>#REF!</f>
        <v>#REF!</v>
      </c>
    </row>
    <row r="533" spans="1:13" ht="39.75" customHeight="1" x14ac:dyDescent="0.25">
      <c r="A533" s="13">
        <f t="shared" si="2"/>
        <v>520</v>
      </c>
      <c r="B533" s="80" t="e">
        <f>#REF!</f>
        <v>#REF!</v>
      </c>
      <c r="C533" s="19" t="e">
        <f>#REF!</f>
        <v>#REF!</v>
      </c>
      <c r="D533" s="20" t="e">
        <f>#REF!</f>
        <v>#REF!</v>
      </c>
      <c r="E533" s="72"/>
      <c r="F533" s="81"/>
      <c r="G533" s="82"/>
      <c r="H533" s="83"/>
      <c r="I533" s="84"/>
      <c r="J533" s="85"/>
      <c r="K533" s="78"/>
      <c r="L533" s="87"/>
      <c r="M533" s="42" t="e">
        <f>#REF!</f>
        <v>#REF!</v>
      </c>
    </row>
    <row r="534" spans="1:13" ht="39.75" customHeight="1" x14ac:dyDescent="0.25">
      <c r="A534" s="13">
        <f t="shared" si="2"/>
        <v>521</v>
      </c>
      <c r="B534" s="71" t="e">
        <f>#REF!</f>
        <v>#REF!</v>
      </c>
      <c r="C534" s="14" t="e">
        <f>#REF!</f>
        <v>#REF!</v>
      </c>
      <c r="D534" s="15" t="e">
        <f>#REF!</f>
        <v>#REF!</v>
      </c>
      <c r="E534" s="72"/>
      <c r="F534" s="73"/>
      <c r="G534" s="88"/>
      <c r="H534" s="75"/>
      <c r="I534" s="76"/>
      <c r="J534" s="77"/>
      <c r="K534" s="78"/>
      <c r="L534" s="79"/>
      <c r="M534" s="42" t="e">
        <f>#REF!</f>
        <v>#REF!</v>
      </c>
    </row>
    <row r="535" spans="1:13" ht="39.75" customHeight="1" x14ac:dyDescent="0.25">
      <c r="A535" s="13">
        <f t="shared" si="2"/>
        <v>522</v>
      </c>
      <c r="B535" s="80" t="e">
        <f>#REF!</f>
        <v>#REF!</v>
      </c>
      <c r="C535" s="19" t="e">
        <f>#REF!</f>
        <v>#REF!</v>
      </c>
      <c r="D535" s="20" t="e">
        <f>#REF!</f>
        <v>#REF!</v>
      </c>
      <c r="E535" s="72"/>
      <c r="F535" s="81"/>
      <c r="G535" s="82"/>
      <c r="H535" s="83"/>
      <c r="I535" s="84"/>
      <c r="J535" s="85"/>
      <c r="K535" s="78"/>
      <c r="L535" s="87"/>
      <c r="M535" s="42" t="e">
        <f>#REF!</f>
        <v>#REF!</v>
      </c>
    </row>
    <row r="536" spans="1:13" ht="39.75" customHeight="1" x14ac:dyDescent="0.25">
      <c r="A536" s="13">
        <f t="shared" si="2"/>
        <v>523</v>
      </c>
      <c r="B536" s="71" t="e">
        <f>#REF!</f>
        <v>#REF!</v>
      </c>
      <c r="C536" s="14" t="e">
        <f>#REF!</f>
        <v>#REF!</v>
      </c>
      <c r="D536" s="15" t="e">
        <f>#REF!</f>
        <v>#REF!</v>
      </c>
      <c r="E536" s="72"/>
      <c r="F536" s="73"/>
      <c r="G536" s="88"/>
      <c r="H536" s="75"/>
      <c r="I536" s="76"/>
      <c r="J536" s="77"/>
      <c r="K536" s="78"/>
      <c r="L536" s="79"/>
      <c r="M536" s="42" t="e">
        <f>#REF!</f>
        <v>#REF!</v>
      </c>
    </row>
    <row r="537" spans="1:13" ht="39.75" customHeight="1" x14ac:dyDescent="0.25">
      <c r="A537" s="13">
        <f t="shared" si="2"/>
        <v>524</v>
      </c>
      <c r="B537" s="80" t="e">
        <f>#REF!</f>
        <v>#REF!</v>
      </c>
      <c r="C537" s="19" t="e">
        <f>#REF!</f>
        <v>#REF!</v>
      </c>
      <c r="D537" s="20" t="e">
        <f>#REF!</f>
        <v>#REF!</v>
      </c>
      <c r="E537" s="72"/>
      <c r="F537" s="81"/>
      <c r="G537" s="82"/>
      <c r="H537" s="83"/>
      <c r="I537" s="84"/>
      <c r="J537" s="85"/>
      <c r="K537" s="78"/>
      <c r="L537" s="87"/>
      <c r="M537" s="42" t="e">
        <f>#REF!</f>
        <v>#REF!</v>
      </c>
    </row>
    <row r="538" spans="1:13" ht="39.75" customHeight="1" x14ac:dyDescent="0.25">
      <c r="A538" s="13">
        <f t="shared" si="2"/>
        <v>525</v>
      </c>
      <c r="B538" s="71" t="e">
        <f>#REF!</f>
        <v>#REF!</v>
      </c>
      <c r="C538" s="14" t="e">
        <f>#REF!</f>
        <v>#REF!</v>
      </c>
      <c r="D538" s="15" t="e">
        <f>#REF!</f>
        <v>#REF!</v>
      </c>
      <c r="E538" s="72"/>
      <c r="F538" s="73"/>
      <c r="G538" s="88"/>
      <c r="H538" s="75"/>
      <c r="I538" s="76"/>
      <c r="J538" s="77"/>
      <c r="K538" s="78"/>
      <c r="L538" s="79"/>
      <c r="M538" s="42" t="e">
        <f>#REF!</f>
        <v>#REF!</v>
      </c>
    </row>
    <row r="539" spans="1:13" ht="39.75" customHeight="1" x14ac:dyDescent="0.25">
      <c r="A539" s="13">
        <f t="shared" si="2"/>
        <v>526</v>
      </c>
      <c r="B539" s="80" t="e">
        <f>#REF!</f>
        <v>#REF!</v>
      </c>
      <c r="C539" s="19" t="e">
        <f>#REF!</f>
        <v>#REF!</v>
      </c>
      <c r="D539" s="20" t="e">
        <f>#REF!</f>
        <v>#REF!</v>
      </c>
      <c r="E539" s="72"/>
      <c r="F539" s="81"/>
      <c r="G539" s="82"/>
      <c r="H539" s="83"/>
      <c r="I539" s="84"/>
      <c r="J539" s="85"/>
      <c r="K539" s="78"/>
      <c r="L539" s="87"/>
      <c r="M539" s="42" t="e">
        <f>#REF!</f>
        <v>#REF!</v>
      </c>
    </row>
    <row r="540" spans="1:13" ht="39.75" customHeight="1" x14ac:dyDescent="0.25">
      <c r="A540" s="13">
        <f t="shared" si="2"/>
        <v>527</v>
      </c>
      <c r="B540" s="71" t="e">
        <f>#REF!</f>
        <v>#REF!</v>
      </c>
      <c r="C540" s="14" t="e">
        <f>#REF!</f>
        <v>#REF!</v>
      </c>
      <c r="D540" s="15" t="e">
        <f>#REF!</f>
        <v>#REF!</v>
      </c>
      <c r="E540" s="72"/>
      <c r="F540" s="73"/>
      <c r="G540" s="88"/>
      <c r="H540" s="75"/>
      <c r="I540" s="76"/>
      <c r="J540" s="77"/>
      <c r="K540" s="78"/>
      <c r="L540" s="79"/>
      <c r="M540" s="42" t="e">
        <f>#REF!</f>
        <v>#REF!</v>
      </c>
    </row>
    <row r="541" spans="1:13" ht="39.75" customHeight="1" x14ac:dyDescent="0.25">
      <c r="A541" s="13">
        <f t="shared" si="2"/>
        <v>528</v>
      </c>
      <c r="B541" s="80" t="e">
        <f>#REF!</f>
        <v>#REF!</v>
      </c>
      <c r="C541" s="19" t="e">
        <f>#REF!</f>
        <v>#REF!</v>
      </c>
      <c r="D541" s="20" t="e">
        <f>#REF!</f>
        <v>#REF!</v>
      </c>
      <c r="E541" s="72"/>
      <c r="F541" s="81"/>
      <c r="G541" s="82"/>
      <c r="H541" s="83"/>
      <c r="I541" s="84"/>
      <c r="J541" s="85"/>
      <c r="K541" s="78"/>
      <c r="L541" s="87"/>
      <c r="M541" s="42" t="e">
        <f>#REF!</f>
        <v>#REF!</v>
      </c>
    </row>
    <row r="542" spans="1:13" ht="39.75" customHeight="1" x14ac:dyDescent="0.25">
      <c r="A542" s="13">
        <f t="shared" si="2"/>
        <v>529</v>
      </c>
      <c r="B542" s="71" t="e">
        <f>#REF!</f>
        <v>#REF!</v>
      </c>
      <c r="C542" s="14" t="e">
        <f>#REF!</f>
        <v>#REF!</v>
      </c>
      <c r="D542" s="15" t="e">
        <f>#REF!</f>
        <v>#REF!</v>
      </c>
      <c r="E542" s="72"/>
      <c r="F542" s="73"/>
      <c r="G542" s="88"/>
      <c r="H542" s="75"/>
      <c r="I542" s="76"/>
      <c r="J542" s="77"/>
      <c r="K542" s="78"/>
      <c r="L542" s="79"/>
      <c r="M542" s="42" t="e">
        <f>#REF!</f>
        <v>#REF!</v>
      </c>
    </row>
    <row r="543" spans="1:13" ht="39.75" customHeight="1" x14ac:dyDescent="0.25">
      <c r="A543" s="13">
        <f t="shared" si="2"/>
        <v>530</v>
      </c>
      <c r="B543" s="80" t="e">
        <f>#REF!</f>
        <v>#REF!</v>
      </c>
      <c r="C543" s="19" t="e">
        <f>#REF!</f>
        <v>#REF!</v>
      </c>
      <c r="D543" s="20" t="e">
        <f>#REF!</f>
        <v>#REF!</v>
      </c>
      <c r="E543" s="72"/>
      <c r="F543" s="81"/>
      <c r="G543" s="82"/>
      <c r="H543" s="83"/>
      <c r="I543" s="84"/>
      <c r="J543" s="85"/>
      <c r="K543" s="78"/>
      <c r="L543" s="87"/>
      <c r="M543" s="42" t="e">
        <f>#REF!</f>
        <v>#REF!</v>
      </c>
    </row>
    <row r="544" spans="1:13" ht="39.75" customHeight="1" x14ac:dyDescent="0.25">
      <c r="A544" s="13">
        <f t="shared" si="2"/>
        <v>531</v>
      </c>
      <c r="B544" s="71" t="e">
        <f>#REF!</f>
        <v>#REF!</v>
      </c>
      <c r="C544" s="14" t="e">
        <f>#REF!</f>
        <v>#REF!</v>
      </c>
      <c r="D544" s="15" t="e">
        <f>#REF!</f>
        <v>#REF!</v>
      </c>
      <c r="E544" s="72"/>
      <c r="F544" s="73"/>
      <c r="G544" s="88"/>
      <c r="H544" s="75"/>
      <c r="I544" s="76"/>
      <c r="J544" s="77"/>
      <c r="K544" s="78"/>
      <c r="L544" s="79"/>
      <c r="M544" s="42" t="e">
        <f>#REF!</f>
        <v>#REF!</v>
      </c>
    </row>
    <row r="545" spans="1:13" ht="39.75" customHeight="1" x14ac:dyDescent="0.25">
      <c r="A545" s="13">
        <f t="shared" si="2"/>
        <v>532</v>
      </c>
      <c r="B545" s="80" t="e">
        <f>#REF!</f>
        <v>#REF!</v>
      </c>
      <c r="C545" s="19" t="e">
        <f>#REF!</f>
        <v>#REF!</v>
      </c>
      <c r="D545" s="20" t="e">
        <f>#REF!</f>
        <v>#REF!</v>
      </c>
      <c r="E545" s="72"/>
      <c r="F545" s="81"/>
      <c r="G545" s="82"/>
      <c r="H545" s="83"/>
      <c r="I545" s="84"/>
      <c r="J545" s="85"/>
      <c r="K545" s="78"/>
      <c r="L545" s="87"/>
      <c r="M545" s="42" t="e">
        <f>#REF!</f>
        <v>#REF!</v>
      </c>
    </row>
    <row r="546" spans="1:13" ht="39.75" customHeight="1" x14ac:dyDescent="0.25">
      <c r="A546" s="13">
        <f t="shared" si="2"/>
        <v>533</v>
      </c>
      <c r="B546" s="71" t="e">
        <f>#REF!</f>
        <v>#REF!</v>
      </c>
      <c r="C546" s="14" t="e">
        <f>#REF!</f>
        <v>#REF!</v>
      </c>
      <c r="D546" s="15" t="e">
        <f>#REF!</f>
        <v>#REF!</v>
      </c>
      <c r="E546" s="72"/>
      <c r="F546" s="73"/>
      <c r="G546" s="88"/>
      <c r="H546" s="75"/>
      <c r="I546" s="76"/>
      <c r="J546" s="77"/>
      <c r="K546" s="78"/>
      <c r="L546" s="79"/>
      <c r="M546" s="42" t="e">
        <f>#REF!</f>
        <v>#REF!</v>
      </c>
    </row>
    <row r="547" spans="1:13" ht="39.75" customHeight="1" x14ac:dyDescent="0.25">
      <c r="A547" s="13">
        <f t="shared" si="2"/>
        <v>534</v>
      </c>
      <c r="B547" s="80" t="e">
        <f>#REF!</f>
        <v>#REF!</v>
      </c>
      <c r="C547" s="19" t="e">
        <f>#REF!</f>
        <v>#REF!</v>
      </c>
      <c r="D547" s="20" t="e">
        <f>#REF!</f>
        <v>#REF!</v>
      </c>
      <c r="E547" s="72"/>
      <c r="F547" s="81"/>
      <c r="G547" s="82"/>
      <c r="H547" s="83"/>
      <c r="I547" s="84"/>
      <c r="J547" s="85"/>
      <c r="K547" s="78"/>
      <c r="L547" s="87"/>
      <c r="M547" s="42" t="e">
        <f>#REF!</f>
        <v>#REF!</v>
      </c>
    </row>
    <row r="548" spans="1:13" ht="39.75" customHeight="1" x14ac:dyDescent="0.25">
      <c r="A548" s="13">
        <f t="shared" si="2"/>
        <v>535</v>
      </c>
      <c r="B548" s="71" t="e">
        <f>#REF!</f>
        <v>#REF!</v>
      </c>
      <c r="C548" s="14" t="e">
        <f>#REF!</f>
        <v>#REF!</v>
      </c>
      <c r="D548" s="15" t="e">
        <f>#REF!</f>
        <v>#REF!</v>
      </c>
      <c r="E548" s="72"/>
      <c r="F548" s="73"/>
      <c r="G548" s="88"/>
      <c r="H548" s="75"/>
      <c r="I548" s="76"/>
      <c r="J548" s="77"/>
      <c r="K548" s="78"/>
      <c r="L548" s="79"/>
      <c r="M548" s="42" t="e">
        <f>#REF!</f>
        <v>#REF!</v>
      </c>
    </row>
    <row r="549" spans="1:13" ht="39.75" customHeight="1" x14ac:dyDescent="0.25">
      <c r="A549" s="13">
        <f t="shared" si="2"/>
        <v>536</v>
      </c>
      <c r="B549" s="80" t="e">
        <f>#REF!</f>
        <v>#REF!</v>
      </c>
      <c r="C549" s="19" t="e">
        <f>#REF!</f>
        <v>#REF!</v>
      </c>
      <c r="D549" s="20" t="e">
        <f>#REF!</f>
        <v>#REF!</v>
      </c>
      <c r="E549" s="72"/>
      <c r="F549" s="81"/>
      <c r="G549" s="82"/>
      <c r="H549" s="83"/>
      <c r="I549" s="84"/>
      <c r="J549" s="85"/>
      <c r="K549" s="78"/>
      <c r="L549" s="87"/>
      <c r="M549" s="42" t="e">
        <f>#REF!</f>
        <v>#REF!</v>
      </c>
    </row>
    <row r="550" spans="1:13" ht="39.75" customHeight="1" x14ac:dyDescent="0.25">
      <c r="A550" s="13">
        <f t="shared" si="2"/>
        <v>537</v>
      </c>
      <c r="B550" s="71" t="e">
        <f>#REF!</f>
        <v>#REF!</v>
      </c>
      <c r="C550" s="14" t="e">
        <f>#REF!</f>
        <v>#REF!</v>
      </c>
      <c r="D550" s="15" t="e">
        <f>#REF!</f>
        <v>#REF!</v>
      </c>
      <c r="E550" s="72"/>
      <c r="F550" s="73"/>
      <c r="G550" s="88"/>
      <c r="H550" s="75"/>
      <c r="I550" s="76"/>
      <c r="J550" s="77"/>
      <c r="K550" s="78"/>
      <c r="L550" s="79"/>
      <c r="M550" s="42" t="e">
        <f>#REF!</f>
        <v>#REF!</v>
      </c>
    </row>
    <row r="551" spans="1:13" ht="39.75" customHeight="1" x14ac:dyDescent="0.25">
      <c r="A551" s="13">
        <f t="shared" si="2"/>
        <v>538</v>
      </c>
      <c r="B551" s="80" t="e">
        <f>#REF!</f>
        <v>#REF!</v>
      </c>
      <c r="C551" s="19" t="e">
        <f>#REF!</f>
        <v>#REF!</v>
      </c>
      <c r="D551" s="20" t="e">
        <f>#REF!</f>
        <v>#REF!</v>
      </c>
      <c r="E551" s="72"/>
      <c r="F551" s="81"/>
      <c r="G551" s="82"/>
      <c r="H551" s="83"/>
      <c r="I551" s="84"/>
      <c r="J551" s="85"/>
      <c r="K551" s="78"/>
      <c r="L551" s="87"/>
      <c r="M551" s="42" t="e">
        <f>#REF!</f>
        <v>#REF!</v>
      </c>
    </row>
    <row r="552" spans="1:13" ht="39.75" customHeight="1" x14ac:dyDescent="0.25">
      <c r="A552" s="13">
        <f t="shared" si="2"/>
        <v>539</v>
      </c>
      <c r="B552" s="71" t="e">
        <f>#REF!</f>
        <v>#REF!</v>
      </c>
      <c r="C552" s="14" t="e">
        <f>#REF!</f>
        <v>#REF!</v>
      </c>
      <c r="D552" s="15" t="e">
        <f>#REF!</f>
        <v>#REF!</v>
      </c>
      <c r="E552" s="72"/>
      <c r="F552" s="73"/>
      <c r="G552" s="88"/>
      <c r="H552" s="75"/>
      <c r="I552" s="76"/>
      <c r="J552" s="77"/>
      <c r="K552" s="78"/>
      <c r="L552" s="79"/>
      <c r="M552" s="42" t="e">
        <f>#REF!</f>
        <v>#REF!</v>
      </c>
    </row>
    <row r="553" spans="1:13" ht="39.75" customHeight="1" x14ac:dyDescent="0.25">
      <c r="A553" s="13">
        <f t="shared" si="2"/>
        <v>540</v>
      </c>
      <c r="B553" s="80" t="e">
        <f>#REF!</f>
        <v>#REF!</v>
      </c>
      <c r="C553" s="19" t="e">
        <f>#REF!</f>
        <v>#REF!</v>
      </c>
      <c r="D553" s="20" t="e">
        <f>#REF!</f>
        <v>#REF!</v>
      </c>
      <c r="E553" s="72"/>
      <c r="F553" s="81"/>
      <c r="G553" s="82"/>
      <c r="H553" s="83"/>
      <c r="I553" s="84"/>
      <c r="J553" s="85"/>
      <c r="K553" s="78"/>
      <c r="L553" s="87"/>
      <c r="M553" s="42" t="e">
        <f>#REF!</f>
        <v>#REF!</v>
      </c>
    </row>
    <row r="554" spans="1:13" ht="39.75" customHeight="1" x14ac:dyDescent="0.25">
      <c r="A554" s="13">
        <f t="shared" si="2"/>
        <v>541</v>
      </c>
      <c r="B554" s="71" t="e">
        <f>#REF!</f>
        <v>#REF!</v>
      </c>
      <c r="C554" s="14" t="e">
        <f>#REF!</f>
        <v>#REF!</v>
      </c>
      <c r="D554" s="15" t="e">
        <f>#REF!</f>
        <v>#REF!</v>
      </c>
      <c r="E554" s="72"/>
      <c r="F554" s="73"/>
      <c r="G554" s="88"/>
      <c r="H554" s="75"/>
      <c r="I554" s="76"/>
      <c r="J554" s="77"/>
      <c r="K554" s="78"/>
      <c r="L554" s="79"/>
      <c r="M554" s="42" t="e">
        <f>#REF!</f>
        <v>#REF!</v>
      </c>
    </row>
    <row r="555" spans="1:13" ht="39.75" customHeight="1" x14ac:dyDescent="0.25">
      <c r="A555" s="13">
        <f t="shared" si="2"/>
        <v>542</v>
      </c>
      <c r="B555" s="80" t="e">
        <f>#REF!</f>
        <v>#REF!</v>
      </c>
      <c r="C555" s="19" t="e">
        <f>#REF!</f>
        <v>#REF!</v>
      </c>
      <c r="D555" s="20" t="e">
        <f>#REF!</f>
        <v>#REF!</v>
      </c>
      <c r="E555" s="72"/>
      <c r="F555" s="81"/>
      <c r="G555" s="82"/>
      <c r="H555" s="83"/>
      <c r="I555" s="84"/>
      <c r="J555" s="85"/>
      <c r="K555" s="78"/>
      <c r="L555" s="87"/>
      <c r="M555" s="42" t="e">
        <f>#REF!</f>
        <v>#REF!</v>
      </c>
    </row>
    <row r="556" spans="1:13" ht="39.75" customHeight="1" x14ac:dyDescent="0.25">
      <c r="A556" s="13">
        <f t="shared" si="2"/>
        <v>543</v>
      </c>
      <c r="B556" s="71" t="e">
        <f>#REF!</f>
        <v>#REF!</v>
      </c>
      <c r="C556" s="14" t="e">
        <f>#REF!</f>
        <v>#REF!</v>
      </c>
      <c r="D556" s="15" t="e">
        <f>#REF!</f>
        <v>#REF!</v>
      </c>
      <c r="E556" s="72"/>
      <c r="F556" s="73"/>
      <c r="G556" s="88"/>
      <c r="H556" s="75"/>
      <c r="I556" s="76"/>
      <c r="J556" s="77"/>
      <c r="K556" s="78"/>
      <c r="L556" s="79"/>
      <c r="M556" s="42" t="e">
        <f>#REF!</f>
        <v>#REF!</v>
      </c>
    </row>
    <row r="557" spans="1:13" ht="39.75" customHeight="1" x14ac:dyDescent="0.25">
      <c r="A557" s="13">
        <f t="shared" si="2"/>
        <v>544</v>
      </c>
      <c r="B557" s="80" t="e">
        <f>#REF!</f>
        <v>#REF!</v>
      </c>
      <c r="C557" s="19" t="e">
        <f>#REF!</f>
        <v>#REF!</v>
      </c>
      <c r="D557" s="20" t="e">
        <f>#REF!</f>
        <v>#REF!</v>
      </c>
      <c r="E557" s="72"/>
      <c r="F557" s="81"/>
      <c r="G557" s="82"/>
      <c r="H557" s="83"/>
      <c r="I557" s="84"/>
      <c r="J557" s="85"/>
      <c r="K557" s="78"/>
      <c r="L557" s="87"/>
      <c r="M557" s="42" t="e">
        <f>#REF!</f>
        <v>#REF!</v>
      </c>
    </row>
    <row r="558" spans="1:13" ht="39.75" customHeight="1" x14ac:dyDescent="0.25">
      <c r="A558" s="13">
        <f t="shared" si="2"/>
        <v>545</v>
      </c>
      <c r="B558" s="71" t="e">
        <f>#REF!</f>
        <v>#REF!</v>
      </c>
      <c r="C558" s="14" t="e">
        <f>#REF!</f>
        <v>#REF!</v>
      </c>
      <c r="D558" s="15" t="e">
        <f>#REF!</f>
        <v>#REF!</v>
      </c>
      <c r="E558" s="72"/>
      <c r="F558" s="73"/>
      <c r="G558" s="88"/>
      <c r="H558" s="75"/>
      <c r="I558" s="76"/>
      <c r="J558" s="77"/>
      <c r="K558" s="78"/>
      <c r="L558" s="79"/>
      <c r="M558" s="42" t="e">
        <f>#REF!</f>
        <v>#REF!</v>
      </c>
    </row>
    <row r="559" spans="1:13" ht="39.75" customHeight="1" x14ac:dyDescent="0.25">
      <c r="A559" s="13">
        <f t="shared" si="2"/>
        <v>546</v>
      </c>
      <c r="B559" s="80" t="e">
        <f>#REF!</f>
        <v>#REF!</v>
      </c>
      <c r="C559" s="19" t="e">
        <f>#REF!</f>
        <v>#REF!</v>
      </c>
      <c r="D559" s="20" t="e">
        <f>#REF!</f>
        <v>#REF!</v>
      </c>
      <c r="E559" s="72"/>
      <c r="F559" s="81"/>
      <c r="G559" s="82"/>
      <c r="H559" s="83"/>
      <c r="I559" s="84"/>
      <c r="J559" s="85"/>
      <c r="K559" s="78"/>
      <c r="L559" s="87"/>
      <c r="M559" s="42" t="e">
        <f>#REF!</f>
        <v>#REF!</v>
      </c>
    </row>
    <row r="560" spans="1:13" ht="39.75" customHeight="1" x14ac:dyDescent="0.25">
      <c r="A560" s="13">
        <f t="shared" si="2"/>
        <v>547</v>
      </c>
      <c r="B560" s="71" t="e">
        <f>#REF!</f>
        <v>#REF!</v>
      </c>
      <c r="C560" s="14" t="e">
        <f>#REF!</f>
        <v>#REF!</v>
      </c>
      <c r="D560" s="15" t="e">
        <f>#REF!</f>
        <v>#REF!</v>
      </c>
      <c r="E560" s="72"/>
      <c r="F560" s="73"/>
      <c r="G560" s="88"/>
      <c r="H560" s="75"/>
      <c r="I560" s="76"/>
      <c r="J560" s="77"/>
      <c r="K560" s="78"/>
      <c r="L560" s="79"/>
      <c r="M560" s="42" t="e">
        <f>#REF!</f>
        <v>#REF!</v>
      </c>
    </row>
    <row r="561" spans="1:13" ht="39.75" customHeight="1" x14ac:dyDescent="0.25">
      <c r="A561" s="13">
        <f t="shared" si="2"/>
        <v>548</v>
      </c>
      <c r="B561" s="80" t="e">
        <f>#REF!</f>
        <v>#REF!</v>
      </c>
      <c r="C561" s="19" t="e">
        <f>#REF!</f>
        <v>#REF!</v>
      </c>
      <c r="D561" s="20" t="e">
        <f>#REF!</f>
        <v>#REF!</v>
      </c>
      <c r="E561" s="72"/>
      <c r="F561" s="81"/>
      <c r="G561" s="82"/>
      <c r="H561" s="83"/>
      <c r="I561" s="84"/>
      <c r="J561" s="85"/>
      <c r="K561" s="78"/>
      <c r="L561" s="87"/>
      <c r="M561" s="42" t="e">
        <f>#REF!</f>
        <v>#REF!</v>
      </c>
    </row>
    <row r="562" spans="1:13" ht="39.75" customHeight="1" x14ac:dyDescent="0.25">
      <c r="A562" s="13">
        <f t="shared" si="2"/>
        <v>549</v>
      </c>
      <c r="B562" s="71" t="e">
        <f>#REF!</f>
        <v>#REF!</v>
      </c>
      <c r="C562" s="14" t="e">
        <f>#REF!</f>
        <v>#REF!</v>
      </c>
      <c r="D562" s="15" t="e">
        <f>#REF!</f>
        <v>#REF!</v>
      </c>
      <c r="E562" s="72"/>
      <c r="F562" s="73"/>
      <c r="G562" s="88"/>
      <c r="H562" s="75"/>
      <c r="I562" s="76"/>
      <c r="J562" s="77"/>
      <c r="K562" s="78"/>
      <c r="L562" s="79"/>
      <c r="M562" s="42" t="e">
        <f>#REF!</f>
        <v>#REF!</v>
      </c>
    </row>
    <row r="563" spans="1:13" ht="39.75" customHeight="1" x14ac:dyDescent="0.25">
      <c r="A563" s="13">
        <f t="shared" si="2"/>
        <v>550</v>
      </c>
      <c r="B563" s="80" t="e">
        <f>#REF!</f>
        <v>#REF!</v>
      </c>
      <c r="C563" s="19" t="e">
        <f>#REF!</f>
        <v>#REF!</v>
      </c>
      <c r="D563" s="20" t="e">
        <f>#REF!</f>
        <v>#REF!</v>
      </c>
      <c r="E563" s="72"/>
      <c r="F563" s="81"/>
      <c r="G563" s="82"/>
      <c r="H563" s="83"/>
      <c r="I563" s="84"/>
      <c r="J563" s="85"/>
      <c r="K563" s="78"/>
      <c r="L563" s="87"/>
      <c r="M563" s="42" t="e">
        <f>#REF!</f>
        <v>#REF!</v>
      </c>
    </row>
    <row r="564" spans="1:13" ht="39.75" customHeight="1" x14ac:dyDescent="0.25">
      <c r="A564" s="13">
        <f t="shared" si="2"/>
        <v>551</v>
      </c>
      <c r="B564" s="71" t="e">
        <f>#REF!</f>
        <v>#REF!</v>
      </c>
      <c r="C564" s="14" t="e">
        <f>#REF!</f>
        <v>#REF!</v>
      </c>
      <c r="D564" s="15" t="e">
        <f>#REF!</f>
        <v>#REF!</v>
      </c>
      <c r="E564" s="72"/>
      <c r="F564" s="73"/>
      <c r="G564" s="74"/>
      <c r="H564" s="75"/>
      <c r="I564" s="76"/>
      <c r="J564" s="77"/>
      <c r="K564" s="78"/>
      <c r="L564" s="79"/>
      <c r="M564" s="42" t="e">
        <f>#REF!</f>
        <v>#REF!</v>
      </c>
    </row>
    <row r="565" spans="1:13" ht="39.75" customHeight="1" x14ac:dyDescent="0.25">
      <c r="A565" s="13">
        <f t="shared" si="2"/>
        <v>552</v>
      </c>
      <c r="B565" s="80" t="e">
        <f>#REF!</f>
        <v>#REF!</v>
      </c>
      <c r="C565" s="19" t="e">
        <f>#REF!</f>
        <v>#REF!</v>
      </c>
      <c r="D565" s="20" t="e">
        <f>#REF!</f>
        <v>#REF!</v>
      </c>
      <c r="E565" s="72"/>
      <c r="F565" s="81"/>
      <c r="G565" s="82"/>
      <c r="H565" s="83"/>
      <c r="I565" s="84"/>
      <c r="J565" s="85"/>
      <c r="K565" s="86"/>
      <c r="L565" s="87"/>
      <c r="M565" s="42" t="e">
        <f>#REF!</f>
        <v>#REF!</v>
      </c>
    </row>
    <row r="566" spans="1:13" ht="39.75" customHeight="1" x14ac:dyDescent="0.25">
      <c r="A566" s="13">
        <f t="shared" si="2"/>
        <v>553</v>
      </c>
      <c r="B566" s="71" t="e">
        <f>#REF!</f>
        <v>#REF!</v>
      </c>
      <c r="C566" s="14" t="e">
        <f>#REF!</f>
        <v>#REF!</v>
      </c>
      <c r="D566" s="15" t="e">
        <f>#REF!</f>
        <v>#REF!</v>
      </c>
      <c r="E566" s="72"/>
      <c r="F566" s="73"/>
      <c r="G566" s="88"/>
      <c r="H566" s="75"/>
      <c r="I566" s="76"/>
      <c r="J566" s="77"/>
      <c r="K566" s="78"/>
      <c r="L566" s="79"/>
      <c r="M566" s="42" t="e">
        <f>#REF!</f>
        <v>#REF!</v>
      </c>
    </row>
    <row r="567" spans="1:13" ht="39.75" customHeight="1" x14ac:dyDescent="0.25">
      <c r="A567" s="13">
        <f t="shared" si="2"/>
        <v>554</v>
      </c>
      <c r="B567" s="80" t="e">
        <f>#REF!</f>
        <v>#REF!</v>
      </c>
      <c r="C567" s="19" t="e">
        <f>#REF!</f>
        <v>#REF!</v>
      </c>
      <c r="D567" s="20" t="e">
        <f>#REF!</f>
        <v>#REF!</v>
      </c>
      <c r="E567" s="72"/>
      <c r="F567" s="81"/>
      <c r="G567" s="82"/>
      <c r="H567" s="83"/>
      <c r="I567" s="84"/>
      <c r="J567" s="85"/>
      <c r="K567" s="86"/>
      <c r="L567" s="87"/>
      <c r="M567" s="42" t="e">
        <f>#REF!</f>
        <v>#REF!</v>
      </c>
    </row>
    <row r="568" spans="1:13" ht="39.75" customHeight="1" x14ac:dyDescent="0.25">
      <c r="A568" s="13">
        <f t="shared" si="2"/>
        <v>555</v>
      </c>
      <c r="B568" s="71" t="e">
        <f>#REF!</f>
        <v>#REF!</v>
      </c>
      <c r="C568" s="14" t="e">
        <f>#REF!</f>
        <v>#REF!</v>
      </c>
      <c r="D568" s="15" t="e">
        <f>#REF!</f>
        <v>#REF!</v>
      </c>
      <c r="E568" s="72"/>
      <c r="F568" s="73"/>
      <c r="G568" s="88"/>
      <c r="H568" s="75"/>
      <c r="I568" s="76"/>
      <c r="J568" s="77"/>
      <c r="K568" s="78"/>
      <c r="L568" s="79"/>
      <c r="M568" s="42" t="e">
        <f>#REF!</f>
        <v>#REF!</v>
      </c>
    </row>
    <row r="569" spans="1:13" ht="39.75" customHeight="1" x14ac:dyDescent="0.25">
      <c r="A569" s="13">
        <f t="shared" si="2"/>
        <v>556</v>
      </c>
      <c r="B569" s="80" t="e">
        <f>#REF!</f>
        <v>#REF!</v>
      </c>
      <c r="C569" s="19" t="e">
        <f>#REF!</f>
        <v>#REF!</v>
      </c>
      <c r="D569" s="20" t="e">
        <f>#REF!</f>
        <v>#REF!</v>
      </c>
      <c r="E569" s="72"/>
      <c r="F569" s="81"/>
      <c r="G569" s="82"/>
      <c r="H569" s="83"/>
      <c r="I569" s="84"/>
      <c r="J569" s="85"/>
      <c r="K569" s="86"/>
      <c r="L569" s="87"/>
      <c r="M569" s="42" t="e">
        <f>#REF!</f>
        <v>#REF!</v>
      </c>
    </row>
    <row r="570" spans="1:13" ht="39.75" customHeight="1" x14ac:dyDescent="0.25">
      <c r="A570" s="13">
        <f t="shared" si="2"/>
        <v>557</v>
      </c>
      <c r="B570" s="71" t="e">
        <f>#REF!</f>
        <v>#REF!</v>
      </c>
      <c r="C570" s="14" t="e">
        <f>#REF!</f>
        <v>#REF!</v>
      </c>
      <c r="D570" s="15" t="e">
        <f>#REF!</f>
        <v>#REF!</v>
      </c>
      <c r="E570" s="72"/>
      <c r="F570" s="73"/>
      <c r="G570" s="88"/>
      <c r="H570" s="75"/>
      <c r="I570" s="76"/>
      <c r="J570" s="77"/>
      <c r="K570" s="78"/>
      <c r="L570" s="79"/>
      <c r="M570" s="42" t="e">
        <f>#REF!</f>
        <v>#REF!</v>
      </c>
    </row>
    <row r="571" spans="1:13" ht="39.75" customHeight="1" x14ac:dyDescent="0.25">
      <c r="A571" s="13">
        <f t="shared" si="2"/>
        <v>558</v>
      </c>
      <c r="B571" s="80" t="e">
        <f>#REF!</f>
        <v>#REF!</v>
      </c>
      <c r="C571" s="19" t="e">
        <f>#REF!</f>
        <v>#REF!</v>
      </c>
      <c r="D571" s="20" t="e">
        <f>#REF!</f>
        <v>#REF!</v>
      </c>
      <c r="E571" s="72"/>
      <c r="F571" s="81"/>
      <c r="G571" s="82"/>
      <c r="H571" s="83"/>
      <c r="I571" s="84"/>
      <c r="J571" s="85"/>
      <c r="K571" s="86"/>
      <c r="L571" s="87"/>
      <c r="M571" s="42" t="e">
        <f>#REF!</f>
        <v>#REF!</v>
      </c>
    </row>
    <row r="572" spans="1:13" ht="39.75" customHeight="1" x14ac:dyDescent="0.25">
      <c r="A572" s="13">
        <f t="shared" si="2"/>
        <v>559</v>
      </c>
      <c r="B572" s="71" t="e">
        <f>#REF!</f>
        <v>#REF!</v>
      </c>
      <c r="C572" s="14" t="e">
        <f>#REF!</f>
        <v>#REF!</v>
      </c>
      <c r="D572" s="15" t="e">
        <f>#REF!</f>
        <v>#REF!</v>
      </c>
      <c r="E572" s="72"/>
      <c r="F572" s="73"/>
      <c r="G572" s="88"/>
      <c r="H572" s="75"/>
      <c r="I572" s="76"/>
      <c r="J572" s="77"/>
      <c r="K572" s="78"/>
      <c r="L572" s="79"/>
      <c r="M572" s="42" t="e">
        <f>#REF!</f>
        <v>#REF!</v>
      </c>
    </row>
    <row r="573" spans="1:13" ht="39.75" customHeight="1" x14ac:dyDescent="0.25">
      <c r="A573" s="13">
        <f t="shared" si="2"/>
        <v>560</v>
      </c>
      <c r="B573" s="80" t="e">
        <f>#REF!</f>
        <v>#REF!</v>
      </c>
      <c r="C573" s="19" t="e">
        <f>#REF!</f>
        <v>#REF!</v>
      </c>
      <c r="D573" s="20" t="e">
        <f>#REF!</f>
        <v>#REF!</v>
      </c>
      <c r="E573" s="72"/>
      <c r="F573" s="81"/>
      <c r="G573" s="82"/>
      <c r="H573" s="83"/>
      <c r="I573" s="84"/>
      <c r="J573" s="85"/>
      <c r="K573" s="86"/>
      <c r="L573" s="87"/>
      <c r="M573" s="42" t="e">
        <f>#REF!</f>
        <v>#REF!</v>
      </c>
    </row>
    <row r="574" spans="1:13" ht="39.75" customHeight="1" x14ac:dyDescent="0.25">
      <c r="A574" s="13">
        <f t="shared" si="2"/>
        <v>561</v>
      </c>
      <c r="B574" s="71" t="e">
        <f>#REF!</f>
        <v>#REF!</v>
      </c>
      <c r="C574" s="14" t="e">
        <f>#REF!</f>
        <v>#REF!</v>
      </c>
      <c r="D574" s="15" t="e">
        <f>#REF!</f>
        <v>#REF!</v>
      </c>
      <c r="E574" s="72"/>
      <c r="F574" s="73"/>
      <c r="G574" s="88"/>
      <c r="H574" s="75"/>
      <c r="I574" s="76"/>
      <c r="J574" s="77"/>
      <c r="K574" s="78"/>
      <c r="L574" s="79"/>
      <c r="M574" s="42" t="e">
        <f>#REF!</f>
        <v>#REF!</v>
      </c>
    </row>
    <row r="575" spans="1:13" ht="39.75" customHeight="1" x14ac:dyDescent="0.25">
      <c r="A575" s="13">
        <f t="shared" si="2"/>
        <v>562</v>
      </c>
      <c r="B575" s="80" t="e">
        <f>#REF!</f>
        <v>#REF!</v>
      </c>
      <c r="C575" s="19" t="e">
        <f>#REF!</f>
        <v>#REF!</v>
      </c>
      <c r="D575" s="20" t="e">
        <f>#REF!</f>
        <v>#REF!</v>
      </c>
      <c r="E575" s="72"/>
      <c r="F575" s="81"/>
      <c r="G575" s="82"/>
      <c r="H575" s="83"/>
      <c r="I575" s="84"/>
      <c r="J575" s="85"/>
      <c r="K575" s="78"/>
      <c r="L575" s="87"/>
      <c r="M575" s="42" t="e">
        <f>#REF!</f>
        <v>#REF!</v>
      </c>
    </row>
    <row r="576" spans="1:13" ht="39.75" customHeight="1" x14ac:dyDescent="0.25">
      <c r="A576" s="13">
        <f t="shared" si="2"/>
        <v>563</v>
      </c>
      <c r="B576" s="71" t="e">
        <f>#REF!</f>
        <v>#REF!</v>
      </c>
      <c r="C576" s="14" t="e">
        <f>#REF!</f>
        <v>#REF!</v>
      </c>
      <c r="D576" s="15" t="e">
        <f>#REF!</f>
        <v>#REF!</v>
      </c>
      <c r="E576" s="72"/>
      <c r="F576" s="73"/>
      <c r="G576" s="88"/>
      <c r="H576" s="75"/>
      <c r="I576" s="76"/>
      <c r="J576" s="77"/>
      <c r="K576" s="78"/>
      <c r="L576" s="79"/>
      <c r="M576" s="42" t="e">
        <f>#REF!</f>
        <v>#REF!</v>
      </c>
    </row>
    <row r="577" spans="1:13" ht="39.75" customHeight="1" x14ac:dyDescent="0.25">
      <c r="A577" s="13">
        <f t="shared" si="2"/>
        <v>564</v>
      </c>
      <c r="B577" s="80" t="e">
        <f>#REF!</f>
        <v>#REF!</v>
      </c>
      <c r="C577" s="19" t="e">
        <f>#REF!</f>
        <v>#REF!</v>
      </c>
      <c r="D577" s="20" t="e">
        <f>#REF!</f>
        <v>#REF!</v>
      </c>
      <c r="E577" s="72"/>
      <c r="F577" s="81"/>
      <c r="G577" s="82"/>
      <c r="H577" s="83"/>
      <c r="I577" s="84"/>
      <c r="J577" s="85"/>
      <c r="K577" s="78"/>
      <c r="L577" s="87"/>
      <c r="M577" s="42" t="e">
        <f>#REF!</f>
        <v>#REF!</v>
      </c>
    </row>
    <row r="578" spans="1:13" ht="39.75" customHeight="1" x14ac:dyDescent="0.25">
      <c r="A578" s="13">
        <f t="shared" si="2"/>
        <v>565</v>
      </c>
      <c r="B578" s="71" t="e">
        <f>#REF!</f>
        <v>#REF!</v>
      </c>
      <c r="C578" s="14" t="e">
        <f>#REF!</f>
        <v>#REF!</v>
      </c>
      <c r="D578" s="15" t="e">
        <f>#REF!</f>
        <v>#REF!</v>
      </c>
      <c r="E578" s="72"/>
      <c r="F578" s="73"/>
      <c r="G578" s="88"/>
      <c r="H578" s="75"/>
      <c r="I578" s="76"/>
      <c r="J578" s="77"/>
      <c r="K578" s="78"/>
      <c r="L578" s="79"/>
      <c r="M578" s="42" t="e">
        <f>#REF!</f>
        <v>#REF!</v>
      </c>
    </row>
    <row r="579" spans="1:13" ht="39.75" customHeight="1" x14ac:dyDescent="0.25">
      <c r="A579" s="13">
        <f t="shared" si="2"/>
        <v>566</v>
      </c>
      <c r="B579" s="80" t="e">
        <f>#REF!</f>
        <v>#REF!</v>
      </c>
      <c r="C579" s="19" t="e">
        <f>#REF!</f>
        <v>#REF!</v>
      </c>
      <c r="D579" s="20" t="e">
        <f>#REF!</f>
        <v>#REF!</v>
      </c>
      <c r="E579" s="72"/>
      <c r="F579" s="81"/>
      <c r="G579" s="82"/>
      <c r="H579" s="83"/>
      <c r="I579" s="84"/>
      <c r="J579" s="85"/>
      <c r="K579" s="78"/>
      <c r="L579" s="87"/>
      <c r="M579" s="42" t="e">
        <f>#REF!</f>
        <v>#REF!</v>
      </c>
    </row>
    <row r="580" spans="1:13" ht="39.75" customHeight="1" x14ac:dyDescent="0.25">
      <c r="A580" s="13">
        <f t="shared" si="2"/>
        <v>567</v>
      </c>
      <c r="B580" s="71" t="e">
        <f>#REF!</f>
        <v>#REF!</v>
      </c>
      <c r="C580" s="14" t="e">
        <f>#REF!</f>
        <v>#REF!</v>
      </c>
      <c r="D580" s="15" t="e">
        <f>#REF!</f>
        <v>#REF!</v>
      </c>
      <c r="E580" s="72"/>
      <c r="F580" s="73"/>
      <c r="G580" s="88"/>
      <c r="H580" s="75"/>
      <c r="I580" s="76"/>
      <c r="J580" s="77"/>
      <c r="K580" s="78"/>
      <c r="L580" s="79"/>
      <c r="M580" s="42" t="e">
        <f>#REF!</f>
        <v>#REF!</v>
      </c>
    </row>
    <row r="581" spans="1:13" ht="39.75" customHeight="1" x14ac:dyDescent="0.25">
      <c r="A581" s="13">
        <f t="shared" si="2"/>
        <v>568</v>
      </c>
      <c r="B581" s="80" t="e">
        <f>#REF!</f>
        <v>#REF!</v>
      </c>
      <c r="C581" s="19" t="e">
        <f>#REF!</f>
        <v>#REF!</v>
      </c>
      <c r="D581" s="20" t="e">
        <f>#REF!</f>
        <v>#REF!</v>
      </c>
      <c r="E581" s="72"/>
      <c r="F581" s="81"/>
      <c r="G581" s="82"/>
      <c r="H581" s="83"/>
      <c r="I581" s="84"/>
      <c r="J581" s="85"/>
      <c r="K581" s="78"/>
      <c r="L581" s="87"/>
      <c r="M581" s="42" t="e">
        <f>#REF!</f>
        <v>#REF!</v>
      </c>
    </row>
    <row r="582" spans="1:13" ht="39.75" customHeight="1" x14ac:dyDescent="0.25">
      <c r="A582" s="13">
        <f t="shared" si="2"/>
        <v>569</v>
      </c>
      <c r="B582" s="71" t="e">
        <f>#REF!</f>
        <v>#REF!</v>
      </c>
      <c r="C582" s="14" t="e">
        <f>#REF!</f>
        <v>#REF!</v>
      </c>
      <c r="D582" s="15" t="e">
        <f>#REF!</f>
        <v>#REF!</v>
      </c>
      <c r="E582" s="72"/>
      <c r="F582" s="73"/>
      <c r="G582" s="88"/>
      <c r="H582" s="75"/>
      <c r="I582" s="76"/>
      <c r="J582" s="77"/>
      <c r="K582" s="78"/>
      <c r="L582" s="79"/>
      <c r="M582" s="42" t="e">
        <f>#REF!</f>
        <v>#REF!</v>
      </c>
    </row>
    <row r="583" spans="1:13" ht="39.75" customHeight="1" x14ac:dyDescent="0.25">
      <c r="A583" s="13">
        <f t="shared" si="2"/>
        <v>570</v>
      </c>
      <c r="B583" s="80" t="e">
        <f>#REF!</f>
        <v>#REF!</v>
      </c>
      <c r="C583" s="19" t="e">
        <f>#REF!</f>
        <v>#REF!</v>
      </c>
      <c r="D583" s="20" t="e">
        <f>#REF!</f>
        <v>#REF!</v>
      </c>
      <c r="E583" s="72"/>
      <c r="F583" s="81"/>
      <c r="G583" s="82"/>
      <c r="H583" s="83"/>
      <c r="I583" s="84"/>
      <c r="J583" s="85"/>
      <c r="K583" s="78"/>
      <c r="L583" s="87"/>
      <c r="M583" s="42" t="e">
        <f>#REF!</f>
        <v>#REF!</v>
      </c>
    </row>
    <row r="584" spans="1:13" ht="39.75" customHeight="1" x14ac:dyDescent="0.25">
      <c r="A584" s="13">
        <f t="shared" si="2"/>
        <v>571</v>
      </c>
      <c r="B584" s="71" t="e">
        <f>#REF!</f>
        <v>#REF!</v>
      </c>
      <c r="C584" s="14" t="e">
        <f>#REF!</f>
        <v>#REF!</v>
      </c>
      <c r="D584" s="15" t="e">
        <f>#REF!</f>
        <v>#REF!</v>
      </c>
      <c r="E584" s="72"/>
      <c r="F584" s="73"/>
      <c r="G584" s="88"/>
      <c r="H584" s="75"/>
      <c r="I584" s="76"/>
      <c r="J584" s="77"/>
      <c r="K584" s="78"/>
      <c r="L584" s="79"/>
      <c r="M584" s="42" t="e">
        <f>#REF!</f>
        <v>#REF!</v>
      </c>
    </row>
    <row r="585" spans="1:13" ht="39.75" customHeight="1" x14ac:dyDescent="0.25">
      <c r="A585" s="13">
        <f t="shared" si="2"/>
        <v>572</v>
      </c>
      <c r="B585" s="80" t="e">
        <f>#REF!</f>
        <v>#REF!</v>
      </c>
      <c r="C585" s="19" t="e">
        <f>#REF!</f>
        <v>#REF!</v>
      </c>
      <c r="D585" s="20" t="e">
        <f>#REF!</f>
        <v>#REF!</v>
      </c>
      <c r="E585" s="72"/>
      <c r="F585" s="81"/>
      <c r="G585" s="82"/>
      <c r="H585" s="83"/>
      <c r="I585" s="84"/>
      <c r="J585" s="85"/>
      <c r="K585" s="78"/>
      <c r="L585" s="87"/>
      <c r="M585" s="42" t="e">
        <f>#REF!</f>
        <v>#REF!</v>
      </c>
    </row>
    <row r="586" spans="1:13" ht="39.75" customHeight="1" x14ac:dyDescent="0.25">
      <c r="A586" s="13">
        <f t="shared" si="2"/>
        <v>573</v>
      </c>
      <c r="B586" s="71" t="e">
        <f>#REF!</f>
        <v>#REF!</v>
      </c>
      <c r="C586" s="14" t="e">
        <f>#REF!</f>
        <v>#REF!</v>
      </c>
      <c r="D586" s="15" t="e">
        <f>#REF!</f>
        <v>#REF!</v>
      </c>
      <c r="E586" s="72"/>
      <c r="F586" s="73"/>
      <c r="G586" s="88"/>
      <c r="H586" s="75"/>
      <c r="I586" s="76"/>
      <c r="J586" s="77"/>
      <c r="K586" s="78"/>
      <c r="L586" s="79"/>
      <c r="M586" s="42" t="e">
        <f>#REF!</f>
        <v>#REF!</v>
      </c>
    </row>
    <row r="587" spans="1:13" ht="39.75" customHeight="1" x14ac:dyDescent="0.25">
      <c r="A587" s="13">
        <f t="shared" si="2"/>
        <v>574</v>
      </c>
      <c r="B587" s="80" t="e">
        <f>#REF!</f>
        <v>#REF!</v>
      </c>
      <c r="C587" s="19" t="e">
        <f>#REF!</f>
        <v>#REF!</v>
      </c>
      <c r="D587" s="20" t="e">
        <f>#REF!</f>
        <v>#REF!</v>
      </c>
      <c r="E587" s="72"/>
      <c r="F587" s="81"/>
      <c r="G587" s="82"/>
      <c r="H587" s="83"/>
      <c r="I587" s="84"/>
      <c r="J587" s="85"/>
      <c r="K587" s="78"/>
      <c r="L587" s="87"/>
      <c r="M587" s="42" t="e">
        <f>#REF!</f>
        <v>#REF!</v>
      </c>
    </row>
    <row r="588" spans="1:13" ht="39.75" customHeight="1" x14ac:dyDescent="0.25">
      <c r="A588" s="13">
        <f t="shared" si="2"/>
        <v>575</v>
      </c>
      <c r="B588" s="71" t="e">
        <f>#REF!</f>
        <v>#REF!</v>
      </c>
      <c r="C588" s="14" t="e">
        <f>#REF!</f>
        <v>#REF!</v>
      </c>
      <c r="D588" s="15" t="e">
        <f>#REF!</f>
        <v>#REF!</v>
      </c>
      <c r="E588" s="72"/>
      <c r="F588" s="73"/>
      <c r="G588" s="88"/>
      <c r="H588" s="75"/>
      <c r="I588" s="76"/>
      <c r="J588" s="77"/>
      <c r="K588" s="78"/>
      <c r="L588" s="79"/>
      <c r="M588" s="42" t="e">
        <f>#REF!</f>
        <v>#REF!</v>
      </c>
    </row>
    <row r="589" spans="1:13" ht="39.75" customHeight="1" x14ac:dyDescent="0.25">
      <c r="A589" s="13">
        <f t="shared" si="2"/>
        <v>576</v>
      </c>
      <c r="B589" s="80" t="e">
        <f>#REF!</f>
        <v>#REF!</v>
      </c>
      <c r="C589" s="19" t="e">
        <f>#REF!</f>
        <v>#REF!</v>
      </c>
      <c r="D589" s="20" t="e">
        <f>#REF!</f>
        <v>#REF!</v>
      </c>
      <c r="E589" s="72"/>
      <c r="F589" s="81"/>
      <c r="G589" s="82"/>
      <c r="H589" s="83"/>
      <c r="I589" s="84"/>
      <c r="J589" s="85"/>
      <c r="K589" s="78"/>
      <c r="L589" s="87"/>
      <c r="M589" s="42" t="e">
        <f>#REF!</f>
        <v>#REF!</v>
      </c>
    </row>
    <row r="590" spans="1:13" ht="39.75" customHeight="1" x14ac:dyDescent="0.25">
      <c r="A590" s="13">
        <f t="shared" si="2"/>
        <v>577</v>
      </c>
      <c r="B590" s="71" t="e">
        <f>#REF!</f>
        <v>#REF!</v>
      </c>
      <c r="C590" s="14" t="e">
        <f>#REF!</f>
        <v>#REF!</v>
      </c>
      <c r="D590" s="15" t="e">
        <f>#REF!</f>
        <v>#REF!</v>
      </c>
      <c r="E590" s="72"/>
      <c r="F590" s="73"/>
      <c r="G590" s="88"/>
      <c r="H590" s="75"/>
      <c r="I590" s="76"/>
      <c r="J590" s="77"/>
      <c r="K590" s="78"/>
      <c r="L590" s="79"/>
      <c r="M590" s="42" t="e">
        <f>#REF!</f>
        <v>#REF!</v>
      </c>
    </row>
    <row r="591" spans="1:13" ht="39.75" customHeight="1" x14ac:dyDescent="0.25">
      <c r="A591" s="13">
        <f t="shared" si="2"/>
        <v>578</v>
      </c>
      <c r="B591" s="80" t="e">
        <f>#REF!</f>
        <v>#REF!</v>
      </c>
      <c r="C591" s="19" t="e">
        <f>#REF!</f>
        <v>#REF!</v>
      </c>
      <c r="D591" s="20" t="e">
        <f>#REF!</f>
        <v>#REF!</v>
      </c>
      <c r="E591" s="72"/>
      <c r="F591" s="81"/>
      <c r="G591" s="82"/>
      <c r="H591" s="83"/>
      <c r="I591" s="84"/>
      <c r="J591" s="85"/>
      <c r="K591" s="78"/>
      <c r="L591" s="87"/>
      <c r="M591" s="42" t="e">
        <f>#REF!</f>
        <v>#REF!</v>
      </c>
    </row>
    <row r="592" spans="1:13" ht="39.75" customHeight="1" x14ac:dyDescent="0.25">
      <c r="A592" s="13">
        <f t="shared" si="2"/>
        <v>579</v>
      </c>
      <c r="B592" s="71" t="e">
        <f>#REF!</f>
        <v>#REF!</v>
      </c>
      <c r="C592" s="14" t="e">
        <f>#REF!</f>
        <v>#REF!</v>
      </c>
      <c r="D592" s="15" t="e">
        <f>#REF!</f>
        <v>#REF!</v>
      </c>
      <c r="E592" s="72"/>
      <c r="F592" s="73"/>
      <c r="G592" s="88"/>
      <c r="H592" s="75"/>
      <c r="I592" s="76"/>
      <c r="J592" s="77"/>
      <c r="K592" s="78"/>
      <c r="L592" s="79"/>
      <c r="M592" s="42" t="e">
        <f>#REF!</f>
        <v>#REF!</v>
      </c>
    </row>
    <row r="593" spans="1:13" ht="39.75" customHeight="1" x14ac:dyDescent="0.25">
      <c r="A593" s="13">
        <f t="shared" si="2"/>
        <v>580</v>
      </c>
      <c r="B593" s="80" t="e">
        <f>#REF!</f>
        <v>#REF!</v>
      </c>
      <c r="C593" s="19" t="e">
        <f>#REF!</f>
        <v>#REF!</v>
      </c>
      <c r="D593" s="20" t="e">
        <f>#REF!</f>
        <v>#REF!</v>
      </c>
      <c r="E593" s="72"/>
      <c r="F593" s="81"/>
      <c r="G593" s="82"/>
      <c r="H593" s="83"/>
      <c r="I593" s="84"/>
      <c r="J593" s="85"/>
      <c r="K593" s="78"/>
      <c r="L593" s="87"/>
      <c r="M593" s="42" t="e">
        <f>#REF!</f>
        <v>#REF!</v>
      </c>
    </row>
    <row r="594" spans="1:13" ht="39.75" customHeight="1" x14ac:dyDescent="0.25">
      <c r="A594" s="13">
        <f t="shared" si="2"/>
        <v>581</v>
      </c>
      <c r="B594" s="71" t="e">
        <f>#REF!</f>
        <v>#REF!</v>
      </c>
      <c r="C594" s="14" t="e">
        <f>#REF!</f>
        <v>#REF!</v>
      </c>
      <c r="D594" s="15" t="e">
        <f>#REF!</f>
        <v>#REF!</v>
      </c>
      <c r="E594" s="72"/>
      <c r="F594" s="73"/>
      <c r="G594" s="88"/>
      <c r="H594" s="75"/>
      <c r="I594" s="76"/>
      <c r="J594" s="77"/>
      <c r="K594" s="78"/>
      <c r="L594" s="79"/>
      <c r="M594" s="42" t="e">
        <f>#REF!</f>
        <v>#REF!</v>
      </c>
    </row>
    <row r="595" spans="1:13" ht="39.75" customHeight="1" x14ac:dyDescent="0.25">
      <c r="A595" s="13">
        <f t="shared" si="2"/>
        <v>582</v>
      </c>
      <c r="B595" s="80" t="e">
        <f>#REF!</f>
        <v>#REF!</v>
      </c>
      <c r="C595" s="19" t="e">
        <f>#REF!</f>
        <v>#REF!</v>
      </c>
      <c r="D595" s="20" t="e">
        <f>#REF!</f>
        <v>#REF!</v>
      </c>
      <c r="E595" s="72"/>
      <c r="F595" s="81"/>
      <c r="G595" s="82"/>
      <c r="H595" s="83"/>
      <c r="I595" s="84"/>
      <c r="J595" s="85"/>
      <c r="K595" s="78"/>
      <c r="L595" s="87"/>
      <c r="M595" s="42" t="e">
        <f>#REF!</f>
        <v>#REF!</v>
      </c>
    </row>
    <row r="596" spans="1:13" ht="39.75" customHeight="1" x14ac:dyDescent="0.25">
      <c r="A596" s="13">
        <f t="shared" si="2"/>
        <v>583</v>
      </c>
      <c r="B596" s="71" t="e">
        <f>#REF!</f>
        <v>#REF!</v>
      </c>
      <c r="C596" s="14" t="e">
        <f>#REF!</f>
        <v>#REF!</v>
      </c>
      <c r="D596" s="15" t="e">
        <f>#REF!</f>
        <v>#REF!</v>
      </c>
      <c r="E596" s="72"/>
      <c r="F596" s="73"/>
      <c r="G596" s="88"/>
      <c r="H596" s="75"/>
      <c r="I596" s="76"/>
      <c r="J596" s="77"/>
      <c r="K596" s="78"/>
      <c r="L596" s="79"/>
      <c r="M596" s="42" t="e">
        <f>#REF!</f>
        <v>#REF!</v>
      </c>
    </row>
    <row r="597" spans="1:13" ht="39.75" customHeight="1" x14ac:dyDescent="0.25">
      <c r="A597" s="13">
        <f t="shared" si="2"/>
        <v>584</v>
      </c>
      <c r="B597" s="80" t="e">
        <f>#REF!</f>
        <v>#REF!</v>
      </c>
      <c r="C597" s="19" t="e">
        <f>#REF!</f>
        <v>#REF!</v>
      </c>
      <c r="D597" s="20" t="e">
        <f>#REF!</f>
        <v>#REF!</v>
      </c>
      <c r="E597" s="72"/>
      <c r="F597" s="81"/>
      <c r="G597" s="82"/>
      <c r="H597" s="83"/>
      <c r="I597" s="84"/>
      <c r="J597" s="85"/>
      <c r="K597" s="78"/>
      <c r="L597" s="87"/>
      <c r="M597" s="42" t="e">
        <f>#REF!</f>
        <v>#REF!</v>
      </c>
    </row>
    <row r="598" spans="1:13" ht="39.75" customHeight="1" x14ac:dyDescent="0.25">
      <c r="A598" s="13">
        <f t="shared" si="2"/>
        <v>585</v>
      </c>
      <c r="B598" s="71" t="e">
        <f>#REF!</f>
        <v>#REF!</v>
      </c>
      <c r="C598" s="14" t="e">
        <f>#REF!</f>
        <v>#REF!</v>
      </c>
      <c r="D598" s="15" t="e">
        <f>#REF!</f>
        <v>#REF!</v>
      </c>
      <c r="E598" s="72"/>
      <c r="F598" s="73"/>
      <c r="G598" s="88"/>
      <c r="H598" s="75"/>
      <c r="I598" s="76"/>
      <c r="J598" s="77"/>
      <c r="K598" s="78"/>
      <c r="L598" s="79"/>
      <c r="M598" s="42" t="e">
        <f>#REF!</f>
        <v>#REF!</v>
      </c>
    </row>
    <row r="599" spans="1:13" ht="39.75" customHeight="1" x14ac:dyDescent="0.25">
      <c r="A599" s="13">
        <f t="shared" si="2"/>
        <v>586</v>
      </c>
      <c r="B599" s="80" t="e">
        <f>#REF!</f>
        <v>#REF!</v>
      </c>
      <c r="C599" s="19" t="e">
        <f>#REF!</f>
        <v>#REF!</v>
      </c>
      <c r="D599" s="20" t="e">
        <f>#REF!</f>
        <v>#REF!</v>
      </c>
      <c r="E599" s="72"/>
      <c r="F599" s="81"/>
      <c r="G599" s="82"/>
      <c r="H599" s="83"/>
      <c r="I599" s="84"/>
      <c r="J599" s="85"/>
      <c r="K599" s="78"/>
      <c r="L599" s="87"/>
      <c r="M599" s="42" t="e">
        <f>#REF!</f>
        <v>#REF!</v>
      </c>
    </row>
    <row r="600" spans="1:13" ht="39.75" customHeight="1" x14ac:dyDescent="0.25">
      <c r="A600" s="13">
        <f t="shared" si="2"/>
        <v>587</v>
      </c>
      <c r="B600" s="71" t="e">
        <f>#REF!</f>
        <v>#REF!</v>
      </c>
      <c r="C600" s="14" t="e">
        <f>#REF!</f>
        <v>#REF!</v>
      </c>
      <c r="D600" s="15" t="e">
        <f>#REF!</f>
        <v>#REF!</v>
      </c>
      <c r="E600" s="72"/>
      <c r="F600" s="73"/>
      <c r="G600" s="88"/>
      <c r="H600" s="75"/>
      <c r="I600" s="76"/>
      <c r="J600" s="77"/>
      <c r="K600" s="78"/>
      <c r="L600" s="79"/>
      <c r="M600" s="42" t="e">
        <f>#REF!</f>
        <v>#REF!</v>
      </c>
    </row>
    <row r="601" spans="1:13" ht="39.75" customHeight="1" x14ac:dyDescent="0.25">
      <c r="A601" s="13">
        <f t="shared" si="2"/>
        <v>588</v>
      </c>
      <c r="B601" s="80" t="e">
        <f>#REF!</f>
        <v>#REF!</v>
      </c>
      <c r="C601" s="19" t="e">
        <f>#REF!</f>
        <v>#REF!</v>
      </c>
      <c r="D601" s="20" t="e">
        <f>#REF!</f>
        <v>#REF!</v>
      </c>
      <c r="E601" s="72"/>
      <c r="F601" s="81"/>
      <c r="G601" s="82"/>
      <c r="H601" s="83"/>
      <c r="I601" s="84"/>
      <c r="J601" s="85"/>
      <c r="K601" s="78"/>
      <c r="L601" s="87"/>
      <c r="M601" s="42" t="e">
        <f>#REF!</f>
        <v>#REF!</v>
      </c>
    </row>
    <row r="602" spans="1:13" ht="39.75" customHeight="1" x14ac:dyDescent="0.25">
      <c r="A602" s="13">
        <f t="shared" si="2"/>
        <v>589</v>
      </c>
      <c r="B602" s="71" t="e">
        <f>#REF!</f>
        <v>#REF!</v>
      </c>
      <c r="C602" s="14" t="e">
        <f>#REF!</f>
        <v>#REF!</v>
      </c>
      <c r="D602" s="15" t="e">
        <f>#REF!</f>
        <v>#REF!</v>
      </c>
      <c r="E602" s="72"/>
      <c r="F602" s="73"/>
      <c r="G602" s="88"/>
      <c r="H602" s="75"/>
      <c r="I602" s="76"/>
      <c r="J602" s="77"/>
      <c r="K602" s="78"/>
      <c r="L602" s="79"/>
      <c r="M602" s="42" t="e">
        <f>#REF!</f>
        <v>#REF!</v>
      </c>
    </row>
    <row r="603" spans="1:13" ht="39.75" customHeight="1" x14ac:dyDescent="0.25">
      <c r="A603" s="13">
        <f t="shared" si="2"/>
        <v>590</v>
      </c>
      <c r="B603" s="80" t="e">
        <f>#REF!</f>
        <v>#REF!</v>
      </c>
      <c r="C603" s="19" t="e">
        <f>#REF!</f>
        <v>#REF!</v>
      </c>
      <c r="D603" s="20" t="e">
        <f>#REF!</f>
        <v>#REF!</v>
      </c>
      <c r="E603" s="72"/>
      <c r="F603" s="81"/>
      <c r="G603" s="82"/>
      <c r="H603" s="83"/>
      <c r="I603" s="84"/>
      <c r="J603" s="85"/>
      <c r="K603" s="78"/>
      <c r="L603" s="87"/>
      <c r="M603" s="42" t="e">
        <f>#REF!</f>
        <v>#REF!</v>
      </c>
    </row>
    <row r="604" spans="1:13" ht="39.75" customHeight="1" x14ac:dyDescent="0.25">
      <c r="A604" s="13">
        <f t="shared" si="2"/>
        <v>591</v>
      </c>
      <c r="B604" s="71" t="e">
        <f>#REF!</f>
        <v>#REF!</v>
      </c>
      <c r="C604" s="14" t="e">
        <f>#REF!</f>
        <v>#REF!</v>
      </c>
      <c r="D604" s="15" t="e">
        <f>#REF!</f>
        <v>#REF!</v>
      </c>
      <c r="E604" s="72"/>
      <c r="F604" s="73"/>
      <c r="G604" s="88"/>
      <c r="H604" s="75"/>
      <c r="I604" s="76"/>
      <c r="J604" s="77"/>
      <c r="K604" s="78"/>
      <c r="L604" s="79"/>
      <c r="M604" s="42" t="e">
        <f>#REF!</f>
        <v>#REF!</v>
      </c>
    </row>
    <row r="605" spans="1:13" ht="39.75" customHeight="1" x14ac:dyDescent="0.25">
      <c r="A605" s="13">
        <f t="shared" si="2"/>
        <v>592</v>
      </c>
      <c r="B605" s="80" t="e">
        <f>#REF!</f>
        <v>#REF!</v>
      </c>
      <c r="C605" s="19" t="e">
        <f>#REF!</f>
        <v>#REF!</v>
      </c>
      <c r="D605" s="20" t="e">
        <f>#REF!</f>
        <v>#REF!</v>
      </c>
      <c r="E605" s="72"/>
      <c r="F605" s="81"/>
      <c r="G605" s="82"/>
      <c r="H605" s="83"/>
      <c r="I605" s="84"/>
      <c r="J605" s="85"/>
      <c r="K605" s="78"/>
      <c r="L605" s="87"/>
      <c r="M605" s="42" t="e">
        <f>#REF!</f>
        <v>#REF!</v>
      </c>
    </row>
    <row r="606" spans="1:13" ht="39.75" customHeight="1" x14ac:dyDescent="0.25">
      <c r="A606" s="13">
        <f t="shared" si="2"/>
        <v>593</v>
      </c>
      <c r="B606" s="71" t="e">
        <f>#REF!</f>
        <v>#REF!</v>
      </c>
      <c r="C606" s="14" t="e">
        <f>#REF!</f>
        <v>#REF!</v>
      </c>
      <c r="D606" s="15" t="e">
        <f>#REF!</f>
        <v>#REF!</v>
      </c>
      <c r="E606" s="72"/>
      <c r="F606" s="73"/>
      <c r="G606" s="88"/>
      <c r="H606" s="75"/>
      <c r="I606" s="76"/>
      <c r="J606" s="77"/>
      <c r="K606" s="78"/>
      <c r="L606" s="79"/>
      <c r="M606" s="42" t="e">
        <f>#REF!</f>
        <v>#REF!</v>
      </c>
    </row>
    <row r="607" spans="1:13" ht="39.75" customHeight="1" x14ac:dyDescent="0.25">
      <c r="A607" s="13">
        <f t="shared" si="2"/>
        <v>594</v>
      </c>
      <c r="B607" s="80" t="e">
        <f>#REF!</f>
        <v>#REF!</v>
      </c>
      <c r="C607" s="19" t="e">
        <f>#REF!</f>
        <v>#REF!</v>
      </c>
      <c r="D607" s="20" t="e">
        <f>#REF!</f>
        <v>#REF!</v>
      </c>
      <c r="E607" s="72"/>
      <c r="F607" s="81"/>
      <c r="G607" s="82"/>
      <c r="H607" s="83"/>
      <c r="I607" s="84"/>
      <c r="J607" s="85"/>
      <c r="K607" s="78"/>
      <c r="L607" s="87"/>
      <c r="M607" s="42" t="e">
        <f>#REF!</f>
        <v>#REF!</v>
      </c>
    </row>
    <row r="608" spans="1:13" ht="39.75" customHeight="1" x14ac:dyDescent="0.25">
      <c r="A608" s="13">
        <f t="shared" si="2"/>
        <v>595</v>
      </c>
      <c r="B608" s="71" t="e">
        <f>#REF!</f>
        <v>#REF!</v>
      </c>
      <c r="C608" s="14" t="e">
        <f>#REF!</f>
        <v>#REF!</v>
      </c>
      <c r="D608" s="15" t="e">
        <f>#REF!</f>
        <v>#REF!</v>
      </c>
      <c r="E608" s="72"/>
      <c r="F608" s="73"/>
      <c r="G608" s="88"/>
      <c r="H608" s="75"/>
      <c r="I608" s="76"/>
      <c r="J608" s="77"/>
      <c r="K608" s="78"/>
      <c r="L608" s="79"/>
      <c r="M608" s="42" t="e">
        <f>#REF!</f>
        <v>#REF!</v>
      </c>
    </row>
    <row r="609" spans="1:13" ht="39.75" customHeight="1" x14ac:dyDescent="0.25">
      <c r="A609" s="13">
        <f t="shared" si="2"/>
        <v>596</v>
      </c>
      <c r="B609" s="80" t="e">
        <f>#REF!</f>
        <v>#REF!</v>
      </c>
      <c r="C609" s="19" t="e">
        <f>#REF!</f>
        <v>#REF!</v>
      </c>
      <c r="D609" s="20" t="e">
        <f>#REF!</f>
        <v>#REF!</v>
      </c>
      <c r="E609" s="72"/>
      <c r="F609" s="81"/>
      <c r="G609" s="82"/>
      <c r="H609" s="83"/>
      <c r="I609" s="84"/>
      <c r="J609" s="85"/>
      <c r="K609" s="78"/>
      <c r="L609" s="87"/>
      <c r="M609" s="42" t="e">
        <f>#REF!</f>
        <v>#REF!</v>
      </c>
    </row>
    <row r="610" spans="1:13" ht="39.75" customHeight="1" x14ac:dyDescent="0.25">
      <c r="A610" s="13">
        <f t="shared" si="2"/>
        <v>597</v>
      </c>
      <c r="B610" s="71" t="e">
        <f>#REF!</f>
        <v>#REF!</v>
      </c>
      <c r="C610" s="14" t="e">
        <f>#REF!</f>
        <v>#REF!</v>
      </c>
      <c r="D610" s="15" t="e">
        <f>#REF!</f>
        <v>#REF!</v>
      </c>
      <c r="E610" s="72"/>
      <c r="F610" s="73"/>
      <c r="G610" s="88"/>
      <c r="H610" s="75"/>
      <c r="I610" s="76"/>
      <c r="J610" s="77"/>
      <c r="K610" s="78"/>
      <c r="L610" s="79"/>
      <c r="M610" s="42" t="e">
        <f>#REF!</f>
        <v>#REF!</v>
      </c>
    </row>
    <row r="611" spans="1:13" ht="39.75" customHeight="1" x14ac:dyDescent="0.25">
      <c r="A611" s="13">
        <f t="shared" si="2"/>
        <v>598</v>
      </c>
      <c r="B611" s="80" t="e">
        <f>#REF!</f>
        <v>#REF!</v>
      </c>
      <c r="C611" s="19" t="e">
        <f>#REF!</f>
        <v>#REF!</v>
      </c>
      <c r="D611" s="20" t="e">
        <f>#REF!</f>
        <v>#REF!</v>
      </c>
      <c r="E611" s="72"/>
      <c r="F611" s="81"/>
      <c r="G611" s="82"/>
      <c r="H611" s="83"/>
      <c r="I611" s="84"/>
      <c r="J611" s="85"/>
      <c r="K611" s="78"/>
      <c r="L611" s="87"/>
      <c r="M611" s="42" t="e">
        <f>#REF!</f>
        <v>#REF!</v>
      </c>
    </row>
    <row r="612" spans="1:13" ht="39.75" customHeight="1" x14ac:dyDescent="0.25">
      <c r="A612" s="13">
        <f t="shared" si="2"/>
        <v>599</v>
      </c>
      <c r="B612" s="71" t="e">
        <f>#REF!</f>
        <v>#REF!</v>
      </c>
      <c r="C612" s="14" t="e">
        <f>#REF!</f>
        <v>#REF!</v>
      </c>
      <c r="D612" s="15" t="e">
        <f>#REF!</f>
        <v>#REF!</v>
      </c>
      <c r="E612" s="72"/>
      <c r="F612" s="73"/>
      <c r="G612" s="88"/>
      <c r="H612" s="75"/>
      <c r="I612" s="76"/>
      <c r="J612" s="77"/>
      <c r="K612" s="78"/>
      <c r="L612" s="79"/>
      <c r="M612" s="42" t="e">
        <f>#REF!</f>
        <v>#REF!</v>
      </c>
    </row>
    <row r="613" spans="1:13" ht="39.75" customHeight="1" x14ac:dyDescent="0.25">
      <c r="A613" s="13">
        <f t="shared" si="2"/>
        <v>600</v>
      </c>
      <c r="B613" s="80" t="e">
        <f>#REF!</f>
        <v>#REF!</v>
      </c>
      <c r="C613" s="19" t="e">
        <f>#REF!</f>
        <v>#REF!</v>
      </c>
      <c r="D613" s="20" t="e">
        <f>#REF!</f>
        <v>#REF!</v>
      </c>
      <c r="E613" s="72"/>
      <c r="F613" s="81"/>
      <c r="G613" s="82"/>
      <c r="H613" s="83"/>
      <c r="I613" s="84"/>
      <c r="J613" s="85"/>
      <c r="K613" s="78"/>
      <c r="L613" s="87"/>
      <c r="M613" s="42" t="e">
        <f>#REF!</f>
        <v>#REF!</v>
      </c>
    </row>
    <row r="614" spans="1:13" ht="39.75" customHeight="1" x14ac:dyDescent="0.25">
      <c r="A614" s="13">
        <f t="shared" si="2"/>
        <v>601</v>
      </c>
      <c r="B614" s="71" t="e">
        <f>#REF!</f>
        <v>#REF!</v>
      </c>
      <c r="C614" s="14" t="e">
        <f>#REF!</f>
        <v>#REF!</v>
      </c>
      <c r="D614" s="15" t="e">
        <f>#REF!</f>
        <v>#REF!</v>
      </c>
      <c r="E614" s="72"/>
      <c r="F614" s="73"/>
      <c r="G614" s="74"/>
      <c r="H614" s="75"/>
      <c r="I614" s="76"/>
      <c r="J614" s="77"/>
      <c r="K614" s="78"/>
      <c r="L614" s="79"/>
      <c r="M614" s="42" t="e">
        <f>#REF!</f>
        <v>#REF!</v>
      </c>
    </row>
    <row r="615" spans="1:13" ht="39.75" customHeight="1" x14ac:dyDescent="0.25">
      <c r="A615" s="13">
        <f t="shared" si="2"/>
        <v>602</v>
      </c>
      <c r="B615" s="80" t="e">
        <f>#REF!</f>
        <v>#REF!</v>
      </c>
      <c r="C615" s="19" t="e">
        <f>#REF!</f>
        <v>#REF!</v>
      </c>
      <c r="D615" s="20" t="e">
        <f>#REF!</f>
        <v>#REF!</v>
      </c>
      <c r="E615" s="72"/>
      <c r="F615" s="81"/>
      <c r="G615" s="82"/>
      <c r="H615" s="83"/>
      <c r="I615" s="84"/>
      <c r="J615" s="85"/>
      <c r="K615" s="86"/>
      <c r="L615" s="87"/>
      <c r="M615" s="42" t="e">
        <f>#REF!</f>
        <v>#REF!</v>
      </c>
    </row>
    <row r="616" spans="1:13" ht="39.75" customHeight="1" x14ac:dyDescent="0.25">
      <c r="A616" s="13">
        <f t="shared" si="2"/>
        <v>603</v>
      </c>
      <c r="B616" s="71" t="e">
        <f>#REF!</f>
        <v>#REF!</v>
      </c>
      <c r="C616" s="14" t="e">
        <f>#REF!</f>
        <v>#REF!</v>
      </c>
      <c r="D616" s="15" t="e">
        <f>#REF!</f>
        <v>#REF!</v>
      </c>
      <c r="E616" s="72"/>
      <c r="F616" s="73"/>
      <c r="G616" s="88"/>
      <c r="H616" s="75"/>
      <c r="I616" s="76"/>
      <c r="J616" s="77"/>
      <c r="K616" s="78"/>
      <c r="L616" s="79"/>
      <c r="M616" s="42" t="e">
        <f>#REF!</f>
        <v>#REF!</v>
      </c>
    </row>
    <row r="617" spans="1:13" ht="39.75" customHeight="1" x14ac:dyDescent="0.25">
      <c r="A617" s="13">
        <f t="shared" si="2"/>
        <v>604</v>
      </c>
      <c r="B617" s="80" t="e">
        <f>#REF!</f>
        <v>#REF!</v>
      </c>
      <c r="C617" s="19" t="e">
        <f>#REF!</f>
        <v>#REF!</v>
      </c>
      <c r="D617" s="20" t="e">
        <f>#REF!</f>
        <v>#REF!</v>
      </c>
      <c r="E617" s="72"/>
      <c r="F617" s="81"/>
      <c r="G617" s="82"/>
      <c r="H617" s="83"/>
      <c r="I617" s="84"/>
      <c r="J617" s="85"/>
      <c r="K617" s="86"/>
      <c r="L617" s="87"/>
      <c r="M617" s="42" t="e">
        <f>#REF!</f>
        <v>#REF!</v>
      </c>
    </row>
    <row r="618" spans="1:13" ht="39.75" customHeight="1" x14ac:dyDescent="0.25">
      <c r="A618" s="13">
        <f t="shared" si="2"/>
        <v>605</v>
      </c>
      <c r="B618" s="71" t="e">
        <f>#REF!</f>
        <v>#REF!</v>
      </c>
      <c r="C618" s="14" t="e">
        <f>#REF!</f>
        <v>#REF!</v>
      </c>
      <c r="D618" s="15" t="e">
        <f>#REF!</f>
        <v>#REF!</v>
      </c>
      <c r="E618" s="72"/>
      <c r="F618" s="73"/>
      <c r="G618" s="88"/>
      <c r="H618" s="75"/>
      <c r="I618" s="76"/>
      <c r="J618" s="77"/>
      <c r="K618" s="78"/>
      <c r="L618" s="79"/>
      <c r="M618" s="42" t="e">
        <f>#REF!</f>
        <v>#REF!</v>
      </c>
    </row>
    <row r="619" spans="1:13" ht="39.75" customHeight="1" x14ac:dyDescent="0.25">
      <c r="A619" s="13">
        <f t="shared" si="2"/>
        <v>606</v>
      </c>
      <c r="B619" s="80" t="e">
        <f>#REF!</f>
        <v>#REF!</v>
      </c>
      <c r="C619" s="19" t="e">
        <f>#REF!</f>
        <v>#REF!</v>
      </c>
      <c r="D619" s="20" t="e">
        <f>#REF!</f>
        <v>#REF!</v>
      </c>
      <c r="E619" s="72"/>
      <c r="F619" s="81"/>
      <c r="G619" s="82"/>
      <c r="H619" s="83"/>
      <c r="I619" s="84"/>
      <c r="J619" s="85"/>
      <c r="K619" s="86"/>
      <c r="L619" s="87"/>
      <c r="M619" s="42" t="e">
        <f>#REF!</f>
        <v>#REF!</v>
      </c>
    </row>
    <row r="620" spans="1:13" ht="39.75" customHeight="1" x14ac:dyDescent="0.25">
      <c r="A620" s="13">
        <f t="shared" si="2"/>
        <v>607</v>
      </c>
      <c r="B620" s="71" t="e">
        <f>#REF!</f>
        <v>#REF!</v>
      </c>
      <c r="C620" s="14" t="e">
        <f>#REF!</f>
        <v>#REF!</v>
      </c>
      <c r="D620" s="15" t="e">
        <f>#REF!</f>
        <v>#REF!</v>
      </c>
      <c r="E620" s="72"/>
      <c r="F620" s="73"/>
      <c r="G620" s="88"/>
      <c r="H620" s="75"/>
      <c r="I620" s="76"/>
      <c r="J620" s="77"/>
      <c r="K620" s="78"/>
      <c r="L620" s="79"/>
      <c r="M620" s="42" t="e">
        <f>#REF!</f>
        <v>#REF!</v>
      </c>
    </row>
    <row r="621" spans="1:13" ht="39.75" customHeight="1" x14ac:dyDescent="0.25">
      <c r="A621" s="13">
        <f t="shared" si="2"/>
        <v>608</v>
      </c>
      <c r="B621" s="80" t="e">
        <f>#REF!</f>
        <v>#REF!</v>
      </c>
      <c r="C621" s="19" t="e">
        <f>#REF!</f>
        <v>#REF!</v>
      </c>
      <c r="D621" s="20" t="e">
        <f>#REF!</f>
        <v>#REF!</v>
      </c>
      <c r="E621" s="72"/>
      <c r="F621" s="81"/>
      <c r="G621" s="82"/>
      <c r="H621" s="83"/>
      <c r="I621" s="84"/>
      <c r="J621" s="85"/>
      <c r="K621" s="86"/>
      <c r="L621" s="87"/>
      <c r="M621" s="42" t="e">
        <f>#REF!</f>
        <v>#REF!</v>
      </c>
    </row>
    <row r="622" spans="1:13" ht="39.75" customHeight="1" x14ac:dyDescent="0.25">
      <c r="A622" s="13">
        <f t="shared" si="2"/>
        <v>609</v>
      </c>
      <c r="B622" s="71" t="e">
        <f>#REF!</f>
        <v>#REF!</v>
      </c>
      <c r="C622" s="14" t="e">
        <f>#REF!</f>
        <v>#REF!</v>
      </c>
      <c r="D622" s="15" t="e">
        <f>#REF!</f>
        <v>#REF!</v>
      </c>
      <c r="E622" s="72"/>
      <c r="F622" s="73"/>
      <c r="G622" s="88"/>
      <c r="H622" s="75"/>
      <c r="I622" s="76"/>
      <c r="J622" s="77"/>
      <c r="K622" s="78"/>
      <c r="L622" s="79"/>
      <c r="M622" s="42" t="e">
        <f>#REF!</f>
        <v>#REF!</v>
      </c>
    </row>
    <row r="623" spans="1:13" ht="39.75" customHeight="1" x14ac:dyDescent="0.25">
      <c r="A623" s="13">
        <f t="shared" si="2"/>
        <v>610</v>
      </c>
      <c r="B623" s="80" t="e">
        <f>#REF!</f>
        <v>#REF!</v>
      </c>
      <c r="C623" s="19" t="e">
        <f>#REF!</f>
        <v>#REF!</v>
      </c>
      <c r="D623" s="20" t="e">
        <f>#REF!</f>
        <v>#REF!</v>
      </c>
      <c r="E623" s="72"/>
      <c r="F623" s="81"/>
      <c r="G623" s="82"/>
      <c r="H623" s="83"/>
      <c r="I623" s="84"/>
      <c r="J623" s="85"/>
      <c r="K623" s="86"/>
      <c r="L623" s="87"/>
      <c r="M623" s="42" t="e">
        <f>#REF!</f>
        <v>#REF!</v>
      </c>
    </row>
    <row r="624" spans="1:13" ht="39.75" customHeight="1" x14ac:dyDescent="0.25">
      <c r="A624" s="13">
        <f t="shared" si="2"/>
        <v>611</v>
      </c>
      <c r="B624" s="71" t="e">
        <f>#REF!</f>
        <v>#REF!</v>
      </c>
      <c r="C624" s="14" t="e">
        <f>#REF!</f>
        <v>#REF!</v>
      </c>
      <c r="D624" s="15" t="e">
        <f>#REF!</f>
        <v>#REF!</v>
      </c>
      <c r="E624" s="72"/>
      <c r="F624" s="73"/>
      <c r="G624" s="88"/>
      <c r="H624" s="75"/>
      <c r="I624" s="76"/>
      <c r="J624" s="77"/>
      <c r="K624" s="78"/>
      <c r="L624" s="79"/>
      <c r="M624" s="42" t="e">
        <f>#REF!</f>
        <v>#REF!</v>
      </c>
    </row>
    <row r="625" spans="1:13" ht="39.75" customHeight="1" x14ac:dyDescent="0.25">
      <c r="A625" s="13">
        <f t="shared" si="2"/>
        <v>612</v>
      </c>
      <c r="B625" s="80" t="e">
        <f>#REF!</f>
        <v>#REF!</v>
      </c>
      <c r="C625" s="19" t="e">
        <f>#REF!</f>
        <v>#REF!</v>
      </c>
      <c r="D625" s="20" t="e">
        <f>#REF!</f>
        <v>#REF!</v>
      </c>
      <c r="E625" s="72"/>
      <c r="F625" s="81"/>
      <c r="G625" s="82"/>
      <c r="H625" s="83"/>
      <c r="I625" s="84"/>
      <c r="J625" s="85"/>
      <c r="K625" s="78"/>
      <c r="L625" s="87"/>
      <c r="M625" s="42" t="e">
        <f>#REF!</f>
        <v>#REF!</v>
      </c>
    </row>
    <row r="626" spans="1:13" ht="39.75" customHeight="1" x14ac:dyDescent="0.25">
      <c r="A626" s="13">
        <f t="shared" si="2"/>
        <v>613</v>
      </c>
      <c r="B626" s="71" t="e">
        <f>#REF!</f>
        <v>#REF!</v>
      </c>
      <c r="C626" s="14" t="e">
        <f>#REF!</f>
        <v>#REF!</v>
      </c>
      <c r="D626" s="15" t="e">
        <f>#REF!</f>
        <v>#REF!</v>
      </c>
      <c r="E626" s="72"/>
      <c r="F626" s="73"/>
      <c r="G626" s="88"/>
      <c r="H626" s="75"/>
      <c r="I626" s="76"/>
      <c r="J626" s="77"/>
      <c r="K626" s="78"/>
      <c r="L626" s="79"/>
      <c r="M626" s="42" t="e">
        <f>#REF!</f>
        <v>#REF!</v>
      </c>
    </row>
    <row r="627" spans="1:13" ht="39.75" customHeight="1" x14ac:dyDescent="0.25">
      <c r="A627" s="13">
        <f t="shared" si="2"/>
        <v>614</v>
      </c>
      <c r="B627" s="80" t="e">
        <f>#REF!</f>
        <v>#REF!</v>
      </c>
      <c r="C627" s="19" t="e">
        <f>#REF!</f>
        <v>#REF!</v>
      </c>
      <c r="D627" s="20" t="e">
        <f>#REF!</f>
        <v>#REF!</v>
      </c>
      <c r="E627" s="72"/>
      <c r="F627" s="81"/>
      <c r="G627" s="82"/>
      <c r="H627" s="83"/>
      <c r="I627" s="84"/>
      <c r="J627" s="85"/>
      <c r="K627" s="78"/>
      <c r="L627" s="87"/>
      <c r="M627" s="42" t="e">
        <f>#REF!</f>
        <v>#REF!</v>
      </c>
    </row>
    <row r="628" spans="1:13" ht="39.75" customHeight="1" x14ac:dyDescent="0.25">
      <c r="A628" s="13">
        <f t="shared" si="2"/>
        <v>615</v>
      </c>
      <c r="B628" s="71" t="e">
        <f>#REF!</f>
        <v>#REF!</v>
      </c>
      <c r="C628" s="14" t="e">
        <f>#REF!</f>
        <v>#REF!</v>
      </c>
      <c r="D628" s="15" t="e">
        <f>#REF!</f>
        <v>#REF!</v>
      </c>
      <c r="E628" s="72"/>
      <c r="F628" s="73"/>
      <c r="G628" s="88"/>
      <c r="H628" s="75"/>
      <c r="I628" s="76"/>
      <c r="J628" s="77"/>
      <c r="K628" s="78"/>
      <c r="L628" s="79"/>
      <c r="M628" s="42" t="e">
        <f>#REF!</f>
        <v>#REF!</v>
      </c>
    </row>
    <row r="629" spans="1:13" ht="39.75" customHeight="1" x14ac:dyDescent="0.25">
      <c r="A629" s="13">
        <f t="shared" si="2"/>
        <v>616</v>
      </c>
      <c r="B629" s="80" t="e">
        <f>#REF!</f>
        <v>#REF!</v>
      </c>
      <c r="C629" s="19" t="e">
        <f>#REF!</f>
        <v>#REF!</v>
      </c>
      <c r="D629" s="20" t="e">
        <f>#REF!</f>
        <v>#REF!</v>
      </c>
      <c r="E629" s="72"/>
      <c r="F629" s="81"/>
      <c r="G629" s="82"/>
      <c r="H629" s="83"/>
      <c r="I629" s="84"/>
      <c r="J629" s="85"/>
      <c r="K629" s="78"/>
      <c r="L629" s="87"/>
      <c r="M629" s="42" t="e">
        <f>#REF!</f>
        <v>#REF!</v>
      </c>
    </row>
    <row r="630" spans="1:13" ht="39.75" customHeight="1" x14ac:dyDescent="0.25">
      <c r="A630" s="13">
        <f t="shared" si="2"/>
        <v>617</v>
      </c>
      <c r="B630" s="71" t="e">
        <f>#REF!</f>
        <v>#REF!</v>
      </c>
      <c r="C630" s="14" t="e">
        <f>#REF!</f>
        <v>#REF!</v>
      </c>
      <c r="D630" s="15" t="e">
        <f>#REF!</f>
        <v>#REF!</v>
      </c>
      <c r="E630" s="72"/>
      <c r="F630" s="73"/>
      <c r="G630" s="88"/>
      <c r="H630" s="75"/>
      <c r="I630" s="76"/>
      <c r="J630" s="77"/>
      <c r="K630" s="78"/>
      <c r="L630" s="79"/>
      <c r="M630" s="42" t="e">
        <f>#REF!</f>
        <v>#REF!</v>
      </c>
    </row>
    <row r="631" spans="1:13" ht="39.75" customHeight="1" x14ac:dyDescent="0.25">
      <c r="A631" s="13">
        <f t="shared" si="2"/>
        <v>618</v>
      </c>
      <c r="B631" s="80" t="e">
        <f>#REF!</f>
        <v>#REF!</v>
      </c>
      <c r="C631" s="19" t="e">
        <f>#REF!</f>
        <v>#REF!</v>
      </c>
      <c r="D631" s="20" t="e">
        <f>#REF!</f>
        <v>#REF!</v>
      </c>
      <c r="E631" s="72"/>
      <c r="F631" s="81"/>
      <c r="G631" s="82"/>
      <c r="H631" s="83"/>
      <c r="I631" s="84"/>
      <c r="J631" s="85"/>
      <c r="K631" s="78"/>
      <c r="L631" s="87"/>
      <c r="M631" s="42" t="e">
        <f>#REF!</f>
        <v>#REF!</v>
      </c>
    </row>
    <row r="632" spans="1:13" ht="39.75" customHeight="1" x14ac:dyDescent="0.25">
      <c r="A632" s="13">
        <f t="shared" si="2"/>
        <v>619</v>
      </c>
      <c r="B632" s="71" t="e">
        <f>#REF!</f>
        <v>#REF!</v>
      </c>
      <c r="C632" s="14" t="e">
        <f>#REF!</f>
        <v>#REF!</v>
      </c>
      <c r="D632" s="15" t="e">
        <f>#REF!</f>
        <v>#REF!</v>
      </c>
      <c r="E632" s="72"/>
      <c r="F632" s="73"/>
      <c r="G632" s="88"/>
      <c r="H632" s="75"/>
      <c r="I632" s="76"/>
      <c r="J632" s="77"/>
      <c r="K632" s="78"/>
      <c r="L632" s="79"/>
      <c r="M632" s="42" t="e">
        <f>#REF!</f>
        <v>#REF!</v>
      </c>
    </row>
    <row r="633" spans="1:13" ht="39.75" customHeight="1" x14ac:dyDescent="0.25">
      <c r="A633" s="13">
        <f t="shared" si="2"/>
        <v>620</v>
      </c>
      <c r="B633" s="80" t="e">
        <f>#REF!</f>
        <v>#REF!</v>
      </c>
      <c r="C633" s="19" t="e">
        <f>#REF!</f>
        <v>#REF!</v>
      </c>
      <c r="D633" s="20" t="e">
        <f>#REF!</f>
        <v>#REF!</v>
      </c>
      <c r="E633" s="72"/>
      <c r="F633" s="81"/>
      <c r="G633" s="82"/>
      <c r="H633" s="83"/>
      <c r="I633" s="84"/>
      <c r="J633" s="85"/>
      <c r="K633" s="78"/>
      <c r="L633" s="87"/>
      <c r="M633" s="42" t="e">
        <f>#REF!</f>
        <v>#REF!</v>
      </c>
    </row>
    <row r="634" spans="1:13" ht="39.75" customHeight="1" x14ac:dyDescent="0.25">
      <c r="A634" s="13">
        <f t="shared" si="2"/>
        <v>621</v>
      </c>
      <c r="B634" s="71" t="e">
        <f>#REF!</f>
        <v>#REF!</v>
      </c>
      <c r="C634" s="14" t="e">
        <f>#REF!</f>
        <v>#REF!</v>
      </c>
      <c r="D634" s="15" t="e">
        <f>#REF!</f>
        <v>#REF!</v>
      </c>
      <c r="E634" s="72"/>
      <c r="F634" s="73"/>
      <c r="G634" s="88"/>
      <c r="H634" s="75"/>
      <c r="I634" s="76"/>
      <c r="J634" s="77"/>
      <c r="K634" s="78"/>
      <c r="L634" s="79"/>
      <c r="M634" s="42" t="e">
        <f>#REF!</f>
        <v>#REF!</v>
      </c>
    </row>
    <row r="635" spans="1:13" ht="39.75" customHeight="1" x14ac:dyDescent="0.25">
      <c r="A635" s="13">
        <f t="shared" si="2"/>
        <v>622</v>
      </c>
      <c r="B635" s="80" t="e">
        <f>#REF!</f>
        <v>#REF!</v>
      </c>
      <c r="C635" s="19" t="e">
        <f>#REF!</f>
        <v>#REF!</v>
      </c>
      <c r="D635" s="20" t="e">
        <f>#REF!</f>
        <v>#REF!</v>
      </c>
      <c r="E635" s="72"/>
      <c r="F635" s="81"/>
      <c r="G635" s="82"/>
      <c r="H635" s="83"/>
      <c r="I635" s="84"/>
      <c r="J635" s="85"/>
      <c r="K635" s="78"/>
      <c r="L635" s="87"/>
      <c r="M635" s="42" t="e">
        <f>#REF!</f>
        <v>#REF!</v>
      </c>
    </row>
    <row r="636" spans="1:13" ht="39.75" customHeight="1" x14ac:dyDescent="0.25">
      <c r="A636" s="13">
        <f t="shared" si="2"/>
        <v>623</v>
      </c>
      <c r="B636" s="71" t="e">
        <f>#REF!</f>
        <v>#REF!</v>
      </c>
      <c r="C636" s="14" t="e">
        <f>#REF!</f>
        <v>#REF!</v>
      </c>
      <c r="D636" s="15" t="e">
        <f>#REF!</f>
        <v>#REF!</v>
      </c>
      <c r="E636" s="72"/>
      <c r="F636" s="73"/>
      <c r="G636" s="88"/>
      <c r="H636" s="75"/>
      <c r="I636" s="76"/>
      <c r="J636" s="77"/>
      <c r="K636" s="78"/>
      <c r="L636" s="79"/>
      <c r="M636" s="42" t="e">
        <f>#REF!</f>
        <v>#REF!</v>
      </c>
    </row>
    <row r="637" spans="1:13" ht="39.75" customHeight="1" x14ac:dyDescent="0.25">
      <c r="A637" s="13">
        <f t="shared" si="2"/>
        <v>624</v>
      </c>
      <c r="B637" s="80" t="e">
        <f>#REF!</f>
        <v>#REF!</v>
      </c>
      <c r="C637" s="19" t="e">
        <f>#REF!</f>
        <v>#REF!</v>
      </c>
      <c r="D637" s="20" t="e">
        <f>#REF!</f>
        <v>#REF!</v>
      </c>
      <c r="E637" s="72"/>
      <c r="F637" s="81"/>
      <c r="G637" s="82"/>
      <c r="H637" s="83"/>
      <c r="I637" s="84"/>
      <c r="J637" s="85"/>
      <c r="K637" s="78"/>
      <c r="L637" s="87"/>
      <c r="M637" s="42" t="e">
        <f>#REF!</f>
        <v>#REF!</v>
      </c>
    </row>
    <row r="638" spans="1:13" ht="39.75" customHeight="1" x14ac:dyDescent="0.25">
      <c r="A638" s="13">
        <f t="shared" si="2"/>
        <v>625</v>
      </c>
      <c r="B638" s="71" t="e">
        <f>#REF!</f>
        <v>#REF!</v>
      </c>
      <c r="C638" s="14" t="e">
        <f>#REF!</f>
        <v>#REF!</v>
      </c>
      <c r="D638" s="15" t="e">
        <f>#REF!</f>
        <v>#REF!</v>
      </c>
      <c r="E638" s="72"/>
      <c r="F638" s="73"/>
      <c r="G638" s="88"/>
      <c r="H638" s="75"/>
      <c r="I638" s="76"/>
      <c r="J638" s="77"/>
      <c r="K638" s="78"/>
      <c r="L638" s="79"/>
      <c r="M638" s="42" t="e">
        <f>#REF!</f>
        <v>#REF!</v>
      </c>
    </row>
    <row r="639" spans="1:13" ht="39.75" customHeight="1" x14ac:dyDescent="0.25">
      <c r="A639" s="13">
        <f t="shared" si="2"/>
        <v>626</v>
      </c>
      <c r="B639" s="80" t="e">
        <f>#REF!</f>
        <v>#REF!</v>
      </c>
      <c r="C639" s="19" t="e">
        <f>#REF!</f>
        <v>#REF!</v>
      </c>
      <c r="D639" s="20" t="e">
        <f>#REF!</f>
        <v>#REF!</v>
      </c>
      <c r="E639" s="72"/>
      <c r="F639" s="81"/>
      <c r="G639" s="82"/>
      <c r="H639" s="83"/>
      <c r="I639" s="84"/>
      <c r="J639" s="85"/>
      <c r="K639" s="78"/>
      <c r="L639" s="87"/>
      <c r="M639" s="42" t="e">
        <f>#REF!</f>
        <v>#REF!</v>
      </c>
    </row>
    <row r="640" spans="1:13" ht="39.75" customHeight="1" x14ac:dyDescent="0.25">
      <c r="A640" s="13">
        <f t="shared" si="2"/>
        <v>627</v>
      </c>
      <c r="B640" s="71" t="e">
        <f>#REF!</f>
        <v>#REF!</v>
      </c>
      <c r="C640" s="14" t="e">
        <f>#REF!</f>
        <v>#REF!</v>
      </c>
      <c r="D640" s="15" t="e">
        <f>#REF!</f>
        <v>#REF!</v>
      </c>
      <c r="E640" s="72"/>
      <c r="F640" s="73"/>
      <c r="G640" s="88"/>
      <c r="H640" s="75"/>
      <c r="I640" s="76"/>
      <c r="J640" s="77"/>
      <c r="K640" s="78"/>
      <c r="L640" s="79"/>
      <c r="M640" s="42" t="e">
        <f>#REF!</f>
        <v>#REF!</v>
      </c>
    </row>
    <row r="641" spans="1:13" ht="39.75" customHeight="1" x14ac:dyDescent="0.25">
      <c r="A641" s="13">
        <f t="shared" si="2"/>
        <v>628</v>
      </c>
      <c r="B641" s="80" t="e">
        <f>#REF!</f>
        <v>#REF!</v>
      </c>
      <c r="C641" s="19" t="e">
        <f>#REF!</f>
        <v>#REF!</v>
      </c>
      <c r="D641" s="20" t="e">
        <f>#REF!</f>
        <v>#REF!</v>
      </c>
      <c r="E641" s="72"/>
      <c r="F641" s="81"/>
      <c r="G641" s="82"/>
      <c r="H641" s="83"/>
      <c r="I641" s="84"/>
      <c r="J641" s="85"/>
      <c r="K641" s="78"/>
      <c r="L641" s="87"/>
      <c r="M641" s="42" t="e">
        <f>#REF!</f>
        <v>#REF!</v>
      </c>
    </row>
    <row r="642" spans="1:13" ht="39.75" customHeight="1" x14ac:dyDescent="0.25">
      <c r="A642" s="13">
        <f t="shared" si="2"/>
        <v>629</v>
      </c>
      <c r="B642" s="71" t="e">
        <f>#REF!</f>
        <v>#REF!</v>
      </c>
      <c r="C642" s="14" t="e">
        <f>#REF!</f>
        <v>#REF!</v>
      </c>
      <c r="D642" s="15" t="e">
        <f>#REF!</f>
        <v>#REF!</v>
      </c>
      <c r="E642" s="72"/>
      <c r="F642" s="73"/>
      <c r="G642" s="88"/>
      <c r="H642" s="75"/>
      <c r="I642" s="76"/>
      <c r="J642" s="77"/>
      <c r="K642" s="78"/>
      <c r="L642" s="79"/>
      <c r="M642" s="42" t="e">
        <f>#REF!</f>
        <v>#REF!</v>
      </c>
    </row>
    <row r="643" spans="1:13" ht="39.75" customHeight="1" x14ac:dyDescent="0.25">
      <c r="A643" s="13">
        <f t="shared" si="2"/>
        <v>630</v>
      </c>
      <c r="B643" s="80" t="e">
        <f>#REF!</f>
        <v>#REF!</v>
      </c>
      <c r="C643" s="19" t="e">
        <f>#REF!</f>
        <v>#REF!</v>
      </c>
      <c r="D643" s="20" t="e">
        <f>#REF!</f>
        <v>#REF!</v>
      </c>
      <c r="E643" s="72"/>
      <c r="F643" s="81"/>
      <c r="G643" s="82"/>
      <c r="H643" s="83"/>
      <c r="I643" s="84"/>
      <c r="J643" s="85"/>
      <c r="K643" s="78"/>
      <c r="L643" s="87"/>
      <c r="M643" s="42" t="e">
        <f>#REF!</f>
        <v>#REF!</v>
      </c>
    </row>
    <row r="644" spans="1:13" ht="39.75" customHeight="1" x14ac:dyDescent="0.25">
      <c r="A644" s="13">
        <f t="shared" si="2"/>
        <v>631</v>
      </c>
      <c r="B644" s="71" t="e">
        <f>#REF!</f>
        <v>#REF!</v>
      </c>
      <c r="C644" s="14" t="e">
        <f>#REF!</f>
        <v>#REF!</v>
      </c>
      <c r="D644" s="15" t="e">
        <f>#REF!</f>
        <v>#REF!</v>
      </c>
      <c r="E644" s="72"/>
      <c r="F644" s="73"/>
      <c r="G644" s="88"/>
      <c r="H644" s="75"/>
      <c r="I644" s="76"/>
      <c r="J644" s="77"/>
      <c r="K644" s="78"/>
      <c r="L644" s="79"/>
      <c r="M644" s="42" t="e">
        <f>#REF!</f>
        <v>#REF!</v>
      </c>
    </row>
    <row r="645" spans="1:13" ht="39.75" customHeight="1" x14ac:dyDescent="0.25">
      <c r="A645" s="13">
        <f t="shared" si="2"/>
        <v>632</v>
      </c>
      <c r="B645" s="80" t="e">
        <f>#REF!</f>
        <v>#REF!</v>
      </c>
      <c r="C645" s="19" t="e">
        <f>#REF!</f>
        <v>#REF!</v>
      </c>
      <c r="D645" s="20" t="e">
        <f>#REF!</f>
        <v>#REF!</v>
      </c>
      <c r="E645" s="72"/>
      <c r="F645" s="81"/>
      <c r="G645" s="82"/>
      <c r="H645" s="83"/>
      <c r="I645" s="84"/>
      <c r="J645" s="85"/>
      <c r="K645" s="78"/>
      <c r="L645" s="87"/>
      <c r="M645" s="42" t="e">
        <f>#REF!</f>
        <v>#REF!</v>
      </c>
    </row>
    <row r="646" spans="1:13" ht="39.75" customHeight="1" x14ac:dyDescent="0.25">
      <c r="A646" s="13">
        <f t="shared" si="2"/>
        <v>633</v>
      </c>
      <c r="B646" s="71" t="e">
        <f>#REF!</f>
        <v>#REF!</v>
      </c>
      <c r="C646" s="14" t="e">
        <f>#REF!</f>
        <v>#REF!</v>
      </c>
      <c r="D646" s="15" t="e">
        <f>#REF!</f>
        <v>#REF!</v>
      </c>
      <c r="E646" s="72"/>
      <c r="F646" s="73"/>
      <c r="G646" s="88"/>
      <c r="H646" s="75"/>
      <c r="I646" s="76"/>
      <c r="J646" s="77"/>
      <c r="K646" s="78"/>
      <c r="L646" s="79"/>
      <c r="M646" s="42" t="e">
        <f>#REF!</f>
        <v>#REF!</v>
      </c>
    </row>
    <row r="647" spans="1:13" ht="39.75" customHeight="1" x14ac:dyDescent="0.25">
      <c r="A647" s="13">
        <f t="shared" si="2"/>
        <v>634</v>
      </c>
      <c r="B647" s="80" t="e">
        <f>#REF!</f>
        <v>#REF!</v>
      </c>
      <c r="C647" s="19" t="e">
        <f>#REF!</f>
        <v>#REF!</v>
      </c>
      <c r="D647" s="20" t="e">
        <f>#REF!</f>
        <v>#REF!</v>
      </c>
      <c r="E647" s="72"/>
      <c r="F647" s="81"/>
      <c r="G647" s="82"/>
      <c r="H647" s="83"/>
      <c r="I647" s="84"/>
      <c r="J647" s="85"/>
      <c r="K647" s="78"/>
      <c r="L647" s="87"/>
      <c r="M647" s="42" t="e">
        <f>#REF!</f>
        <v>#REF!</v>
      </c>
    </row>
    <row r="648" spans="1:13" ht="39.75" customHeight="1" x14ac:dyDescent="0.25">
      <c r="A648" s="13">
        <f t="shared" si="2"/>
        <v>635</v>
      </c>
      <c r="B648" s="71" t="e">
        <f>#REF!</f>
        <v>#REF!</v>
      </c>
      <c r="C648" s="14" t="e">
        <f>#REF!</f>
        <v>#REF!</v>
      </c>
      <c r="D648" s="15" t="e">
        <f>#REF!</f>
        <v>#REF!</v>
      </c>
      <c r="E648" s="72"/>
      <c r="F648" s="73"/>
      <c r="G648" s="88"/>
      <c r="H648" s="75"/>
      <c r="I648" s="76"/>
      <c r="J648" s="77"/>
      <c r="K648" s="78"/>
      <c r="L648" s="79"/>
      <c r="M648" s="42" t="e">
        <f>#REF!</f>
        <v>#REF!</v>
      </c>
    </row>
    <row r="649" spans="1:13" ht="39.75" customHeight="1" x14ac:dyDescent="0.25">
      <c r="A649" s="13">
        <f t="shared" si="2"/>
        <v>636</v>
      </c>
      <c r="B649" s="80" t="e">
        <f>#REF!</f>
        <v>#REF!</v>
      </c>
      <c r="C649" s="19" t="e">
        <f>#REF!</f>
        <v>#REF!</v>
      </c>
      <c r="D649" s="20" t="e">
        <f>#REF!</f>
        <v>#REF!</v>
      </c>
      <c r="E649" s="72"/>
      <c r="F649" s="81"/>
      <c r="G649" s="82"/>
      <c r="H649" s="83"/>
      <c r="I649" s="84"/>
      <c r="J649" s="85"/>
      <c r="K649" s="78"/>
      <c r="L649" s="87"/>
      <c r="M649" s="42" t="e">
        <f>#REF!</f>
        <v>#REF!</v>
      </c>
    </row>
    <row r="650" spans="1:13" ht="39.75" customHeight="1" x14ac:dyDescent="0.25">
      <c r="A650" s="13">
        <f t="shared" si="2"/>
        <v>637</v>
      </c>
      <c r="B650" s="71" t="e">
        <f>#REF!</f>
        <v>#REF!</v>
      </c>
      <c r="C650" s="14" t="e">
        <f>#REF!</f>
        <v>#REF!</v>
      </c>
      <c r="D650" s="15" t="e">
        <f>#REF!</f>
        <v>#REF!</v>
      </c>
      <c r="E650" s="72"/>
      <c r="F650" s="73"/>
      <c r="G650" s="88"/>
      <c r="H650" s="75"/>
      <c r="I650" s="76"/>
      <c r="J650" s="77"/>
      <c r="K650" s="78"/>
      <c r="L650" s="79"/>
      <c r="M650" s="42" t="e">
        <f>#REF!</f>
        <v>#REF!</v>
      </c>
    </row>
    <row r="651" spans="1:13" ht="39.75" customHeight="1" x14ac:dyDescent="0.25">
      <c r="A651" s="13">
        <f t="shared" si="2"/>
        <v>638</v>
      </c>
      <c r="B651" s="80" t="e">
        <f>#REF!</f>
        <v>#REF!</v>
      </c>
      <c r="C651" s="19" t="e">
        <f>#REF!</f>
        <v>#REF!</v>
      </c>
      <c r="D651" s="20" t="e">
        <f>#REF!</f>
        <v>#REF!</v>
      </c>
      <c r="E651" s="72"/>
      <c r="F651" s="81"/>
      <c r="G651" s="82"/>
      <c r="H651" s="83"/>
      <c r="I651" s="84"/>
      <c r="J651" s="85"/>
      <c r="K651" s="78"/>
      <c r="L651" s="87"/>
      <c r="M651" s="42" t="e">
        <f>#REF!</f>
        <v>#REF!</v>
      </c>
    </row>
    <row r="652" spans="1:13" ht="39.75" customHeight="1" x14ac:dyDescent="0.25">
      <c r="A652" s="13">
        <f t="shared" si="2"/>
        <v>639</v>
      </c>
      <c r="B652" s="71" t="e">
        <f>#REF!</f>
        <v>#REF!</v>
      </c>
      <c r="C652" s="14" t="e">
        <f>#REF!</f>
        <v>#REF!</v>
      </c>
      <c r="D652" s="15" t="e">
        <f>#REF!</f>
        <v>#REF!</v>
      </c>
      <c r="E652" s="72"/>
      <c r="F652" s="73"/>
      <c r="G652" s="88"/>
      <c r="H652" s="75"/>
      <c r="I652" s="76"/>
      <c r="J652" s="77"/>
      <c r="K652" s="78"/>
      <c r="L652" s="79"/>
      <c r="M652" s="42" t="e">
        <f>#REF!</f>
        <v>#REF!</v>
      </c>
    </row>
    <row r="653" spans="1:13" ht="39.75" customHeight="1" x14ac:dyDescent="0.25">
      <c r="A653" s="13">
        <f t="shared" si="2"/>
        <v>640</v>
      </c>
      <c r="B653" s="80" t="e">
        <f>#REF!</f>
        <v>#REF!</v>
      </c>
      <c r="C653" s="19" t="e">
        <f>#REF!</f>
        <v>#REF!</v>
      </c>
      <c r="D653" s="20" t="e">
        <f>#REF!</f>
        <v>#REF!</v>
      </c>
      <c r="E653" s="72"/>
      <c r="F653" s="81"/>
      <c r="G653" s="82"/>
      <c r="H653" s="83"/>
      <c r="I653" s="84"/>
      <c r="J653" s="85"/>
      <c r="K653" s="78"/>
      <c r="L653" s="87"/>
      <c r="M653" s="42" t="e">
        <f>#REF!</f>
        <v>#REF!</v>
      </c>
    </row>
    <row r="654" spans="1:13" ht="39.75" customHeight="1" x14ac:dyDescent="0.25">
      <c r="A654" s="13">
        <f t="shared" si="2"/>
        <v>641</v>
      </c>
      <c r="B654" s="71" t="e">
        <f>#REF!</f>
        <v>#REF!</v>
      </c>
      <c r="C654" s="14" t="e">
        <f>#REF!</f>
        <v>#REF!</v>
      </c>
      <c r="D654" s="15" t="e">
        <f>#REF!</f>
        <v>#REF!</v>
      </c>
      <c r="E654" s="72"/>
      <c r="F654" s="73"/>
      <c r="G654" s="88"/>
      <c r="H654" s="75"/>
      <c r="I654" s="76"/>
      <c r="J654" s="77"/>
      <c r="K654" s="78"/>
      <c r="L654" s="79"/>
      <c r="M654" s="42" t="e">
        <f>#REF!</f>
        <v>#REF!</v>
      </c>
    </row>
    <row r="655" spans="1:13" ht="39.75" customHeight="1" x14ac:dyDescent="0.25">
      <c r="A655" s="13">
        <f t="shared" si="2"/>
        <v>642</v>
      </c>
      <c r="B655" s="80" t="e">
        <f>#REF!</f>
        <v>#REF!</v>
      </c>
      <c r="C655" s="19" t="e">
        <f>#REF!</f>
        <v>#REF!</v>
      </c>
      <c r="D655" s="20" t="e">
        <f>#REF!</f>
        <v>#REF!</v>
      </c>
      <c r="E655" s="72"/>
      <c r="F655" s="81"/>
      <c r="G655" s="82"/>
      <c r="H655" s="83"/>
      <c r="I655" s="84"/>
      <c r="J655" s="85"/>
      <c r="K655" s="78"/>
      <c r="L655" s="87"/>
      <c r="M655" s="42" t="e">
        <f>#REF!</f>
        <v>#REF!</v>
      </c>
    </row>
    <row r="656" spans="1:13" ht="39.75" customHeight="1" x14ac:dyDescent="0.25">
      <c r="A656" s="13">
        <f t="shared" si="2"/>
        <v>643</v>
      </c>
      <c r="B656" s="71" t="e">
        <f>#REF!</f>
        <v>#REF!</v>
      </c>
      <c r="C656" s="14" t="e">
        <f>#REF!</f>
        <v>#REF!</v>
      </c>
      <c r="D656" s="15" t="e">
        <f>#REF!</f>
        <v>#REF!</v>
      </c>
      <c r="E656" s="72"/>
      <c r="F656" s="73"/>
      <c r="G656" s="88"/>
      <c r="H656" s="75"/>
      <c r="I656" s="76"/>
      <c r="J656" s="77"/>
      <c r="K656" s="78"/>
      <c r="L656" s="79"/>
      <c r="M656" s="42" t="e">
        <f>#REF!</f>
        <v>#REF!</v>
      </c>
    </row>
    <row r="657" spans="1:13" ht="39.75" customHeight="1" x14ac:dyDescent="0.25">
      <c r="A657" s="13">
        <f t="shared" si="2"/>
        <v>644</v>
      </c>
      <c r="B657" s="80" t="e">
        <f>#REF!</f>
        <v>#REF!</v>
      </c>
      <c r="C657" s="19" t="e">
        <f>#REF!</f>
        <v>#REF!</v>
      </c>
      <c r="D657" s="20" t="e">
        <f>#REF!</f>
        <v>#REF!</v>
      </c>
      <c r="E657" s="72"/>
      <c r="F657" s="81"/>
      <c r="G657" s="82"/>
      <c r="H657" s="83"/>
      <c r="I657" s="84"/>
      <c r="J657" s="85"/>
      <c r="K657" s="78"/>
      <c r="L657" s="87"/>
      <c r="M657" s="42" t="e">
        <f>#REF!</f>
        <v>#REF!</v>
      </c>
    </row>
    <row r="658" spans="1:13" ht="39.75" customHeight="1" x14ac:dyDescent="0.25">
      <c r="A658" s="13">
        <f t="shared" si="2"/>
        <v>645</v>
      </c>
      <c r="B658" s="71" t="e">
        <f>#REF!</f>
        <v>#REF!</v>
      </c>
      <c r="C658" s="14" t="e">
        <f>#REF!</f>
        <v>#REF!</v>
      </c>
      <c r="D658" s="15" t="e">
        <f>#REF!</f>
        <v>#REF!</v>
      </c>
      <c r="E658" s="72"/>
      <c r="F658" s="73"/>
      <c r="G658" s="88"/>
      <c r="H658" s="75"/>
      <c r="I658" s="76"/>
      <c r="J658" s="77"/>
      <c r="K658" s="78"/>
      <c r="L658" s="79"/>
      <c r="M658" s="42" t="e">
        <f>#REF!</f>
        <v>#REF!</v>
      </c>
    </row>
    <row r="659" spans="1:13" ht="39.75" customHeight="1" x14ac:dyDescent="0.25">
      <c r="A659" s="13">
        <f t="shared" si="2"/>
        <v>646</v>
      </c>
      <c r="B659" s="80" t="e">
        <f>#REF!</f>
        <v>#REF!</v>
      </c>
      <c r="C659" s="19" t="e">
        <f>#REF!</f>
        <v>#REF!</v>
      </c>
      <c r="D659" s="20" t="e">
        <f>#REF!</f>
        <v>#REF!</v>
      </c>
      <c r="E659" s="72"/>
      <c r="F659" s="81"/>
      <c r="G659" s="82"/>
      <c r="H659" s="83"/>
      <c r="I659" s="84"/>
      <c r="J659" s="85"/>
      <c r="K659" s="78"/>
      <c r="L659" s="87"/>
      <c r="M659" s="42" t="e">
        <f>#REF!</f>
        <v>#REF!</v>
      </c>
    </row>
    <row r="660" spans="1:13" ht="39.75" customHeight="1" x14ac:dyDescent="0.25">
      <c r="A660" s="13">
        <f t="shared" si="2"/>
        <v>647</v>
      </c>
      <c r="B660" s="71" t="e">
        <f>#REF!</f>
        <v>#REF!</v>
      </c>
      <c r="C660" s="14" t="e">
        <f>#REF!</f>
        <v>#REF!</v>
      </c>
      <c r="D660" s="15" t="e">
        <f>#REF!</f>
        <v>#REF!</v>
      </c>
      <c r="E660" s="72"/>
      <c r="F660" s="73"/>
      <c r="G660" s="88"/>
      <c r="H660" s="75"/>
      <c r="I660" s="76"/>
      <c r="J660" s="77"/>
      <c r="K660" s="78"/>
      <c r="L660" s="79"/>
      <c r="M660" s="42" t="e">
        <f>#REF!</f>
        <v>#REF!</v>
      </c>
    </row>
    <row r="661" spans="1:13" ht="39.75" customHeight="1" x14ac:dyDescent="0.25">
      <c r="A661" s="13">
        <f t="shared" si="2"/>
        <v>648</v>
      </c>
      <c r="B661" s="80" t="e">
        <f>#REF!</f>
        <v>#REF!</v>
      </c>
      <c r="C661" s="19" t="e">
        <f>#REF!</f>
        <v>#REF!</v>
      </c>
      <c r="D661" s="20" t="e">
        <f>#REF!</f>
        <v>#REF!</v>
      </c>
      <c r="E661" s="72"/>
      <c r="F661" s="81"/>
      <c r="G661" s="82"/>
      <c r="H661" s="83"/>
      <c r="I661" s="84"/>
      <c r="J661" s="85"/>
      <c r="K661" s="78"/>
      <c r="L661" s="87"/>
      <c r="M661" s="42" t="e">
        <f>#REF!</f>
        <v>#REF!</v>
      </c>
    </row>
    <row r="662" spans="1:13" ht="39.75" customHeight="1" x14ac:dyDescent="0.25">
      <c r="A662" s="13">
        <f t="shared" si="2"/>
        <v>649</v>
      </c>
      <c r="B662" s="71" t="e">
        <f>#REF!</f>
        <v>#REF!</v>
      </c>
      <c r="C662" s="14" t="e">
        <f>#REF!</f>
        <v>#REF!</v>
      </c>
      <c r="D662" s="15" t="e">
        <f>#REF!</f>
        <v>#REF!</v>
      </c>
      <c r="E662" s="72"/>
      <c r="F662" s="73"/>
      <c r="G662" s="88"/>
      <c r="H662" s="75"/>
      <c r="I662" s="76"/>
      <c r="J662" s="77"/>
      <c r="K662" s="78"/>
      <c r="L662" s="79"/>
      <c r="M662" s="42" t="e">
        <f>#REF!</f>
        <v>#REF!</v>
      </c>
    </row>
    <row r="663" spans="1:13" ht="39.75" customHeight="1" x14ac:dyDescent="0.25">
      <c r="A663" s="13">
        <f t="shared" si="2"/>
        <v>650</v>
      </c>
      <c r="B663" s="80" t="e">
        <f>#REF!</f>
        <v>#REF!</v>
      </c>
      <c r="C663" s="19" t="e">
        <f>#REF!</f>
        <v>#REF!</v>
      </c>
      <c r="D663" s="20" t="e">
        <f>#REF!</f>
        <v>#REF!</v>
      </c>
      <c r="E663" s="72"/>
      <c r="F663" s="81"/>
      <c r="G663" s="82"/>
      <c r="H663" s="83"/>
      <c r="I663" s="84"/>
      <c r="J663" s="85"/>
      <c r="K663" s="78"/>
      <c r="L663" s="87"/>
      <c r="M663" s="42" t="e">
        <f>#REF!</f>
        <v>#REF!</v>
      </c>
    </row>
    <row r="664" spans="1:13" ht="39.75" customHeight="1" x14ac:dyDescent="0.25">
      <c r="A664" s="13">
        <f t="shared" si="2"/>
        <v>651</v>
      </c>
      <c r="B664" s="71" t="e">
        <f>#REF!</f>
        <v>#REF!</v>
      </c>
      <c r="C664" s="14" t="e">
        <f>#REF!</f>
        <v>#REF!</v>
      </c>
      <c r="D664" s="15" t="e">
        <f>#REF!</f>
        <v>#REF!</v>
      </c>
      <c r="E664" s="72"/>
      <c r="F664" s="73"/>
      <c r="G664" s="74"/>
      <c r="H664" s="75"/>
      <c r="I664" s="76"/>
      <c r="J664" s="77"/>
      <c r="K664" s="78"/>
      <c r="L664" s="79"/>
      <c r="M664" s="42" t="e">
        <f>#REF!</f>
        <v>#REF!</v>
      </c>
    </row>
    <row r="665" spans="1:13" ht="39.75" customHeight="1" x14ac:dyDescent="0.25">
      <c r="A665" s="13">
        <f t="shared" si="2"/>
        <v>652</v>
      </c>
      <c r="B665" s="80" t="e">
        <f>#REF!</f>
        <v>#REF!</v>
      </c>
      <c r="C665" s="19" t="e">
        <f>#REF!</f>
        <v>#REF!</v>
      </c>
      <c r="D665" s="20" t="e">
        <f>#REF!</f>
        <v>#REF!</v>
      </c>
      <c r="E665" s="72"/>
      <c r="F665" s="81"/>
      <c r="G665" s="82"/>
      <c r="H665" s="83"/>
      <c r="I665" s="84"/>
      <c r="J665" s="85"/>
      <c r="K665" s="86"/>
      <c r="L665" s="87"/>
      <c r="M665" s="42" t="e">
        <f>#REF!</f>
        <v>#REF!</v>
      </c>
    </row>
    <row r="666" spans="1:13" ht="39.75" customHeight="1" x14ac:dyDescent="0.25">
      <c r="A666" s="13">
        <f t="shared" si="2"/>
        <v>653</v>
      </c>
      <c r="B666" s="71" t="e">
        <f>#REF!</f>
        <v>#REF!</v>
      </c>
      <c r="C666" s="14" t="e">
        <f>#REF!</f>
        <v>#REF!</v>
      </c>
      <c r="D666" s="15" t="e">
        <f>#REF!</f>
        <v>#REF!</v>
      </c>
      <c r="E666" s="72"/>
      <c r="F666" s="73"/>
      <c r="G666" s="88"/>
      <c r="H666" s="75"/>
      <c r="I666" s="76"/>
      <c r="J666" s="77"/>
      <c r="K666" s="78"/>
      <c r="L666" s="79"/>
      <c r="M666" s="42" t="e">
        <f>#REF!</f>
        <v>#REF!</v>
      </c>
    </row>
    <row r="667" spans="1:13" ht="39.75" customHeight="1" x14ac:dyDescent="0.25">
      <c r="A667" s="13">
        <f t="shared" si="2"/>
        <v>654</v>
      </c>
      <c r="B667" s="80" t="e">
        <f>#REF!</f>
        <v>#REF!</v>
      </c>
      <c r="C667" s="19" t="e">
        <f>#REF!</f>
        <v>#REF!</v>
      </c>
      <c r="D667" s="20" t="e">
        <f>#REF!</f>
        <v>#REF!</v>
      </c>
      <c r="E667" s="72"/>
      <c r="F667" s="81"/>
      <c r="G667" s="82"/>
      <c r="H667" s="83"/>
      <c r="I667" s="84"/>
      <c r="J667" s="85"/>
      <c r="K667" s="86"/>
      <c r="L667" s="87"/>
      <c r="M667" s="42" t="e">
        <f>#REF!</f>
        <v>#REF!</v>
      </c>
    </row>
    <row r="668" spans="1:13" ht="39.75" customHeight="1" x14ac:dyDescent="0.25">
      <c r="A668" s="13">
        <f t="shared" si="2"/>
        <v>655</v>
      </c>
      <c r="B668" s="71" t="e">
        <f>#REF!</f>
        <v>#REF!</v>
      </c>
      <c r="C668" s="14" t="e">
        <f>#REF!</f>
        <v>#REF!</v>
      </c>
      <c r="D668" s="15" t="e">
        <f>#REF!</f>
        <v>#REF!</v>
      </c>
      <c r="E668" s="72"/>
      <c r="F668" s="73"/>
      <c r="G668" s="88"/>
      <c r="H668" s="75"/>
      <c r="I668" s="76"/>
      <c r="J668" s="77"/>
      <c r="K668" s="78"/>
      <c r="L668" s="79"/>
      <c r="M668" s="42" t="e">
        <f>#REF!</f>
        <v>#REF!</v>
      </c>
    </row>
    <row r="669" spans="1:13" ht="39.75" customHeight="1" x14ac:dyDescent="0.25">
      <c r="A669" s="13">
        <f t="shared" si="2"/>
        <v>656</v>
      </c>
      <c r="B669" s="80" t="e">
        <f>#REF!</f>
        <v>#REF!</v>
      </c>
      <c r="C669" s="19" t="e">
        <f>#REF!</f>
        <v>#REF!</v>
      </c>
      <c r="D669" s="20" t="e">
        <f>#REF!</f>
        <v>#REF!</v>
      </c>
      <c r="E669" s="72"/>
      <c r="F669" s="81"/>
      <c r="G669" s="82"/>
      <c r="H669" s="83"/>
      <c r="I669" s="84"/>
      <c r="J669" s="85"/>
      <c r="K669" s="86"/>
      <c r="L669" s="87"/>
      <c r="M669" s="42" t="e">
        <f>#REF!</f>
        <v>#REF!</v>
      </c>
    </row>
    <row r="670" spans="1:13" ht="39.75" customHeight="1" x14ac:dyDescent="0.25">
      <c r="A670" s="13">
        <f t="shared" si="2"/>
        <v>657</v>
      </c>
      <c r="B670" s="71" t="e">
        <f>#REF!</f>
        <v>#REF!</v>
      </c>
      <c r="C670" s="14" t="e">
        <f>#REF!</f>
        <v>#REF!</v>
      </c>
      <c r="D670" s="15" t="e">
        <f>#REF!</f>
        <v>#REF!</v>
      </c>
      <c r="E670" s="72"/>
      <c r="F670" s="73"/>
      <c r="G670" s="88"/>
      <c r="H670" s="75"/>
      <c r="I670" s="76"/>
      <c r="J670" s="77"/>
      <c r="K670" s="78"/>
      <c r="L670" s="79"/>
      <c r="M670" s="42" t="e">
        <f>#REF!</f>
        <v>#REF!</v>
      </c>
    </row>
    <row r="671" spans="1:13" ht="39.75" customHeight="1" x14ac:dyDescent="0.25">
      <c r="A671" s="13">
        <f t="shared" si="2"/>
        <v>658</v>
      </c>
      <c r="B671" s="80" t="e">
        <f>#REF!</f>
        <v>#REF!</v>
      </c>
      <c r="C671" s="19" t="e">
        <f>#REF!</f>
        <v>#REF!</v>
      </c>
      <c r="D671" s="20" t="e">
        <f>#REF!</f>
        <v>#REF!</v>
      </c>
      <c r="E671" s="72"/>
      <c r="F671" s="81"/>
      <c r="G671" s="82"/>
      <c r="H671" s="83"/>
      <c r="I671" s="84"/>
      <c r="J671" s="85"/>
      <c r="K671" s="86"/>
      <c r="L671" s="87"/>
      <c r="M671" s="42" t="e">
        <f>#REF!</f>
        <v>#REF!</v>
      </c>
    </row>
    <row r="672" spans="1:13" ht="39.75" customHeight="1" x14ac:dyDescent="0.25">
      <c r="A672" s="13">
        <f t="shared" si="2"/>
        <v>659</v>
      </c>
      <c r="B672" s="71" t="e">
        <f>#REF!</f>
        <v>#REF!</v>
      </c>
      <c r="C672" s="14" t="e">
        <f>#REF!</f>
        <v>#REF!</v>
      </c>
      <c r="D672" s="15" t="e">
        <f>#REF!</f>
        <v>#REF!</v>
      </c>
      <c r="E672" s="72"/>
      <c r="F672" s="73"/>
      <c r="G672" s="88"/>
      <c r="H672" s="75"/>
      <c r="I672" s="76"/>
      <c r="J672" s="77"/>
      <c r="K672" s="78"/>
      <c r="L672" s="79"/>
      <c r="M672" s="42" t="e">
        <f>#REF!</f>
        <v>#REF!</v>
      </c>
    </row>
    <row r="673" spans="1:13" ht="39.75" customHeight="1" x14ac:dyDescent="0.25">
      <c r="A673" s="13">
        <f t="shared" si="2"/>
        <v>660</v>
      </c>
      <c r="B673" s="80" t="e">
        <f>#REF!</f>
        <v>#REF!</v>
      </c>
      <c r="C673" s="19" t="e">
        <f>#REF!</f>
        <v>#REF!</v>
      </c>
      <c r="D673" s="20" t="e">
        <f>#REF!</f>
        <v>#REF!</v>
      </c>
      <c r="E673" s="72"/>
      <c r="F673" s="81"/>
      <c r="G673" s="82"/>
      <c r="H673" s="83"/>
      <c r="I673" s="84"/>
      <c r="J673" s="85"/>
      <c r="K673" s="86"/>
      <c r="L673" s="87"/>
      <c r="M673" s="42" t="e">
        <f>#REF!</f>
        <v>#REF!</v>
      </c>
    </row>
    <row r="674" spans="1:13" ht="39.75" customHeight="1" x14ac:dyDescent="0.25">
      <c r="A674" s="13">
        <f t="shared" si="2"/>
        <v>661</v>
      </c>
      <c r="B674" s="71" t="e">
        <f>#REF!</f>
        <v>#REF!</v>
      </c>
      <c r="C674" s="14" t="e">
        <f>#REF!</f>
        <v>#REF!</v>
      </c>
      <c r="D674" s="15" t="e">
        <f>#REF!</f>
        <v>#REF!</v>
      </c>
      <c r="E674" s="72"/>
      <c r="F674" s="73"/>
      <c r="G674" s="88"/>
      <c r="H674" s="75"/>
      <c r="I674" s="76"/>
      <c r="J674" s="77"/>
      <c r="K674" s="78"/>
      <c r="L674" s="79"/>
      <c r="M674" s="42" t="e">
        <f>#REF!</f>
        <v>#REF!</v>
      </c>
    </row>
    <row r="675" spans="1:13" ht="39.75" customHeight="1" x14ac:dyDescent="0.25">
      <c r="A675" s="13">
        <f t="shared" si="2"/>
        <v>662</v>
      </c>
      <c r="B675" s="80" t="e">
        <f>#REF!</f>
        <v>#REF!</v>
      </c>
      <c r="C675" s="19" t="e">
        <f>#REF!</f>
        <v>#REF!</v>
      </c>
      <c r="D675" s="20" t="e">
        <f>#REF!</f>
        <v>#REF!</v>
      </c>
      <c r="E675" s="72"/>
      <c r="F675" s="81"/>
      <c r="G675" s="82"/>
      <c r="H675" s="83"/>
      <c r="I675" s="84"/>
      <c r="J675" s="85"/>
      <c r="K675" s="78"/>
      <c r="L675" s="87"/>
      <c r="M675" s="42" t="e">
        <f>#REF!</f>
        <v>#REF!</v>
      </c>
    </row>
    <row r="676" spans="1:13" ht="39.75" customHeight="1" x14ac:dyDescent="0.25">
      <c r="A676" s="13">
        <f t="shared" si="2"/>
        <v>663</v>
      </c>
      <c r="B676" s="71" t="e">
        <f>#REF!</f>
        <v>#REF!</v>
      </c>
      <c r="C676" s="14" t="e">
        <f>#REF!</f>
        <v>#REF!</v>
      </c>
      <c r="D676" s="15" t="e">
        <f>#REF!</f>
        <v>#REF!</v>
      </c>
      <c r="E676" s="72"/>
      <c r="F676" s="73"/>
      <c r="G676" s="88"/>
      <c r="H676" s="75"/>
      <c r="I676" s="76"/>
      <c r="J676" s="77"/>
      <c r="K676" s="78"/>
      <c r="L676" s="79"/>
      <c r="M676" s="42" t="e">
        <f>#REF!</f>
        <v>#REF!</v>
      </c>
    </row>
    <row r="677" spans="1:13" ht="39.75" customHeight="1" x14ac:dyDescent="0.25">
      <c r="A677" s="13">
        <f t="shared" si="2"/>
        <v>664</v>
      </c>
      <c r="B677" s="80" t="e">
        <f>#REF!</f>
        <v>#REF!</v>
      </c>
      <c r="C677" s="19" t="e">
        <f>#REF!</f>
        <v>#REF!</v>
      </c>
      <c r="D677" s="20" t="e">
        <f>#REF!</f>
        <v>#REF!</v>
      </c>
      <c r="E677" s="72"/>
      <c r="F677" s="81"/>
      <c r="G677" s="82"/>
      <c r="H677" s="83"/>
      <c r="I677" s="84"/>
      <c r="J677" s="85"/>
      <c r="K677" s="78"/>
      <c r="L677" s="87"/>
      <c r="M677" s="42" t="e">
        <f>#REF!</f>
        <v>#REF!</v>
      </c>
    </row>
    <row r="678" spans="1:13" ht="39.75" customHeight="1" x14ac:dyDescent="0.25">
      <c r="A678" s="13">
        <f t="shared" si="2"/>
        <v>665</v>
      </c>
      <c r="B678" s="71" t="e">
        <f>#REF!</f>
        <v>#REF!</v>
      </c>
      <c r="C678" s="14" t="e">
        <f>#REF!</f>
        <v>#REF!</v>
      </c>
      <c r="D678" s="15" t="e">
        <f>#REF!</f>
        <v>#REF!</v>
      </c>
      <c r="E678" s="72"/>
      <c r="F678" s="73"/>
      <c r="G678" s="88"/>
      <c r="H678" s="75"/>
      <c r="I678" s="76"/>
      <c r="J678" s="77"/>
      <c r="K678" s="78"/>
      <c r="L678" s="79"/>
      <c r="M678" s="42" t="e">
        <f>#REF!</f>
        <v>#REF!</v>
      </c>
    </row>
    <row r="679" spans="1:13" ht="39.75" customHeight="1" x14ac:dyDescent="0.25">
      <c r="A679" s="13">
        <f t="shared" si="2"/>
        <v>666</v>
      </c>
      <c r="B679" s="80" t="e">
        <f>#REF!</f>
        <v>#REF!</v>
      </c>
      <c r="C679" s="19" t="e">
        <f>#REF!</f>
        <v>#REF!</v>
      </c>
      <c r="D679" s="20" t="e">
        <f>#REF!</f>
        <v>#REF!</v>
      </c>
      <c r="E679" s="72"/>
      <c r="F679" s="81"/>
      <c r="G679" s="82"/>
      <c r="H679" s="83"/>
      <c r="I679" s="84"/>
      <c r="J679" s="85"/>
      <c r="K679" s="78"/>
      <c r="L679" s="87"/>
      <c r="M679" s="42" t="e">
        <f>#REF!</f>
        <v>#REF!</v>
      </c>
    </row>
    <row r="680" spans="1:13" ht="39.75" customHeight="1" x14ac:dyDescent="0.25">
      <c r="A680" s="13">
        <f t="shared" si="2"/>
        <v>667</v>
      </c>
      <c r="B680" s="71" t="e">
        <f>#REF!</f>
        <v>#REF!</v>
      </c>
      <c r="C680" s="14" t="e">
        <f>#REF!</f>
        <v>#REF!</v>
      </c>
      <c r="D680" s="15" t="e">
        <f>#REF!</f>
        <v>#REF!</v>
      </c>
      <c r="E680" s="72"/>
      <c r="F680" s="73"/>
      <c r="G680" s="88"/>
      <c r="H680" s="75"/>
      <c r="I680" s="76"/>
      <c r="J680" s="77"/>
      <c r="K680" s="78"/>
      <c r="L680" s="79"/>
      <c r="M680" s="42" t="e">
        <f>#REF!</f>
        <v>#REF!</v>
      </c>
    </row>
    <row r="681" spans="1:13" ht="39.75" customHeight="1" x14ac:dyDescent="0.25">
      <c r="A681" s="13">
        <f t="shared" si="2"/>
        <v>668</v>
      </c>
      <c r="B681" s="80" t="e">
        <f>#REF!</f>
        <v>#REF!</v>
      </c>
      <c r="C681" s="19" t="e">
        <f>#REF!</f>
        <v>#REF!</v>
      </c>
      <c r="D681" s="20" t="e">
        <f>#REF!</f>
        <v>#REF!</v>
      </c>
      <c r="E681" s="72"/>
      <c r="F681" s="81"/>
      <c r="G681" s="82"/>
      <c r="H681" s="83"/>
      <c r="I681" s="84"/>
      <c r="J681" s="85"/>
      <c r="K681" s="78"/>
      <c r="L681" s="87"/>
      <c r="M681" s="42" t="e">
        <f>#REF!</f>
        <v>#REF!</v>
      </c>
    </row>
    <row r="682" spans="1:13" ht="39.75" customHeight="1" x14ac:dyDescent="0.25">
      <c r="A682" s="13">
        <f t="shared" si="2"/>
        <v>669</v>
      </c>
      <c r="B682" s="71" t="e">
        <f>#REF!</f>
        <v>#REF!</v>
      </c>
      <c r="C682" s="14" t="e">
        <f>#REF!</f>
        <v>#REF!</v>
      </c>
      <c r="D682" s="15" t="e">
        <f>#REF!</f>
        <v>#REF!</v>
      </c>
      <c r="E682" s="72"/>
      <c r="F682" s="73"/>
      <c r="G682" s="88"/>
      <c r="H682" s="75"/>
      <c r="I682" s="76"/>
      <c r="J682" s="77"/>
      <c r="K682" s="78"/>
      <c r="L682" s="79"/>
      <c r="M682" s="42" t="e">
        <f>#REF!</f>
        <v>#REF!</v>
      </c>
    </row>
    <row r="683" spans="1:13" ht="39.75" customHeight="1" x14ac:dyDescent="0.25">
      <c r="A683" s="13">
        <f t="shared" si="2"/>
        <v>670</v>
      </c>
      <c r="B683" s="80" t="e">
        <f>#REF!</f>
        <v>#REF!</v>
      </c>
      <c r="C683" s="19" t="e">
        <f>#REF!</f>
        <v>#REF!</v>
      </c>
      <c r="D683" s="20" t="e">
        <f>#REF!</f>
        <v>#REF!</v>
      </c>
      <c r="E683" s="72"/>
      <c r="F683" s="81"/>
      <c r="G683" s="82"/>
      <c r="H683" s="83"/>
      <c r="I683" s="84"/>
      <c r="J683" s="85"/>
      <c r="K683" s="78"/>
      <c r="L683" s="87"/>
      <c r="M683" s="42" t="e">
        <f>#REF!</f>
        <v>#REF!</v>
      </c>
    </row>
    <row r="684" spans="1:13" ht="39.75" customHeight="1" x14ac:dyDescent="0.25">
      <c r="A684" s="13">
        <f t="shared" si="2"/>
        <v>671</v>
      </c>
      <c r="B684" s="71" t="e">
        <f>#REF!</f>
        <v>#REF!</v>
      </c>
      <c r="C684" s="14" t="e">
        <f>#REF!</f>
        <v>#REF!</v>
      </c>
      <c r="D684" s="15" t="e">
        <f>#REF!</f>
        <v>#REF!</v>
      </c>
      <c r="E684" s="72"/>
      <c r="F684" s="73"/>
      <c r="G684" s="88"/>
      <c r="H684" s="75"/>
      <c r="I684" s="76"/>
      <c r="J684" s="77"/>
      <c r="K684" s="78"/>
      <c r="L684" s="79"/>
      <c r="M684" s="42" t="e">
        <f>#REF!</f>
        <v>#REF!</v>
      </c>
    </row>
    <row r="685" spans="1:13" ht="39.75" customHeight="1" x14ac:dyDescent="0.25">
      <c r="A685" s="13">
        <f t="shared" si="2"/>
        <v>672</v>
      </c>
      <c r="B685" s="80" t="e">
        <f>#REF!</f>
        <v>#REF!</v>
      </c>
      <c r="C685" s="19" t="e">
        <f>#REF!</f>
        <v>#REF!</v>
      </c>
      <c r="D685" s="20" t="e">
        <f>#REF!</f>
        <v>#REF!</v>
      </c>
      <c r="E685" s="72"/>
      <c r="F685" s="81"/>
      <c r="G685" s="82"/>
      <c r="H685" s="83"/>
      <c r="I685" s="84"/>
      <c r="J685" s="85"/>
      <c r="K685" s="78"/>
      <c r="L685" s="87"/>
      <c r="M685" s="42" t="e">
        <f>#REF!</f>
        <v>#REF!</v>
      </c>
    </row>
    <row r="686" spans="1:13" ht="39.75" customHeight="1" x14ac:dyDescent="0.25">
      <c r="A686" s="13">
        <f t="shared" si="2"/>
        <v>673</v>
      </c>
      <c r="B686" s="71" t="e">
        <f>#REF!</f>
        <v>#REF!</v>
      </c>
      <c r="C686" s="14" t="e">
        <f>#REF!</f>
        <v>#REF!</v>
      </c>
      <c r="D686" s="15" t="e">
        <f>#REF!</f>
        <v>#REF!</v>
      </c>
      <c r="E686" s="72"/>
      <c r="F686" s="73"/>
      <c r="G686" s="88"/>
      <c r="H686" s="75"/>
      <c r="I686" s="76"/>
      <c r="J686" s="77"/>
      <c r="K686" s="78"/>
      <c r="L686" s="79"/>
      <c r="M686" s="42" t="e">
        <f>#REF!</f>
        <v>#REF!</v>
      </c>
    </row>
    <row r="687" spans="1:13" ht="39.75" customHeight="1" x14ac:dyDescent="0.25">
      <c r="A687" s="13">
        <f t="shared" si="2"/>
        <v>674</v>
      </c>
      <c r="B687" s="80" t="e">
        <f>#REF!</f>
        <v>#REF!</v>
      </c>
      <c r="C687" s="19" t="e">
        <f>#REF!</f>
        <v>#REF!</v>
      </c>
      <c r="D687" s="20" t="e">
        <f>#REF!</f>
        <v>#REF!</v>
      </c>
      <c r="E687" s="72"/>
      <c r="F687" s="81"/>
      <c r="G687" s="82"/>
      <c r="H687" s="83"/>
      <c r="I687" s="84"/>
      <c r="J687" s="85"/>
      <c r="K687" s="78"/>
      <c r="L687" s="87"/>
      <c r="M687" s="42" t="e">
        <f>#REF!</f>
        <v>#REF!</v>
      </c>
    </row>
    <row r="688" spans="1:13" ht="39.75" customHeight="1" x14ac:dyDescent="0.25">
      <c r="A688" s="13">
        <f t="shared" si="2"/>
        <v>675</v>
      </c>
      <c r="B688" s="71" t="e">
        <f>#REF!</f>
        <v>#REF!</v>
      </c>
      <c r="C688" s="14" t="e">
        <f>#REF!</f>
        <v>#REF!</v>
      </c>
      <c r="D688" s="15" t="e">
        <f>#REF!</f>
        <v>#REF!</v>
      </c>
      <c r="E688" s="72"/>
      <c r="F688" s="73"/>
      <c r="G688" s="88"/>
      <c r="H688" s="75"/>
      <c r="I688" s="76"/>
      <c r="J688" s="77"/>
      <c r="K688" s="78"/>
      <c r="L688" s="79"/>
      <c r="M688" s="42" t="e">
        <f>#REF!</f>
        <v>#REF!</v>
      </c>
    </row>
    <row r="689" spans="1:13" ht="39.75" customHeight="1" x14ac:dyDescent="0.25">
      <c r="A689" s="13">
        <f t="shared" si="2"/>
        <v>676</v>
      </c>
      <c r="B689" s="80" t="e">
        <f>#REF!</f>
        <v>#REF!</v>
      </c>
      <c r="C689" s="19" t="e">
        <f>#REF!</f>
        <v>#REF!</v>
      </c>
      <c r="D689" s="20" t="e">
        <f>#REF!</f>
        <v>#REF!</v>
      </c>
      <c r="E689" s="72"/>
      <c r="F689" s="81"/>
      <c r="G689" s="82"/>
      <c r="H689" s="83"/>
      <c r="I689" s="84"/>
      <c r="J689" s="85"/>
      <c r="K689" s="78"/>
      <c r="L689" s="87"/>
      <c r="M689" s="42" t="e">
        <f>#REF!</f>
        <v>#REF!</v>
      </c>
    </row>
    <row r="690" spans="1:13" ht="39.75" customHeight="1" x14ac:dyDescent="0.25">
      <c r="A690" s="13">
        <f t="shared" si="2"/>
        <v>677</v>
      </c>
      <c r="B690" s="71" t="e">
        <f>#REF!</f>
        <v>#REF!</v>
      </c>
      <c r="C690" s="14" t="e">
        <f>#REF!</f>
        <v>#REF!</v>
      </c>
      <c r="D690" s="15" t="e">
        <f>#REF!</f>
        <v>#REF!</v>
      </c>
      <c r="E690" s="72"/>
      <c r="F690" s="73"/>
      <c r="G690" s="88"/>
      <c r="H690" s="75"/>
      <c r="I690" s="76"/>
      <c r="J690" s="77"/>
      <c r="K690" s="78"/>
      <c r="L690" s="79"/>
      <c r="M690" s="42" t="e">
        <f>#REF!</f>
        <v>#REF!</v>
      </c>
    </row>
    <row r="691" spans="1:13" ht="39.75" customHeight="1" x14ac:dyDescent="0.25">
      <c r="A691" s="13">
        <f t="shared" si="2"/>
        <v>678</v>
      </c>
      <c r="B691" s="80" t="e">
        <f>#REF!</f>
        <v>#REF!</v>
      </c>
      <c r="C691" s="19" t="e">
        <f>#REF!</f>
        <v>#REF!</v>
      </c>
      <c r="D691" s="20" t="e">
        <f>#REF!</f>
        <v>#REF!</v>
      </c>
      <c r="E691" s="72"/>
      <c r="F691" s="81"/>
      <c r="G691" s="82"/>
      <c r="H691" s="83"/>
      <c r="I691" s="84"/>
      <c r="J691" s="85"/>
      <c r="K691" s="78"/>
      <c r="L691" s="87"/>
      <c r="M691" s="42" t="e">
        <f>#REF!</f>
        <v>#REF!</v>
      </c>
    </row>
    <row r="692" spans="1:13" ht="39.75" customHeight="1" x14ac:dyDescent="0.25">
      <c r="A692" s="13">
        <f t="shared" si="2"/>
        <v>679</v>
      </c>
      <c r="B692" s="71" t="e">
        <f>#REF!</f>
        <v>#REF!</v>
      </c>
      <c r="C692" s="14" t="e">
        <f>#REF!</f>
        <v>#REF!</v>
      </c>
      <c r="D692" s="15" t="e">
        <f>#REF!</f>
        <v>#REF!</v>
      </c>
      <c r="E692" s="72"/>
      <c r="F692" s="73"/>
      <c r="G692" s="88"/>
      <c r="H692" s="75"/>
      <c r="I692" s="76"/>
      <c r="J692" s="77"/>
      <c r="K692" s="78"/>
      <c r="L692" s="79"/>
      <c r="M692" s="42" t="e">
        <f>#REF!</f>
        <v>#REF!</v>
      </c>
    </row>
    <row r="693" spans="1:13" ht="39.75" customHeight="1" x14ac:dyDescent="0.25">
      <c r="A693" s="13">
        <f t="shared" si="2"/>
        <v>680</v>
      </c>
      <c r="B693" s="80" t="e">
        <f>#REF!</f>
        <v>#REF!</v>
      </c>
      <c r="C693" s="19" t="e">
        <f>#REF!</f>
        <v>#REF!</v>
      </c>
      <c r="D693" s="20" t="e">
        <f>#REF!</f>
        <v>#REF!</v>
      </c>
      <c r="E693" s="72"/>
      <c r="F693" s="81"/>
      <c r="G693" s="82"/>
      <c r="H693" s="83"/>
      <c r="I693" s="84"/>
      <c r="J693" s="85"/>
      <c r="K693" s="78"/>
      <c r="L693" s="87"/>
      <c r="M693" s="42" t="e">
        <f>#REF!</f>
        <v>#REF!</v>
      </c>
    </row>
    <row r="694" spans="1:13" ht="39.75" customHeight="1" x14ac:dyDescent="0.25">
      <c r="A694" s="13">
        <f t="shared" si="2"/>
        <v>681</v>
      </c>
      <c r="B694" s="71" t="e">
        <f>#REF!</f>
        <v>#REF!</v>
      </c>
      <c r="C694" s="14" t="e">
        <f>#REF!</f>
        <v>#REF!</v>
      </c>
      <c r="D694" s="15" t="e">
        <f>#REF!</f>
        <v>#REF!</v>
      </c>
      <c r="E694" s="72"/>
      <c r="F694" s="73"/>
      <c r="G694" s="88"/>
      <c r="H694" s="75"/>
      <c r="I694" s="76"/>
      <c r="J694" s="77"/>
      <c r="K694" s="78"/>
      <c r="L694" s="79"/>
      <c r="M694" s="42" t="e">
        <f>#REF!</f>
        <v>#REF!</v>
      </c>
    </row>
    <row r="695" spans="1:13" ht="39.75" customHeight="1" x14ac:dyDescent="0.25">
      <c r="A695" s="13">
        <f t="shared" si="2"/>
        <v>682</v>
      </c>
      <c r="B695" s="80" t="e">
        <f>#REF!</f>
        <v>#REF!</v>
      </c>
      <c r="C695" s="19" t="e">
        <f>#REF!</f>
        <v>#REF!</v>
      </c>
      <c r="D695" s="20" t="e">
        <f>#REF!</f>
        <v>#REF!</v>
      </c>
      <c r="E695" s="72"/>
      <c r="F695" s="81"/>
      <c r="G695" s="82"/>
      <c r="H695" s="83"/>
      <c r="I695" s="84"/>
      <c r="J695" s="85"/>
      <c r="K695" s="78"/>
      <c r="L695" s="87"/>
      <c r="M695" s="42" t="e">
        <f>#REF!</f>
        <v>#REF!</v>
      </c>
    </row>
    <row r="696" spans="1:13" ht="39.75" customHeight="1" x14ac:dyDescent="0.25">
      <c r="A696" s="13">
        <f t="shared" si="2"/>
        <v>683</v>
      </c>
      <c r="B696" s="71" t="e">
        <f>#REF!</f>
        <v>#REF!</v>
      </c>
      <c r="C696" s="14" t="e">
        <f>#REF!</f>
        <v>#REF!</v>
      </c>
      <c r="D696" s="15" t="e">
        <f>#REF!</f>
        <v>#REF!</v>
      </c>
      <c r="E696" s="72"/>
      <c r="F696" s="73"/>
      <c r="G696" s="88"/>
      <c r="H696" s="75"/>
      <c r="I696" s="76"/>
      <c r="J696" s="77"/>
      <c r="K696" s="78"/>
      <c r="L696" s="79"/>
      <c r="M696" s="42" t="e">
        <f>#REF!</f>
        <v>#REF!</v>
      </c>
    </row>
    <row r="697" spans="1:13" ht="39.75" customHeight="1" x14ac:dyDescent="0.25">
      <c r="A697" s="13">
        <f t="shared" si="2"/>
        <v>684</v>
      </c>
      <c r="B697" s="80" t="e">
        <f>#REF!</f>
        <v>#REF!</v>
      </c>
      <c r="C697" s="19" t="e">
        <f>#REF!</f>
        <v>#REF!</v>
      </c>
      <c r="D697" s="20" t="e">
        <f>#REF!</f>
        <v>#REF!</v>
      </c>
      <c r="E697" s="72"/>
      <c r="F697" s="81"/>
      <c r="G697" s="82"/>
      <c r="H697" s="83"/>
      <c r="I697" s="84"/>
      <c r="J697" s="85"/>
      <c r="K697" s="78"/>
      <c r="L697" s="87"/>
      <c r="M697" s="42" t="e">
        <f>#REF!</f>
        <v>#REF!</v>
      </c>
    </row>
    <row r="698" spans="1:13" ht="39.75" customHeight="1" x14ac:dyDescent="0.25">
      <c r="A698" s="13">
        <f t="shared" si="2"/>
        <v>685</v>
      </c>
      <c r="B698" s="71" t="e">
        <f>#REF!</f>
        <v>#REF!</v>
      </c>
      <c r="C698" s="14" t="e">
        <f>#REF!</f>
        <v>#REF!</v>
      </c>
      <c r="D698" s="15" t="e">
        <f>#REF!</f>
        <v>#REF!</v>
      </c>
      <c r="E698" s="72"/>
      <c r="F698" s="73"/>
      <c r="G698" s="88"/>
      <c r="H698" s="75"/>
      <c r="I698" s="76"/>
      <c r="J698" s="77"/>
      <c r="K698" s="78"/>
      <c r="L698" s="79"/>
      <c r="M698" s="42" t="e">
        <f>#REF!</f>
        <v>#REF!</v>
      </c>
    </row>
    <row r="699" spans="1:13" ht="39.75" customHeight="1" x14ac:dyDescent="0.25">
      <c r="A699" s="13">
        <f t="shared" si="2"/>
        <v>686</v>
      </c>
      <c r="B699" s="80" t="e">
        <f>#REF!</f>
        <v>#REF!</v>
      </c>
      <c r="C699" s="19" t="e">
        <f>#REF!</f>
        <v>#REF!</v>
      </c>
      <c r="D699" s="20" t="e">
        <f>#REF!</f>
        <v>#REF!</v>
      </c>
      <c r="E699" s="72"/>
      <c r="F699" s="81"/>
      <c r="G699" s="82"/>
      <c r="H699" s="83"/>
      <c r="I699" s="84"/>
      <c r="J699" s="85"/>
      <c r="K699" s="78"/>
      <c r="L699" s="87"/>
      <c r="M699" s="42" t="e">
        <f>#REF!</f>
        <v>#REF!</v>
      </c>
    </row>
    <row r="700" spans="1:13" ht="39.75" customHeight="1" x14ac:dyDescent="0.25">
      <c r="A700" s="13">
        <f t="shared" si="2"/>
        <v>687</v>
      </c>
      <c r="B700" s="71" t="e">
        <f>#REF!</f>
        <v>#REF!</v>
      </c>
      <c r="C700" s="14" t="e">
        <f>#REF!</f>
        <v>#REF!</v>
      </c>
      <c r="D700" s="15" t="e">
        <f>#REF!</f>
        <v>#REF!</v>
      </c>
      <c r="E700" s="72"/>
      <c r="F700" s="73"/>
      <c r="G700" s="88"/>
      <c r="H700" s="75"/>
      <c r="I700" s="76"/>
      <c r="J700" s="77"/>
      <c r="K700" s="78"/>
      <c r="L700" s="79"/>
      <c r="M700" s="42" t="e">
        <f>#REF!</f>
        <v>#REF!</v>
      </c>
    </row>
    <row r="701" spans="1:13" ht="39.75" customHeight="1" x14ac:dyDescent="0.25">
      <c r="A701" s="13">
        <f t="shared" si="2"/>
        <v>688</v>
      </c>
      <c r="B701" s="80" t="e">
        <f>#REF!</f>
        <v>#REF!</v>
      </c>
      <c r="C701" s="19" t="e">
        <f>#REF!</f>
        <v>#REF!</v>
      </c>
      <c r="D701" s="20" t="e">
        <f>#REF!</f>
        <v>#REF!</v>
      </c>
      <c r="E701" s="72"/>
      <c r="F701" s="81"/>
      <c r="G701" s="82"/>
      <c r="H701" s="83"/>
      <c r="I701" s="84"/>
      <c r="J701" s="85"/>
      <c r="K701" s="78"/>
      <c r="L701" s="87"/>
      <c r="M701" s="42" t="e">
        <f>#REF!</f>
        <v>#REF!</v>
      </c>
    </row>
    <row r="702" spans="1:13" ht="39.75" customHeight="1" x14ac:dyDescent="0.25">
      <c r="A702" s="13">
        <f t="shared" si="2"/>
        <v>689</v>
      </c>
      <c r="B702" s="71" t="e">
        <f>#REF!</f>
        <v>#REF!</v>
      </c>
      <c r="C702" s="14" t="e">
        <f>#REF!</f>
        <v>#REF!</v>
      </c>
      <c r="D702" s="15" t="e">
        <f>#REF!</f>
        <v>#REF!</v>
      </c>
      <c r="E702" s="72"/>
      <c r="F702" s="73"/>
      <c r="G702" s="88"/>
      <c r="H702" s="75"/>
      <c r="I702" s="76"/>
      <c r="J702" s="77"/>
      <c r="K702" s="78"/>
      <c r="L702" s="79"/>
      <c r="M702" s="42" t="e">
        <f>#REF!</f>
        <v>#REF!</v>
      </c>
    </row>
    <row r="703" spans="1:13" ht="39.75" customHeight="1" x14ac:dyDescent="0.25">
      <c r="A703" s="13">
        <f t="shared" si="2"/>
        <v>690</v>
      </c>
      <c r="B703" s="80" t="e">
        <f>#REF!</f>
        <v>#REF!</v>
      </c>
      <c r="C703" s="19" t="e">
        <f>#REF!</f>
        <v>#REF!</v>
      </c>
      <c r="D703" s="20" t="e">
        <f>#REF!</f>
        <v>#REF!</v>
      </c>
      <c r="E703" s="72"/>
      <c r="F703" s="81"/>
      <c r="G703" s="82"/>
      <c r="H703" s="83"/>
      <c r="I703" s="84"/>
      <c r="J703" s="85"/>
      <c r="K703" s="78"/>
      <c r="L703" s="87"/>
      <c r="M703" s="42" t="e">
        <f>#REF!</f>
        <v>#REF!</v>
      </c>
    </row>
    <row r="704" spans="1:13" ht="39.75" customHeight="1" x14ac:dyDescent="0.25">
      <c r="A704" s="13">
        <f t="shared" si="2"/>
        <v>691</v>
      </c>
      <c r="B704" s="71" t="e">
        <f>#REF!</f>
        <v>#REF!</v>
      </c>
      <c r="C704" s="14" t="e">
        <f>#REF!</f>
        <v>#REF!</v>
      </c>
      <c r="D704" s="15" t="e">
        <f>#REF!</f>
        <v>#REF!</v>
      </c>
      <c r="E704" s="72"/>
      <c r="F704" s="73"/>
      <c r="G704" s="88"/>
      <c r="H704" s="75"/>
      <c r="I704" s="76"/>
      <c r="J704" s="77"/>
      <c r="K704" s="78"/>
      <c r="L704" s="79"/>
      <c r="M704" s="42" t="e">
        <f>#REF!</f>
        <v>#REF!</v>
      </c>
    </row>
    <row r="705" spans="1:13" ht="39.75" customHeight="1" x14ac:dyDescent="0.25">
      <c r="A705" s="13">
        <f t="shared" si="2"/>
        <v>692</v>
      </c>
      <c r="B705" s="80" t="e">
        <f>#REF!</f>
        <v>#REF!</v>
      </c>
      <c r="C705" s="19" t="e">
        <f>#REF!</f>
        <v>#REF!</v>
      </c>
      <c r="D705" s="20" t="e">
        <f>#REF!</f>
        <v>#REF!</v>
      </c>
      <c r="E705" s="72"/>
      <c r="F705" s="81"/>
      <c r="G705" s="82"/>
      <c r="H705" s="83"/>
      <c r="I705" s="84"/>
      <c r="J705" s="85"/>
      <c r="K705" s="78"/>
      <c r="L705" s="87"/>
      <c r="M705" s="42" t="e">
        <f>#REF!</f>
        <v>#REF!</v>
      </c>
    </row>
    <row r="706" spans="1:13" ht="39.75" customHeight="1" x14ac:dyDescent="0.25">
      <c r="A706" s="13">
        <f t="shared" si="2"/>
        <v>693</v>
      </c>
      <c r="B706" s="71" t="e">
        <f>#REF!</f>
        <v>#REF!</v>
      </c>
      <c r="C706" s="14" t="e">
        <f>#REF!</f>
        <v>#REF!</v>
      </c>
      <c r="D706" s="15" t="e">
        <f>#REF!</f>
        <v>#REF!</v>
      </c>
      <c r="E706" s="72"/>
      <c r="F706" s="73"/>
      <c r="G706" s="88"/>
      <c r="H706" s="75"/>
      <c r="I706" s="76"/>
      <c r="J706" s="77"/>
      <c r="K706" s="78"/>
      <c r="L706" s="79"/>
      <c r="M706" s="42" t="e">
        <f>#REF!</f>
        <v>#REF!</v>
      </c>
    </row>
    <row r="707" spans="1:13" ht="39.75" customHeight="1" x14ac:dyDescent="0.25">
      <c r="A707" s="13">
        <f t="shared" si="2"/>
        <v>694</v>
      </c>
      <c r="B707" s="80" t="e">
        <f>#REF!</f>
        <v>#REF!</v>
      </c>
      <c r="C707" s="19" t="e">
        <f>#REF!</f>
        <v>#REF!</v>
      </c>
      <c r="D707" s="20" t="e">
        <f>#REF!</f>
        <v>#REF!</v>
      </c>
      <c r="E707" s="72"/>
      <c r="F707" s="81"/>
      <c r="G707" s="82"/>
      <c r="H707" s="83"/>
      <c r="I707" s="84"/>
      <c r="J707" s="85"/>
      <c r="K707" s="78"/>
      <c r="L707" s="87"/>
      <c r="M707" s="42" t="e">
        <f>#REF!</f>
        <v>#REF!</v>
      </c>
    </row>
    <row r="708" spans="1:13" ht="39.75" customHeight="1" x14ac:dyDescent="0.25">
      <c r="A708" s="13">
        <f t="shared" si="2"/>
        <v>695</v>
      </c>
      <c r="B708" s="71" t="e">
        <f>#REF!</f>
        <v>#REF!</v>
      </c>
      <c r="C708" s="14" t="e">
        <f>#REF!</f>
        <v>#REF!</v>
      </c>
      <c r="D708" s="15" t="e">
        <f>#REF!</f>
        <v>#REF!</v>
      </c>
      <c r="E708" s="72"/>
      <c r="F708" s="73"/>
      <c r="G708" s="88"/>
      <c r="H708" s="75"/>
      <c r="I708" s="76"/>
      <c r="J708" s="77"/>
      <c r="K708" s="78"/>
      <c r="L708" s="79"/>
      <c r="M708" s="42" t="e">
        <f>#REF!</f>
        <v>#REF!</v>
      </c>
    </row>
    <row r="709" spans="1:13" ht="39.75" customHeight="1" x14ac:dyDescent="0.25">
      <c r="A709" s="13">
        <f t="shared" si="2"/>
        <v>696</v>
      </c>
      <c r="B709" s="80" t="e">
        <f>#REF!</f>
        <v>#REF!</v>
      </c>
      <c r="C709" s="19" t="e">
        <f>#REF!</f>
        <v>#REF!</v>
      </c>
      <c r="D709" s="20" t="e">
        <f>#REF!</f>
        <v>#REF!</v>
      </c>
      <c r="E709" s="72"/>
      <c r="F709" s="81"/>
      <c r="G709" s="82"/>
      <c r="H709" s="83"/>
      <c r="I709" s="84"/>
      <c r="J709" s="85"/>
      <c r="K709" s="78"/>
      <c r="L709" s="87"/>
      <c r="M709" s="42" t="e">
        <f>#REF!</f>
        <v>#REF!</v>
      </c>
    </row>
    <row r="710" spans="1:13" ht="39.75" customHeight="1" x14ac:dyDescent="0.25">
      <c r="A710" s="13">
        <f t="shared" si="2"/>
        <v>697</v>
      </c>
      <c r="B710" s="71" t="e">
        <f>#REF!</f>
        <v>#REF!</v>
      </c>
      <c r="C710" s="14" t="e">
        <f>#REF!</f>
        <v>#REF!</v>
      </c>
      <c r="D710" s="15" t="e">
        <f>#REF!</f>
        <v>#REF!</v>
      </c>
      <c r="E710" s="72"/>
      <c r="F710" s="73"/>
      <c r="G710" s="88"/>
      <c r="H710" s="75"/>
      <c r="I710" s="76"/>
      <c r="J710" s="77"/>
      <c r="K710" s="78"/>
      <c r="L710" s="79"/>
      <c r="M710" s="42" t="e">
        <f>#REF!</f>
        <v>#REF!</v>
      </c>
    </row>
    <row r="711" spans="1:13" ht="39.75" customHeight="1" x14ac:dyDescent="0.25">
      <c r="A711" s="13">
        <f t="shared" si="2"/>
        <v>698</v>
      </c>
      <c r="B711" s="80" t="e">
        <f>#REF!</f>
        <v>#REF!</v>
      </c>
      <c r="C711" s="19" t="e">
        <f>#REF!</f>
        <v>#REF!</v>
      </c>
      <c r="D711" s="20" t="e">
        <f>#REF!</f>
        <v>#REF!</v>
      </c>
      <c r="E711" s="72"/>
      <c r="F711" s="81"/>
      <c r="G711" s="82"/>
      <c r="H711" s="83"/>
      <c r="I711" s="84"/>
      <c r="J711" s="85"/>
      <c r="K711" s="78"/>
      <c r="L711" s="87"/>
      <c r="M711" s="42" t="e">
        <f>#REF!</f>
        <v>#REF!</v>
      </c>
    </row>
    <row r="712" spans="1:13" ht="39.75" customHeight="1" x14ac:dyDescent="0.25">
      <c r="A712" s="13">
        <f t="shared" si="2"/>
        <v>699</v>
      </c>
      <c r="B712" s="71" t="e">
        <f>#REF!</f>
        <v>#REF!</v>
      </c>
      <c r="C712" s="14" t="e">
        <f>#REF!</f>
        <v>#REF!</v>
      </c>
      <c r="D712" s="15" t="e">
        <f>#REF!</f>
        <v>#REF!</v>
      </c>
      <c r="E712" s="72"/>
      <c r="F712" s="73"/>
      <c r="G712" s="88"/>
      <c r="H712" s="75"/>
      <c r="I712" s="76"/>
      <c r="J712" s="77"/>
      <c r="K712" s="78"/>
      <c r="L712" s="79"/>
      <c r="M712" s="42" t="e">
        <f>#REF!</f>
        <v>#REF!</v>
      </c>
    </row>
    <row r="713" spans="1:13" ht="39.75" customHeight="1" x14ac:dyDescent="0.25">
      <c r="A713" s="13">
        <f t="shared" si="2"/>
        <v>700</v>
      </c>
      <c r="B713" s="80" t="e">
        <f>#REF!</f>
        <v>#REF!</v>
      </c>
      <c r="C713" s="19" t="e">
        <f>#REF!</f>
        <v>#REF!</v>
      </c>
      <c r="D713" s="20" t="e">
        <f>#REF!</f>
        <v>#REF!</v>
      </c>
      <c r="E713" s="72"/>
      <c r="F713" s="81"/>
      <c r="G713" s="82"/>
      <c r="H713" s="83"/>
      <c r="I713" s="84"/>
      <c r="J713" s="85"/>
      <c r="K713" s="78"/>
      <c r="L713" s="87"/>
      <c r="M713" s="42" t="e">
        <f>#REF!</f>
        <v>#REF!</v>
      </c>
    </row>
    <row r="714" spans="1:13" ht="39.75" customHeight="1" x14ac:dyDescent="0.25">
      <c r="A714" s="13">
        <f t="shared" si="2"/>
        <v>701</v>
      </c>
      <c r="B714" s="71" t="e">
        <f>#REF!</f>
        <v>#REF!</v>
      </c>
      <c r="C714" s="14" t="e">
        <f>#REF!</f>
        <v>#REF!</v>
      </c>
      <c r="D714" s="15" t="e">
        <f>#REF!</f>
        <v>#REF!</v>
      </c>
      <c r="E714" s="72"/>
      <c r="F714" s="73"/>
      <c r="G714" s="74"/>
      <c r="H714" s="75"/>
      <c r="I714" s="76"/>
      <c r="J714" s="77"/>
      <c r="K714" s="78"/>
      <c r="L714" s="79"/>
      <c r="M714" s="42" t="e">
        <f>#REF!</f>
        <v>#REF!</v>
      </c>
    </row>
    <row r="715" spans="1:13" ht="39.75" customHeight="1" x14ac:dyDescent="0.25">
      <c r="A715" s="13">
        <f t="shared" si="2"/>
        <v>702</v>
      </c>
      <c r="B715" s="80" t="e">
        <f>#REF!</f>
        <v>#REF!</v>
      </c>
      <c r="C715" s="19" t="e">
        <f>#REF!</f>
        <v>#REF!</v>
      </c>
      <c r="D715" s="20" t="e">
        <f>#REF!</f>
        <v>#REF!</v>
      </c>
      <c r="E715" s="72"/>
      <c r="F715" s="81"/>
      <c r="G715" s="82"/>
      <c r="H715" s="83"/>
      <c r="I715" s="84"/>
      <c r="J715" s="85"/>
      <c r="K715" s="86"/>
      <c r="L715" s="87"/>
      <c r="M715" s="42" t="e">
        <f>#REF!</f>
        <v>#REF!</v>
      </c>
    </row>
    <row r="716" spans="1:13" ht="39.75" customHeight="1" x14ac:dyDescent="0.25">
      <c r="A716" s="13">
        <f t="shared" si="2"/>
        <v>703</v>
      </c>
      <c r="B716" s="71" t="e">
        <f>#REF!</f>
        <v>#REF!</v>
      </c>
      <c r="C716" s="14" t="e">
        <f>#REF!</f>
        <v>#REF!</v>
      </c>
      <c r="D716" s="15" t="e">
        <f>#REF!</f>
        <v>#REF!</v>
      </c>
      <c r="E716" s="72"/>
      <c r="F716" s="73"/>
      <c r="G716" s="88"/>
      <c r="H716" s="75"/>
      <c r="I716" s="76"/>
      <c r="J716" s="77"/>
      <c r="K716" s="78"/>
      <c r="L716" s="79"/>
      <c r="M716" s="42" t="e">
        <f>#REF!</f>
        <v>#REF!</v>
      </c>
    </row>
    <row r="717" spans="1:13" ht="39.75" customHeight="1" x14ac:dyDescent="0.25">
      <c r="A717" s="13">
        <f t="shared" si="2"/>
        <v>704</v>
      </c>
      <c r="B717" s="80" t="e">
        <f>#REF!</f>
        <v>#REF!</v>
      </c>
      <c r="C717" s="19" t="e">
        <f>#REF!</f>
        <v>#REF!</v>
      </c>
      <c r="D717" s="20" t="e">
        <f>#REF!</f>
        <v>#REF!</v>
      </c>
      <c r="E717" s="72"/>
      <c r="F717" s="81"/>
      <c r="G717" s="82"/>
      <c r="H717" s="83"/>
      <c r="I717" s="84"/>
      <c r="J717" s="85"/>
      <c r="K717" s="86"/>
      <c r="L717" s="87"/>
      <c r="M717" s="42" t="e">
        <f>#REF!</f>
        <v>#REF!</v>
      </c>
    </row>
    <row r="718" spans="1:13" ht="39.75" customHeight="1" x14ac:dyDescent="0.25">
      <c r="A718" s="13">
        <f t="shared" si="2"/>
        <v>705</v>
      </c>
      <c r="B718" s="71" t="e">
        <f>#REF!</f>
        <v>#REF!</v>
      </c>
      <c r="C718" s="14" t="e">
        <f>#REF!</f>
        <v>#REF!</v>
      </c>
      <c r="D718" s="15" t="e">
        <f>#REF!</f>
        <v>#REF!</v>
      </c>
      <c r="E718" s="72"/>
      <c r="F718" s="73"/>
      <c r="G718" s="88"/>
      <c r="H718" s="75"/>
      <c r="I718" s="76"/>
      <c r="J718" s="77"/>
      <c r="K718" s="78"/>
      <c r="L718" s="79"/>
      <c r="M718" s="42" t="e">
        <f>#REF!</f>
        <v>#REF!</v>
      </c>
    </row>
    <row r="719" spans="1:13" ht="39.75" customHeight="1" x14ac:dyDescent="0.25">
      <c r="A719" s="13">
        <f t="shared" si="2"/>
        <v>706</v>
      </c>
      <c r="B719" s="80" t="e">
        <f>#REF!</f>
        <v>#REF!</v>
      </c>
      <c r="C719" s="19" t="e">
        <f>#REF!</f>
        <v>#REF!</v>
      </c>
      <c r="D719" s="20" t="e">
        <f>#REF!</f>
        <v>#REF!</v>
      </c>
      <c r="E719" s="72"/>
      <c r="F719" s="81"/>
      <c r="G719" s="82"/>
      <c r="H719" s="83"/>
      <c r="I719" s="84"/>
      <c r="J719" s="85"/>
      <c r="K719" s="86"/>
      <c r="L719" s="87"/>
      <c r="M719" s="42" t="e">
        <f>#REF!</f>
        <v>#REF!</v>
      </c>
    </row>
    <row r="720" spans="1:13" ht="39.75" customHeight="1" x14ac:dyDescent="0.25">
      <c r="A720" s="13">
        <f t="shared" si="2"/>
        <v>707</v>
      </c>
      <c r="B720" s="71" t="e">
        <f>#REF!</f>
        <v>#REF!</v>
      </c>
      <c r="C720" s="14" t="e">
        <f>#REF!</f>
        <v>#REF!</v>
      </c>
      <c r="D720" s="15" t="e">
        <f>#REF!</f>
        <v>#REF!</v>
      </c>
      <c r="E720" s="72"/>
      <c r="F720" s="73"/>
      <c r="G720" s="88"/>
      <c r="H720" s="75"/>
      <c r="I720" s="76"/>
      <c r="J720" s="77"/>
      <c r="K720" s="78"/>
      <c r="L720" s="79"/>
      <c r="M720" s="42" t="e">
        <f>#REF!</f>
        <v>#REF!</v>
      </c>
    </row>
    <row r="721" spans="1:13" ht="39.75" customHeight="1" x14ac:dyDescent="0.25">
      <c r="A721" s="13">
        <f t="shared" si="2"/>
        <v>708</v>
      </c>
      <c r="B721" s="80" t="e">
        <f>#REF!</f>
        <v>#REF!</v>
      </c>
      <c r="C721" s="19" t="e">
        <f>#REF!</f>
        <v>#REF!</v>
      </c>
      <c r="D721" s="20" t="e">
        <f>#REF!</f>
        <v>#REF!</v>
      </c>
      <c r="E721" s="72"/>
      <c r="F721" s="81"/>
      <c r="G721" s="82"/>
      <c r="H721" s="83"/>
      <c r="I721" s="84"/>
      <c r="J721" s="85"/>
      <c r="K721" s="86"/>
      <c r="L721" s="87"/>
      <c r="M721" s="42" t="e">
        <f>#REF!</f>
        <v>#REF!</v>
      </c>
    </row>
    <row r="722" spans="1:13" ht="39.75" customHeight="1" x14ac:dyDescent="0.25">
      <c r="A722" s="13">
        <f t="shared" si="2"/>
        <v>709</v>
      </c>
      <c r="B722" s="71" t="e">
        <f>#REF!</f>
        <v>#REF!</v>
      </c>
      <c r="C722" s="14" t="e">
        <f>#REF!</f>
        <v>#REF!</v>
      </c>
      <c r="D722" s="15" t="e">
        <f>#REF!</f>
        <v>#REF!</v>
      </c>
      <c r="E722" s="72"/>
      <c r="F722" s="73"/>
      <c r="G722" s="88"/>
      <c r="H722" s="75"/>
      <c r="I722" s="76"/>
      <c r="J722" s="77"/>
      <c r="K722" s="78"/>
      <c r="L722" s="79"/>
      <c r="M722" s="42" t="e">
        <f>#REF!</f>
        <v>#REF!</v>
      </c>
    </row>
    <row r="723" spans="1:13" ht="39.75" customHeight="1" x14ac:dyDescent="0.25">
      <c r="A723" s="13">
        <f t="shared" si="2"/>
        <v>710</v>
      </c>
      <c r="B723" s="80" t="e">
        <f>#REF!</f>
        <v>#REF!</v>
      </c>
      <c r="C723" s="19" t="e">
        <f>#REF!</f>
        <v>#REF!</v>
      </c>
      <c r="D723" s="20" t="e">
        <f>#REF!</f>
        <v>#REF!</v>
      </c>
      <c r="E723" s="72"/>
      <c r="F723" s="81"/>
      <c r="G723" s="82"/>
      <c r="H723" s="83"/>
      <c r="I723" s="84"/>
      <c r="J723" s="85"/>
      <c r="K723" s="86"/>
      <c r="L723" s="87"/>
      <c r="M723" s="42" t="e">
        <f>#REF!</f>
        <v>#REF!</v>
      </c>
    </row>
    <row r="724" spans="1:13" ht="39.75" customHeight="1" x14ac:dyDescent="0.25">
      <c r="A724" s="13">
        <f t="shared" si="2"/>
        <v>711</v>
      </c>
      <c r="B724" s="71" t="e">
        <f>#REF!</f>
        <v>#REF!</v>
      </c>
      <c r="C724" s="14" t="e">
        <f>#REF!</f>
        <v>#REF!</v>
      </c>
      <c r="D724" s="15" t="e">
        <f>#REF!</f>
        <v>#REF!</v>
      </c>
      <c r="E724" s="72"/>
      <c r="F724" s="73"/>
      <c r="G724" s="88"/>
      <c r="H724" s="75"/>
      <c r="I724" s="76"/>
      <c r="J724" s="77"/>
      <c r="K724" s="78"/>
      <c r="L724" s="79"/>
      <c r="M724" s="42" t="e">
        <f>#REF!</f>
        <v>#REF!</v>
      </c>
    </row>
    <row r="725" spans="1:13" ht="39.75" customHeight="1" x14ac:dyDescent="0.25">
      <c r="A725" s="13">
        <f t="shared" si="2"/>
        <v>712</v>
      </c>
      <c r="B725" s="80" t="e">
        <f>#REF!</f>
        <v>#REF!</v>
      </c>
      <c r="C725" s="19" t="e">
        <f>#REF!</f>
        <v>#REF!</v>
      </c>
      <c r="D725" s="20" t="e">
        <f>#REF!</f>
        <v>#REF!</v>
      </c>
      <c r="E725" s="72"/>
      <c r="F725" s="81"/>
      <c r="G725" s="82"/>
      <c r="H725" s="83"/>
      <c r="I725" s="84"/>
      <c r="J725" s="85"/>
      <c r="K725" s="78"/>
      <c r="L725" s="87"/>
      <c r="M725" s="42" t="e">
        <f>#REF!</f>
        <v>#REF!</v>
      </c>
    </row>
    <row r="726" spans="1:13" ht="39.75" customHeight="1" x14ac:dyDescent="0.25">
      <c r="A726" s="13">
        <f t="shared" si="2"/>
        <v>713</v>
      </c>
      <c r="B726" s="71" t="e">
        <f>#REF!</f>
        <v>#REF!</v>
      </c>
      <c r="C726" s="14" t="e">
        <f>#REF!</f>
        <v>#REF!</v>
      </c>
      <c r="D726" s="15" t="e">
        <f>#REF!</f>
        <v>#REF!</v>
      </c>
      <c r="E726" s="72"/>
      <c r="F726" s="73"/>
      <c r="G726" s="88"/>
      <c r="H726" s="75"/>
      <c r="I726" s="76"/>
      <c r="J726" s="77"/>
      <c r="K726" s="78"/>
      <c r="L726" s="79"/>
      <c r="M726" s="42" t="e">
        <f>#REF!</f>
        <v>#REF!</v>
      </c>
    </row>
    <row r="727" spans="1:13" ht="39.75" customHeight="1" x14ac:dyDescent="0.25">
      <c r="A727" s="13">
        <f t="shared" si="2"/>
        <v>714</v>
      </c>
      <c r="B727" s="80" t="e">
        <f>#REF!</f>
        <v>#REF!</v>
      </c>
      <c r="C727" s="19" t="e">
        <f>#REF!</f>
        <v>#REF!</v>
      </c>
      <c r="D727" s="20" t="e">
        <f>#REF!</f>
        <v>#REF!</v>
      </c>
      <c r="E727" s="72"/>
      <c r="F727" s="81"/>
      <c r="G727" s="82"/>
      <c r="H727" s="83"/>
      <c r="I727" s="84"/>
      <c r="J727" s="85"/>
      <c r="K727" s="78"/>
      <c r="L727" s="87"/>
      <c r="M727" s="42" t="e">
        <f>#REF!</f>
        <v>#REF!</v>
      </c>
    </row>
    <row r="728" spans="1:13" ht="39.75" customHeight="1" x14ac:dyDescent="0.25">
      <c r="A728" s="13">
        <f t="shared" si="2"/>
        <v>715</v>
      </c>
      <c r="B728" s="71" t="e">
        <f>#REF!</f>
        <v>#REF!</v>
      </c>
      <c r="C728" s="14" t="e">
        <f>#REF!</f>
        <v>#REF!</v>
      </c>
      <c r="D728" s="15" t="e">
        <f>#REF!</f>
        <v>#REF!</v>
      </c>
      <c r="E728" s="72"/>
      <c r="F728" s="73"/>
      <c r="G728" s="88"/>
      <c r="H728" s="75"/>
      <c r="I728" s="76"/>
      <c r="J728" s="77"/>
      <c r="K728" s="78"/>
      <c r="L728" s="79"/>
      <c r="M728" s="42" t="e">
        <f>#REF!</f>
        <v>#REF!</v>
      </c>
    </row>
    <row r="729" spans="1:13" ht="39.75" customHeight="1" x14ac:dyDescent="0.25">
      <c r="A729" s="13">
        <f t="shared" si="2"/>
        <v>716</v>
      </c>
      <c r="B729" s="80" t="e">
        <f>#REF!</f>
        <v>#REF!</v>
      </c>
      <c r="C729" s="19" t="e">
        <f>#REF!</f>
        <v>#REF!</v>
      </c>
      <c r="D729" s="20" t="e">
        <f>#REF!</f>
        <v>#REF!</v>
      </c>
      <c r="E729" s="72"/>
      <c r="F729" s="81"/>
      <c r="G729" s="82"/>
      <c r="H729" s="83"/>
      <c r="I729" s="84"/>
      <c r="J729" s="85"/>
      <c r="K729" s="78"/>
      <c r="L729" s="87"/>
      <c r="M729" s="42" t="e">
        <f>#REF!</f>
        <v>#REF!</v>
      </c>
    </row>
    <row r="730" spans="1:13" ht="39.75" customHeight="1" x14ac:dyDescent="0.25">
      <c r="A730" s="13">
        <f t="shared" si="2"/>
        <v>717</v>
      </c>
      <c r="B730" s="71" t="e">
        <f>#REF!</f>
        <v>#REF!</v>
      </c>
      <c r="C730" s="14" t="e">
        <f>#REF!</f>
        <v>#REF!</v>
      </c>
      <c r="D730" s="15" t="e">
        <f>#REF!</f>
        <v>#REF!</v>
      </c>
      <c r="E730" s="72"/>
      <c r="F730" s="73"/>
      <c r="G730" s="88"/>
      <c r="H730" s="75"/>
      <c r="I730" s="76"/>
      <c r="J730" s="77"/>
      <c r="K730" s="78"/>
      <c r="L730" s="79"/>
      <c r="M730" s="42" t="e">
        <f>#REF!</f>
        <v>#REF!</v>
      </c>
    </row>
    <row r="731" spans="1:13" ht="39.75" customHeight="1" x14ac:dyDescent="0.25">
      <c r="A731" s="13">
        <f t="shared" si="2"/>
        <v>718</v>
      </c>
      <c r="B731" s="80" t="e">
        <f>#REF!</f>
        <v>#REF!</v>
      </c>
      <c r="C731" s="19" t="e">
        <f>#REF!</f>
        <v>#REF!</v>
      </c>
      <c r="D731" s="20" t="e">
        <f>#REF!</f>
        <v>#REF!</v>
      </c>
      <c r="E731" s="72"/>
      <c r="F731" s="81"/>
      <c r="G731" s="82"/>
      <c r="H731" s="83"/>
      <c r="I731" s="84"/>
      <c r="J731" s="85"/>
      <c r="K731" s="78"/>
      <c r="L731" s="87"/>
      <c r="M731" s="42" t="e">
        <f>#REF!</f>
        <v>#REF!</v>
      </c>
    </row>
    <row r="732" spans="1:13" ht="39.75" customHeight="1" x14ac:dyDescent="0.25">
      <c r="A732" s="13">
        <f t="shared" si="2"/>
        <v>719</v>
      </c>
      <c r="B732" s="71" t="e">
        <f>#REF!</f>
        <v>#REF!</v>
      </c>
      <c r="C732" s="14" t="e">
        <f>#REF!</f>
        <v>#REF!</v>
      </c>
      <c r="D732" s="15" t="e">
        <f>#REF!</f>
        <v>#REF!</v>
      </c>
      <c r="E732" s="72"/>
      <c r="F732" s="73"/>
      <c r="G732" s="88"/>
      <c r="H732" s="75"/>
      <c r="I732" s="76"/>
      <c r="J732" s="77"/>
      <c r="K732" s="78"/>
      <c r="L732" s="79"/>
      <c r="M732" s="42" t="e">
        <f>#REF!</f>
        <v>#REF!</v>
      </c>
    </row>
    <row r="733" spans="1:13" ht="39.75" customHeight="1" x14ac:dyDescent="0.25">
      <c r="A733" s="13">
        <f t="shared" si="2"/>
        <v>720</v>
      </c>
      <c r="B733" s="80" t="e">
        <f>#REF!</f>
        <v>#REF!</v>
      </c>
      <c r="C733" s="19" t="e">
        <f>#REF!</f>
        <v>#REF!</v>
      </c>
      <c r="D733" s="20" t="e">
        <f>#REF!</f>
        <v>#REF!</v>
      </c>
      <c r="E733" s="72"/>
      <c r="F733" s="81"/>
      <c r="G733" s="82"/>
      <c r="H733" s="83"/>
      <c r="I733" s="84"/>
      <c r="J733" s="85"/>
      <c r="K733" s="78"/>
      <c r="L733" s="87"/>
      <c r="M733" s="42" t="e">
        <f>#REF!</f>
        <v>#REF!</v>
      </c>
    </row>
    <row r="734" spans="1:13" ht="39.75" customHeight="1" x14ac:dyDescent="0.25">
      <c r="A734" s="13">
        <f t="shared" si="2"/>
        <v>721</v>
      </c>
      <c r="B734" s="71" t="e">
        <f>#REF!</f>
        <v>#REF!</v>
      </c>
      <c r="C734" s="14" t="e">
        <f>#REF!</f>
        <v>#REF!</v>
      </c>
      <c r="D734" s="15" t="e">
        <f>#REF!</f>
        <v>#REF!</v>
      </c>
      <c r="E734" s="72"/>
      <c r="F734" s="73"/>
      <c r="G734" s="88"/>
      <c r="H734" s="75"/>
      <c r="I734" s="76"/>
      <c r="J734" s="77"/>
      <c r="K734" s="78"/>
      <c r="L734" s="79"/>
      <c r="M734" s="42" t="e">
        <f>#REF!</f>
        <v>#REF!</v>
      </c>
    </row>
    <row r="735" spans="1:13" ht="39.75" customHeight="1" x14ac:dyDescent="0.25">
      <c r="A735" s="13">
        <f t="shared" si="2"/>
        <v>722</v>
      </c>
      <c r="B735" s="80" t="e">
        <f>#REF!</f>
        <v>#REF!</v>
      </c>
      <c r="C735" s="19" t="e">
        <f>#REF!</f>
        <v>#REF!</v>
      </c>
      <c r="D735" s="20" t="e">
        <f>#REF!</f>
        <v>#REF!</v>
      </c>
      <c r="E735" s="72"/>
      <c r="F735" s="81"/>
      <c r="G735" s="82"/>
      <c r="H735" s="83"/>
      <c r="I735" s="84"/>
      <c r="J735" s="85"/>
      <c r="K735" s="78"/>
      <c r="L735" s="87"/>
      <c r="M735" s="42" t="e">
        <f>#REF!</f>
        <v>#REF!</v>
      </c>
    </row>
    <row r="736" spans="1:13" ht="39.75" customHeight="1" x14ac:dyDescent="0.25">
      <c r="A736" s="13">
        <f t="shared" si="2"/>
        <v>723</v>
      </c>
      <c r="B736" s="71" t="e">
        <f>#REF!</f>
        <v>#REF!</v>
      </c>
      <c r="C736" s="14" t="e">
        <f>#REF!</f>
        <v>#REF!</v>
      </c>
      <c r="D736" s="15" t="e">
        <f>#REF!</f>
        <v>#REF!</v>
      </c>
      <c r="E736" s="72"/>
      <c r="F736" s="73"/>
      <c r="G736" s="88"/>
      <c r="H736" s="75"/>
      <c r="I736" s="76"/>
      <c r="J736" s="77"/>
      <c r="K736" s="78"/>
      <c r="L736" s="79"/>
      <c r="M736" s="42" t="e">
        <f>#REF!</f>
        <v>#REF!</v>
      </c>
    </row>
    <row r="737" spans="1:13" ht="39.75" customHeight="1" x14ac:dyDescent="0.25">
      <c r="A737" s="13">
        <f t="shared" si="2"/>
        <v>724</v>
      </c>
      <c r="B737" s="80" t="e">
        <f>#REF!</f>
        <v>#REF!</v>
      </c>
      <c r="C737" s="19" t="e">
        <f>#REF!</f>
        <v>#REF!</v>
      </c>
      <c r="D737" s="20" t="e">
        <f>#REF!</f>
        <v>#REF!</v>
      </c>
      <c r="E737" s="72"/>
      <c r="F737" s="81"/>
      <c r="G737" s="82"/>
      <c r="H737" s="83"/>
      <c r="I737" s="84"/>
      <c r="J737" s="85"/>
      <c r="K737" s="78"/>
      <c r="L737" s="87"/>
      <c r="M737" s="42" t="e">
        <f>#REF!</f>
        <v>#REF!</v>
      </c>
    </row>
    <row r="738" spans="1:13" ht="39.75" customHeight="1" x14ac:dyDescent="0.25">
      <c r="A738" s="13">
        <f t="shared" si="2"/>
        <v>725</v>
      </c>
      <c r="B738" s="71" t="e">
        <f>#REF!</f>
        <v>#REF!</v>
      </c>
      <c r="C738" s="14" t="e">
        <f>#REF!</f>
        <v>#REF!</v>
      </c>
      <c r="D738" s="15" t="e">
        <f>#REF!</f>
        <v>#REF!</v>
      </c>
      <c r="E738" s="72"/>
      <c r="F738" s="73"/>
      <c r="G738" s="88"/>
      <c r="H738" s="75"/>
      <c r="I738" s="76"/>
      <c r="J738" s="77"/>
      <c r="K738" s="78"/>
      <c r="L738" s="79"/>
      <c r="M738" s="42" t="e">
        <f>#REF!</f>
        <v>#REF!</v>
      </c>
    </row>
    <row r="739" spans="1:13" ht="39.75" customHeight="1" x14ac:dyDescent="0.25">
      <c r="A739" s="13">
        <f t="shared" si="2"/>
        <v>726</v>
      </c>
      <c r="B739" s="80" t="e">
        <f>#REF!</f>
        <v>#REF!</v>
      </c>
      <c r="C739" s="19" t="e">
        <f>#REF!</f>
        <v>#REF!</v>
      </c>
      <c r="D739" s="20" t="e">
        <f>#REF!</f>
        <v>#REF!</v>
      </c>
      <c r="E739" s="72"/>
      <c r="F739" s="81"/>
      <c r="G739" s="82"/>
      <c r="H739" s="83"/>
      <c r="I739" s="84"/>
      <c r="J739" s="85"/>
      <c r="K739" s="78"/>
      <c r="L739" s="87"/>
      <c r="M739" s="42" t="e">
        <f>#REF!</f>
        <v>#REF!</v>
      </c>
    </row>
    <row r="740" spans="1:13" ht="39.75" customHeight="1" x14ac:dyDescent="0.25">
      <c r="A740" s="13">
        <f t="shared" si="2"/>
        <v>727</v>
      </c>
      <c r="B740" s="71" t="e">
        <f>#REF!</f>
        <v>#REF!</v>
      </c>
      <c r="C740" s="14" t="e">
        <f>#REF!</f>
        <v>#REF!</v>
      </c>
      <c r="D740" s="15" t="e">
        <f>#REF!</f>
        <v>#REF!</v>
      </c>
      <c r="E740" s="72"/>
      <c r="F740" s="73"/>
      <c r="G740" s="88"/>
      <c r="H740" s="75"/>
      <c r="I740" s="76"/>
      <c r="J740" s="77"/>
      <c r="K740" s="78"/>
      <c r="L740" s="79"/>
      <c r="M740" s="42" t="e">
        <f>#REF!</f>
        <v>#REF!</v>
      </c>
    </row>
    <row r="741" spans="1:13" ht="39.75" customHeight="1" x14ac:dyDescent="0.25">
      <c r="A741" s="13">
        <f t="shared" si="2"/>
        <v>728</v>
      </c>
      <c r="B741" s="80" t="e">
        <f>#REF!</f>
        <v>#REF!</v>
      </c>
      <c r="C741" s="19" t="e">
        <f>#REF!</f>
        <v>#REF!</v>
      </c>
      <c r="D741" s="20" t="e">
        <f>#REF!</f>
        <v>#REF!</v>
      </c>
      <c r="E741" s="72"/>
      <c r="F741" s="81"/>
      <c r="G741" s="82"/>
      <c r="H741" s="83"/>
      <c r="I741" s="84"/>
      <c r="J741" s="85"/>
      <c r="K741" s="78"/>
      <c r="L741" s="87"/>
      <c r="M741" s="42" t="e">
        <f>#REF!</f>
        <v>#REF!</v>
      </c>
    </row>
    <row r="742" spans="1:13" ht="39.75" customHeight="1" x14ac:dyDescent="0.25">
      <c r="A742" s="13">
        <f t="shared" si="2"/>
        <v>729</v>
      </c>
      <c r="B742" s="71" t="e">
        <f>#REF!</f>
        <v>#REF!</v>
      </c>
      <c r="C742" s="14" t="e">
        <f>#REF!</f>
        <v>#REF!</v>
      </c>
      <c r="D742" s="15" t="e">
        <f>#REF!</f>
        <v>#REF!</v>
      </c>
      <c r="E742" s="72"/>
      <c r="F742" s="73"/>
      <c r="G742" s="88"/>
      <c r="H742" s="75"/>
      <c r="I742" s="76"/>
      <c r="J742" s="77"/>
      <c r="K742" s="78"/>
      <c r="L742" s="79"/>
      <c r="M742" s="42" t="e">
        <f>#REF!</f>
        <v>#REF!</v>
      </c>
    </row>
    <row r="743" spans="1:13" ht="39.75" customHeight="1" x14ac:dyDescent="0.25">
      <c r="A743" s="13">
        <f t="shared" si="2"/>
        <v>730</v>
      </c>
      <c r="B743" s="80" t="e">
        <f>#REF!</f>
        <v>#REF!</v>
      </c>
      <c r="C743" s="19" t="e">
        <f>#REF!</f>
        <v>#REF!</v>
      </c>
      <c r="D743" s="20" t="e">
        <f>#REF!</f>
        <v>#REF!</v>
      </c>
      <c r="E743" s="72"/>
      <c r="F743" s="81"/>
      <c r="G743" s="82"/>
      <c r="H743" s="83"/>
      <c r="I743" s="84"/>
      <c r="J743" s="85"/>
      <c r="K743" s="78"/>
      <c r="L743" s="87"/>
      <c r="M743" s="42" t="e">
        <f>#REF!</f>
        <v>#REF!</v>
      </c>
    </row>
    <row r="744" spans="1:13" ht="39.75" customHeight="1" x14ac:dyDescent="0.25">
      <c r="A744" s="13">
        <f t="shared" si="2"/>
        <v>731</v>
      </c>
      <c r="B744" s="71" t="e">
        <f>#REF!</f>
        <v>#REF!</v>
      </c>
      <c r="C744" s="14" t="e">
        <f>#REF!</f>
        <v>#REF!</v>
      </c>
      <c r="D744" s="15" t="e">
        <f>#REF!</f>
        <v>#REF!</v>
      </c>
      <c r="E744" s="72"/>
      <c r="F744" s="73"/>
      <c r="G744" s="88"/>
      <c r="H744" s="75"/>
      <c r="I744" s="76"/>
      <c r="J744" s="77"/>
      <c r="K744" s="78"/>
      <c r="L744" s="79"/>
      <c r="M744" s="42" t="e">
        <f>#REF!</f>
        <v>#REF!</v>
      </c>
    </row>
    <row r="745" spans="1:13" ht="39.75" customHeight="1" x14ac:dyDescent="0.25">
      <c r="A745" s="13">
        <f t="shared" si="2"/>
        <v>732</v>
      </c>
      <c r="B745" s="80" t="e">
        <f>#REF!</f>
        <v>#REF!</v>
      </c>
      <c r="C745" s="19" t="e">
        <f>#REF!</f>
        <v>#REF!</v>
      </c>
      <c r="D745" s="20" t="e">
        <f>#REF!</f>
        <v>#REF!</v>
      </c>
      <c r="E745" s="72"/>
      <c r="F745" s="81"/>
      <c r="G745" s="82"/>
      <c r="H745" s="83"/>
      <c r="I745" s="84"/>
      <c r="J745" s="85"/>
      <c r="K745" s="78"/>
      <c r="L745" s="87"/>
      <c r="M745" s="42" t="e">
        <f>#REF!</f>
        <v>#REF!</v>
      </c>
    </row>
    <row r="746" spans="1:13" ht="39.75" customHeight="1" x14ac:dyDescent="0.25">
      <c r="A746" s="13">
        <f t="shared" si="2"/>
        <v>733</v>
      </c>
      <c r="B746" s="71" t="e">
        <f>#REF!</f>
        <v>#REF!</v>
      </c>
      <c r="C746" s="14" t="e">
        <f>#REF!</f>
        <v>#REF!</v>
      </c>
      <c r="D746" s="15" t="e">
        <f>#REF!</f>
        <v>#REF!</v>
      </c>
      <c r="E746" s="72"/>
      <c r="F746" s="73"/>
      <c r="G746" s="88"/>
      <c r="H746" s="75"/>
      <c r="I746" s="76"/>
      <c r="J746" s="77"/>
      <c r="K746" s="78"/>
      <c r="L746" s="79"/>
      <c r="M746" s="42" t="e">
        <f>#REF!</f>
        <v>#REF!</v>
      </c>
    </row>
    <row r="747" spans="1:13" ht="39.75" customHeight="1" x14ac:dyDescent="0.25">
      <c r="A747" s="13">
        <f t="shared" si="2"/>
        <v>734</v>
      </c>
      <c r="B747" s="80" t="e">
        <f>#REF!</f>
        <v>#REF!</v>
      </c>
      <c r="C747" s="19" t="e">
        <f>#REF!</f>
        <v>#REF!</v>
      </c>
      <c r="D747" s="20" t="e">
        <f>#REF!</f>
        <v>#REF!</v>
      </c>
      <c r="E747" s="72"/>
      <c r="F747" s="81"/>
      <c r="G747" s="82"/>
      <c r="H747" s="83"/>
      <c r="I747" s="84"/>
      <c r="J747" s="85"/>
      <c r="K747" s="78"/>
      <c r="L747" s="87"/>
      <c r="M747" s="42" t="e">
        <f>#REF!</f>
        <v>#REF!</v>
      </c>
    </row>
    <row r="748" spans="1:13" ht="39.75" customHeight="1" x14ac:dyDescent="0.25">
      <c r="A748" s="13">
        <f t="shared" si="2"/>
        <v>735</v>
      </c>
      <c r="B748" s="71" t="e">
        <f>#REF!</f>
        <v>#REF!</v>
      </c>
      <c r="C748" s="14" t="e">
        <f>#REF!</f>
        <v>#REF!</v>
      </c>
      <c r="D748" s="15" t="e">
        <f>#REF!</f>
        <v>#REF!</v>
      </c>
      <c r="E748" s="72"/>
      <c r="F748" s="73"/>
      <c r="G748" s="88"/>
      <c r="H748" s="75"/>
      <c r="I748" s="76"/>
      <c r="J748" s="77"/>
      <c r="K748" s="78"/>
      <c r="L748" s="79"/>
      <c r="M748" s="42" t="e">
        <f>#REF!</f>
        <v>#REF!</v>
      </c>
    </row>
    <row r="749" spans="1:13" ht="39.75" customHeight="1" x14ac:dyDescent="0.25">
      <c r="A749" s="13">
        <f t="shared" si="2"/>
        <v>736</v>
      </c>
      <c r="B749" s="80" t="e">
        <f>#REF!</f>
        <v>#REF!</v>
      </c>
      <c r="C749" s="19" t="e">
        <f>#REF!</f>
        <v>#REF!</v>
      </c>
      <c r="D749" s="20" t="e">
        <f>#REF!</f>
        <v>#REF!</v>
      </c>
      <c r="E749" s="72"/>
      <c r="F749" s="81"/>
      <c r="G749" s="82"/>
      <c r="H749" s="83"/>
      <c r="I749" s="84"/>
      <c r="J749" s="85"/>
      <c r="K749" s="78"/>
      <c r="L749" s="87"/>
      <c r="M749" s="42" t="e">
        <f>#REF!</f>
        <v>#REF!</v>
      </c>
    </row>
    <row r="750" spans="1:13" ht="39.75" customHeight="1" x14ac:dyDescent="0.25">
      <c r="A750" s="13">
        <f t="shared" si="2"/>
        <v>737</v>
      </c>
      <c r="B750" s="71" t="e">
        <f>#REF!</f>
        <v>#REF!</v>
      </c>
      <c r="C750" s="14" t="e">
        <f>#REF!</f>
        <v>#REF!</v>
      </c>
      <c r="D750" s="15" t="e">
        <f>#REF!</f>
        <v>#REF!</v>
      </c>
      <c r="E750" s="72"/>
      <c r="F750" s="73"/>
      <c r="G750" s="88"/>
      <c r="H750" s="75"/>
      <c r="I750" s="76"/>
      <c r="J750" s="77"/>
      <c r="K750" s="78"/>
      <c r="L750" s="79"/>
      <c r="M750" s="42" t="e">
        <f>#REF!</f>
        <v>#REF!</v>
      </c>
    </row>
    <row r="751" spans="1:13" ht="39.75" customHeight="1" x14ac:dyDescent="0.25">
      <c r="A751" s="13">
        <f t="shared" si="2"/>
        <v>738</v>
      </c>
      <c r="B751" s="80" t="e">
        <f>#REF!</f>
        <v>#REF!</v>
      </c>
      <c r="C751" s="19" t="e">
        <f>#REF!</f>
        <v>#REF!</v>
      </c>
      <c r="D751" s="20" t="e">
        <f>#REF!</f>
        <v>#REF!</v>
      </c>
      <c r="E751" s="72"/>
      <c r="F751" s="81"/>
      <c r="G751" s="82"/>
      <c r="H751" s="83"/>
      <c r="I751" s="84"/>
      <c r="J751" s="85"/>
      <c r="K751" s="78"/>
      <c r="L751" s="87"/>
      <c r="M751" s="42" t="e">
        <f>#REF!</f>
        <v>#REF!</v>
      </c>
    </row>
    <row r="752" spans="1:13" ht="39.75" customHeight="1" x14ac:dyDescent="0.25">
      <c r="A752" s="13">
        <f t="shared" si="2"/>
        <v>739</v>
      </c>
      <c r="B752" s="71" t="e">
        <f>#REF!</f>
        <v>#REF!</v>
      </c>
      <c r="C752" s="14" t="e">
        <f>#REF!</f>
        <v>#REF!</v>
      </c>
      <c r="D752" s="15" t="e">
        <f>#REF!</f>
        <v>#REF!</v>
      </c>
      <c r="E752" s="72"/>
      <c r="F752" s="73"/>
      <c r="G752" s="88"/>
      <c r="H752" s="75"/>
      <c r="I752" s="76"/>
      <c r="J752" s="77"/>
      <c r="K752" s="78"/>
      <c r="L752" s="79"/>
      <c r="M752" s="42" t="e">
        <f>#REF!</f>
        <v>#REF!</v>
      </c>
    </row>
    <row r="753" spans="1:13" ht="39.75" customHeight="1" x14ac:dyDescent="0.25">
      <c r="A753" s="13">
        <f t="shared" si="2"/>
        <v>740</v>
      </c>
      <c r="B753" s="80" t="e">
        <f>#REF!</f>
        <v>#REF!</v>
      </c>
      <c r="C753" s="19" t="e">
        <f>#REF!</f>
        <v>#REF!</v>
      </c>
      <c r="D753" s="20" t="e">
        <f>#REF!</f>
        <v>#REF!</v>
      </c>
      <c r="E753" s="72"/>
      <c r="F753" s="81"/>
      <c r="G753" s="82"/>
      <c r="H753" s="83"/>
      <c r="I753" s="84"/>
      <c r="J753" s="85"/>
      <c r="K753" s="78"/>
      <c r="L753" s="87"/>
      <c r="M753" s="42" t="e">
        <f>#REF!</f>
        <v>#REF!</v>
      </c>
    </row>
    <row r="754" spans="1:13" ht="39.75" customHeight="1" x14ac:dyDescent="0.25">
      <c r="A754" s="13">
        <f t="shared" si="2"/>
        <v>741</v>
      </c>
      <c r="B754" s="71" t="e">
        <f>#REF!</f>
        <v>#REF!</v>
      </c>
      <c r="C754" s="14" t="e">
        <f>#REF!</f>
        <v>#REF!</v>
      </c>
      <c r="D754" s="15" t="e">
        <f>#REF!</f>
        <v>#REF!</v>
      </c>
      <c r="E754" s="72"/>
      <c r="F754" s="73"/>
      <c r="G754" s="88"/>
      <c r="H754" s="75"/>
      <c r="I754" s="76"/>
      <c r="J754" s="77"/>
      <c r="K754" s="78"/>
      <c r="L754" s="79"/>
      <c r="M754" s="42" t="e">
        <f>#REF!</f>
        <v>#REF!</v>
      </c>
    </row>
    <row r="755" spans="1:13" ht="39.75" customHeight="1" x14ac:dyDescent="0.25">
      <c r="A755" s="13">
        <f t="shared" si="2"/>
        <v>742</v>
      </c>
      <c r="B755" s="80" t="e">
        <f>#REF!</f>
        <v>#REF!</v>
      </c>
      <c r="C755" s="19" t="e">
        <f>#REF!</f>
        <v>#REF!</v>
      </c>
      <c r="D755" s="20" t="e">
        <f>#REF!</f>
        <v>#REF!</v>
      </c>
      <c r="E755" s="72"/>
      <c r="F755" s="81"/>
      <c r="G755" s="82"/>
      <c r="H755" s="83"/>
      <c r="I755" s="84"/>
      <c r="J755" s="85"/>
      <c r="K755" s="78"/>
      <c r="L755" s="87"/>
      <c r="M755" s="42" t="e">
        <f>#REF!</f>
        <v>#REF!</v>
      </c>
    </row>
    <row r="756" spans="1:13" ht="39.75" customHeight="1" x14ac:dyDescent="0.25">
      <c r="A756" s="13">
        <f t="shared" si="2"/>
        <v>743</v>
      </c>
      <c r="B756" s="71" t="e">
        <f>#REF!</f>
        <v>#REF!</v>
      </c>
      <c r="C756" s="14" t="e">
        <f>#REF!</f>
        <v>#REF!</v>
      </c>
      <c r="D756" s="15" t="e">
        <f>#REF!</f>
        <v>#REF!</v>
      </c>
      <c r="E756" s="72"/>
      <c r="F756" s="73"/>
      <c r="G756" s="88"/>
      <c r="H756" s="75"/>
      <c r="I756" s="76"/>
      <c r="J756" s="77"/>
      <c r="K756" s="78"/>
      <c r="L756" s="79"/>
      <c r="M756" s="42" t="e">
        <f>#REF!</f>
        <v>#REF!</v>
      </c>
    </row>
    <row r="757" spans="1:13" ht="39.75" customHeight="1" x14ac:dyDescent="0.25">
      <c r="A757" s="13">
        <f t="shared" si="2"/>
        <v>744</v>
      </c>
      <c r="B757" s="80" t="e">
        <f>#REF!</f>
        <v>#REF!</v>
      </c>
      <c r="C757" s="19" t="e">
        <f>#REF!</f>
        <v>#REF!</v>
      </c>
      <c r="D757" s="20" t="e">
        <f>#REF!</f>
        <v>#REF!</v>
      </c>
      <c r="E757" s="72"/>
      <c r="F757" s="81"/>
      <c r="G757" s="82"/>
      <c r="H757" s="83"/>
      <c r="I757" s="84"/>
      <c r="J757" s="85"/>
      <c r="K757" s="78"/>
      <c r="L757" s="87"/>
      <c r="M757" s="42" t="e">
        <f>#REF!</f>
        <v>#REF!</v>
      </c>
    </row>
    <row r="758" spans="1:13" ht="39.75" customHeight="1" x14ac:dyDescent="0.25">
      <c r="A758" s="13">
        <f t="shared" si="2"/>
        <v>745</v>
      </c>
      <c r="B758" s="71" t="e">
        <f>#REF!</f>
        <v>#REF!</v>
      </c>
      <c r="C758" s="14" t="e">
        <f>#REF!</f>
        <v>#REF!</v>
      </c>
      <c r="D758" s="15" t="e">
        <f>#REF!</f>
        <v>#REF!</v>
      </c>
      <c r="E758" s="72"/>
      <c r="F758" s="73"/>
      <c r="G758" s="88"/>
      <c r="H758" s="75"/>
      <c r="I758" s="76"/>
      <c r="J758" s="77"/>
      <c r="K758" s="78"/>
      <c r="L758" s="79"/>
      <c r="M758" s="42" t="e">
        <f>#REF!</f>
        <v>#REF!</v>
      </c>
    </row>
    <row r="759" spans="1:13" ht="39.75" customHeight="1" x14ac:dyDescent="0.25">
      <c r="A759" s="13">
        <f t="shared" si="2"/>
        <v>746</v>
      </c>
      <c r="B759" s="80" t="e">
        <f>#REF!</f>
        <v>#REF!</v>
      </c>
      <c r="C759" s="19" t="e">
        <f>#REF!</f>
        <v>#REF!</v>
      </c>
      <c r="D759" s="20" t="e">
        <f>#REF!</f>
        <v>#REF!</v>
      </c>
      <c r="E759" s="72"/>
      <c r="F759" s="81"/>
      <c r="G759" s="82"/>
      <c r="H759" s="83"/>
      <c r="I759" s="84"/>
      <c r="J759" s="85"/>
      <c r="K759" s="78"/>
      <c r="L759" s="87"/>
      <c r="M759" s="42" t="e">
        <f>#REF!</f>
        <v>#REF!</v>
      </c>
    </row>
    <row r="760" spans="1:13" ht="39.75" customHeight="1" x14ac:dyDescent="0.25">
      <c r="A760" s="13">
        <f t="shared" si="2"/>
        <v>747</v>
      </c>
      <c r="B760" s="71" t="e">
        <f>#REF!</f>
        <v>#REF!</v>
      </c>
      <c r="C760" s="14" t="e">
        <f>#REF!</f>
        <v>#REF!</v>
      </c>
      <c r="D760" s="15" t="e">
        <f>#REF!</f>
        <v>#REF!</v>
      </c>
      <c r="E760" s="72"/>
      <c r="F760" s="73"/>
      <c r="G760" s="88"/>
      <c r="H760" s="75"/>
      <c r="I760" s="76"/>
      <c r="J760" s="77"/>
      <c r="K760" s="78"/>
      <c r="L760" s="79"/>
      <c r="M760" s="42" t="e">
        <f>#REF!</f>
        <v>#REF!</v>
      </c>
    </row>
    <row r="761" spans="1:13" ht="39.75" customHeight="1" x14ac:dyDescent="0.25">
      <c r="A761" s="13">
        <f t="shared" si="2"/>
        <v>748</v>
      </c>
      <c r="B761" s="80" t="e">
        <f>#REF!</f>
        <v>#REF!</v>
      </c>
      <c r="C761" s="19" t="e">
        <f>#REF!</f>
        <v>#REF!</v>
      </c>
      <c r="D761" s="20" t="e">
        <f>#REF!</f>
        <v>#REF!</v>
      </c>
      <c r="E761" s="72"/>
      <c r="F761" s="81"/>
      <c r="G761" s="82"/>
      <c r="H761" s="83"/>
      <c r="I761" s="84"/>
      <c r="J761" s="85"/>
      <c r="K761" s="78"/>
      <c r="L761" s="87"/>
      <c r="M761" s="42" t="e">
        <f>#REF!</f>
        <v>#REF!</v>
      </c>
    </row>
    <row r="762" spans="1:13" ht="39.75" customHeight="1" x14ac:dyDescent="0.25">
      <c r="A762" s="13">
        <f t="shared" si="2"/>
        <v>749</v>
      </c>
      <c r="B762" s="71" t="e">
        <f>#REF!</f>
        <v>#REF!</v>
      </c>
      <c r="C762" s="14" t="e">
        <f>#REF!</f>
        <v>#REF!</v>
      </c>
      <c r="D762" s="15" t="e">
        <f>#REF!</f>
        <v>#REF!</v>
      </c>
      <c r="E762" s="72"/>
      <c r="F762" s="73"/>
      <c r="G762" s="88"/>
      <c r="H762" s="75"/>
      <c r="I762" s="76"/>
      <c r="J762" s="77"/>
      <c r="K762" s="78"/>
      <c r="L762" s="79"/>
      <c r="M762" s="42" t="e">
        <f>#REF!</f>
        <v>#REF!</v>
      </c>
    </row>
    <row r="763" spans="1:13" ht="39.75" customHeight="1" x14ac:dyDescent="0.25">
      <c r="A763" s="13">
        <f t="shared" si="2"/>
        <v>750</v>
      </c>
      <c r="B763" s="80" t="e">
        <f>#REF!</f>
        <v>#REF!</v>
      </c>
      <c r="C763" s="19" t="e">
        <f>#REF!</f>
        <v>#REF!</v>
      </c>
      <c r="D763" s="20" t="e">
        <f>#REF!</f>
        <v>#REF!</v>
      </c>
      <c r="E763" s="72"/>
      <c r="F763" s="81"/>
      <c r="G763" s="82"/>
      <c r="H763" s="83"/>
      <c r="I763" s="84"/>
      <c r="J763" s="85"/>
      <c r="K763" s="78"/>
      <c r="L763" s="87"/>
      <c r="M763" s="42" t="e">
        <f>#REF!</f>
        <v>#REF!</v>
      </c>
    </row>
    <row r="764" spans="1:13" ht="39.75" customHeight="1" x14ac:dyDescent="0.25">
      <c r="A764" s="13">
        <f t="shared" si="2"/>
        <v>751</v>
      </c>
      <c r="B764" s="71" t="e">
        <f>#REF!</f>
        <v>#REF!</v>
      </c>
      <c r="C764" s="14" t="e">
        <f>#REF!</f>
        <v>#REF!</v>
      </c>
      <c r="D764" s="15" t="e">
        <f>#REF!</f>
        <v>#REF!</v>
      </c>
      <c r="E764" s="72"/>
      <c r="F764" s="73"/>
      <c r="G764" s="74"/>
      <c r="H764" s="75"/>
      <c r="I764" s="76"/>
      <c r="J764" s="77"/>
      <c r="K764" s="78"/>
      <c r="L764" s="79"/>
      <c r="M764" s="42" t="e">
        <f>#REF!</f>
        <v>#REF!</v>
      </c>
    </row>
    <row r="765" spans="1:13" ht="39.75" customHeight="1" x14ac:dyDescent="0.25">
      <c r="A765" s="13">
        <f t="shared" si="2"/>
        <v>752</v>
      </c>
      <c r="B765" s="80" t="e">
        <f>#REF!</f>
        <v>#REF!</v>
      </c>
      <c r="C765" s="19" t="e">
        <f>#REF!</f>
        <v>#REF!</v>
      </c>
      <c r="D765" s="20" t="e">
        <f>#REF!</f>
        <v>#REF!</v>
      </c>
      <c r="E765" s="72"/>
      <c r="F765" s="81"/>
      <c r="G765" s="82"/>
      <c r="H765" s="83"/>
      <c r="I765" s="84"/>
      <c r="J765" s="85"/>
      <c r="K765" s="86"/>
      <c r="L765" s="87"/>
      <c r="M765" s="42" t="e">
        <f>#REF!</f>
        <v>#REF!</v>
      </c>
    </row>
    <row r="766" spans="1:13" ht="39.75" customHeight="1" x14ac:dyDescent="0.25">
      <c r="A766" s="13">
        <f t="shared" si="2"/>
        <v>753</v>
      </c>
      <c r="B766" s="71" t="e">
        <f>#REF!</f>
        <v>#REF!</v>
      </c>
      <c r="C766" s="14" t="e">
        <f>#REF!</f>
        <v>#REF!</v>
      </c>
      <c r="D766" s="15" t="e">
        <f>#REF!</f>
        <v>#REF!</v>
      </c>
      <c r="E766" s="72"/>
      <c r="F766" s="73"/>
      <c r="G766" s="88"/>
      <c r="H766" s="75"/>
      <c r="I766" s="76"/>
      <c r="J766" s="77"/>
      <c r="K766" s="78"/>
      <c r="L766" s="79"/>
      <c r="M766" s="42" t="e">
        <f>#REF!</f>
        <v>#REF!</v>
      </c>
    </row>
    <row r="767" spans="1:13" ht="39.75" customHeight="1" x14ac:dyDescent="0.25">
      <c r="A767" s="13">
        <f t="shared" si="2"/>
        <v>754</v>
      </c>
      <c r="B767" s="80" t="e">
        <f>#REF!</f>
        <v>#REF!</v>
      </c>
      <c r="C767" s="19" t="e">
        <f>#REF!</f>
        <v>#REF!</v>
      </c>
      <c r="D767" s="20" t="e">
        <f>#REF!</f>
        <v>#REF!</v>
      </c>
      <c r="E767" s="72"/>
      <c r="F767" s="81"/>
      <c r="G767" s="82"/>
      <c r="H767" s="83"/>
      <c r="I767" s="84"/>
      <c r="J767" s="85"/>
      <c r="K767" s="86"/>
      <c r="L767" s="87"/>
      <c r="M767" s="42" t="e">
        <f>#REF!</f>
        <v>#REF!</v>
      </c>
    </row>
    <row r="768" spans="1:13" ht="39.75" customHeight="1" x14ac:dyDescent="0.25">
      <c r="A768" s="13">
        <f t="shared" si="2"/>
        <v>755</v>
      </c>
      <c r="B768" s="71" t="e">
        <f>#REF!</f>
        <v>#REF!</v>
      </c>
      <c r="C768" s="14" t="e">
        <f>#REF!</f>
        <v>#REF!</v>
      </c>
      <c r="D768" s="15" t="e">
        <f>#REF!</f>
        <v>#REF!</v>
      </c>
      <c r="E768" s="72"/>
      <c r="F768" s="73"/>
      <c r="G768" s="88"/>
      <c r="H768" s="75"/>
      <c r="I768" s="76"/>
      <c r="J768" s="77"/>
      <c r="K768" s="78"/>
      <c r="L768" s="79"/>
      <c r="M768" s="42" t="e">
        <f>#REF!</f>
        <v>#REF!</v>
      </c>
    </row>
    <row r="769" spans="1:13" ht="39.75" customHeight="1" x14ac:dyDescent="0.25">
      <c r="A769" s="13">
        <f t="shared" si="2"/>
        <v>756</v>
      </c>
      <c r="B769" s="80" t="e">
        <f>#REF!</f>
        <v>#REF!</v>
      </c>
      <c r="C769" s="19" t="e">
        <f>#REF!</f>
        <v>#REF!</v>
      </c>
      <c r="D769" s="20" t="e">
        <f>#REF!</f>
        <v>#REF!</v>
      </c>
      <c r="E769" s="72"/>
      <c r="F769" s="81"/>
      <c r="G769" s="82"/>
      <c r="H769" s="83"/>
      <c r="I769" s="84"/>
      <c r="J769" s="85"/>
      <c r="K769" s="86"/>
      <c r="L769" s="87"/>
      <c r="M769" s="42" t="e">
        <f>#REF!</f>
        <v>#REF!</v>
      </c>
    </row>
    <row r="770" spans="1:13" ht="39.75" customHeight="1" x14ac:dyDescent="0.25">
      <c r="A770" s="13">
        <f t="shared" si="2"/>
        <v>757</v>
      </c>
      <c r="B770" s="71" t="e">
        <f>#REF!</f>
        <v>#REF!</v>
      </c>
      <c r="C770" s="14" t="e">
        <f>#REF!</f>
        <v>#REF!</v>
      </c>
      <c r="D770" s="15" t="e">
        <f>#REF!</f>
        <v>#REF!</v>
      </c>
      <c r="E770" s="72"/>
      <c r="F770" s="73"/>
      <c r="G770" s="88"/>
      <c r="H770" s="75"/>
      <c r="I770" s="76"/>
      <c r="J770" s="77"/>
      <c r="K770" s="78"/>
      <c r="L770" s="79"/>
      <c r="M770" s="42" t="e">
        <f>#REF!</f>
        <v>#REF!</v>
      </c>
    </row>
    <row r="771" spans="1:13" ht="39.75" customHeight="1" x14ac:dyDescent="0.25">
      <c r="A771" s="13">
        <f t="shared" si="2"/>
        <v>758</v>
      </c>
      <c r="B771" s="80" t="e">
        <f>#REF!</f>
        <v>#REF!</v>
      </c>
      <c r="C771" s="19" t="e">
        <f>#REF!</f>
        <v>#REF!</v>
      </c>
      <c r="D771" s="20" t="e">
        <f>#REF!</f>
        <v>#REF!</v>
      </c>
      <c r="E771" s="72"/>
      <c r="F771" s="81"/>
      <c r="G771" s="82"/>
      <c r="H771" s="83"/>
      <c r="I771" s="84"/>
      <c r="J771" s="85"/>
      <c r="K771" s="86"/>
      <c r="L771" s="87"/>
      <c r="M771" s="42" t="e">
        <f>#REF!</f>
        <v>#REF!</v>
      </c>
    </row>
    <row r="772" spans="1:13" ht="39.75" customHeight="1" x14ac:dyDescent="0.25">
      <c r="A772" s="13">
        <f t="shared" si="2"/>
        <v>759</v>
      </c>
      <c r="B772" s="71" t="e">
        <f>#REF!</f>
        <v>#REF!</v>
      </c>
      <c r="C772" s="14" t="e">
        <f>#REF!</f>
        <v>#REF!</v>
      </c>
      <c r="D772" s="15" t="e">
        <f>#REF!</f>
        <v>#REF!</v>
      </c>
      <c r="E772" s="72"/>
      <c r="F772" s="73"/>
      <c r="G772" s="88"/>
      <c r="H772" s="75"/>
      <c r="I772" s="76"/>
      <c r="J772" s="77"/>
      <c r="K772" s="78"/>
      <c r="L772" s="79"/>
      <c r="M772" s="42" t="e">
        <f>#REF!</f>
        <v>#REF!</v>
      </c>
    </row>
    <row r="773" spans="1:13" ht="39.75" customHeight="1" x14ac:dyDescent="0.25">
      <c r="A773" s="13">
        <f t="shared" si="2"/>
        <v>760</v>
      </c>
      <c r="B773" s="80" t="e">
        <f>#REF!</f>
        <v>#REF!</v>
      </c>
      <c r="C773" s="19" t="e">
        <f>#REF!</f>
        <v>#REF!</v>
      </c>
      <c r="D773" s="20" t="e">
        <f>#REF!</f>
        <v>#REF!</v>
      </c>
      <c r="E773" s="72"/>
      <c r="F773" s="81"/>
      <c r="G773" s="82"/>
      <c r="H773" s="83"/>
      <c r="I773" s="84"/>
      <c r="J773" s="85"/>
      <c r="K773" s="86"/>
      <c r="L773" s="87"/>
      <c r="M773" s="42" t="e">
        <f>#REF!</f>
        <v>#REF!</v>
      </c>
    </row>
    <row r="774" spans="1:13" ht="39.75" customHeight="1" x14ac:dyDescent="0.25">
      <c r="A774" s="13">
        <f t="shared" si="2"/>
        <v>761</v>
      </c>
      <c r="B774" s="71" t="e">
        <f>#REF!</f>
        <v>#REF!</v>
      </c>
      <c r="C774" s="14" t="e">
        <f>#REF!</f>
        <v>#REF!</v>
      </c>
      <c r="D774" s="15" t="e">
        <f>#REF!</f>
        <v>#REF!</v>
      </c>
      <c r="E774" s="72"/>
      <c r="F774" s="73"/>
      <c r="G774" s="88"/>
      <c r="H774" s="75"/>
      <c r="I774" s="76"/>
      <c r="J774" s="77"/>
      <c r="K774" s="78"/>
      <c r="L774" s="79"/>
      <c r="M774" s="42" t="e">
        <f>#REF!</f>
        <v>#REF!</v>
      </c>
    </row>
    <row r="775" spans="1:13" ht="39.75" customHeight="1" x14ac:dyDescent="0.25">
      <c r="A775" s="13">
        <f t="shared" si="2"/>
        <v>762</v>
      </c>
      <c r="B775" s="80" t="e">
        <f>#REF!</f>
        <v>#REF!</v>
      </c>
      <c r="C775" s="19" t="e">
        <f>#REF!</f>
        <v>#REF!</v>
      </c>
      <c r="D775" s="20" t="e">
        <f>#REF!</f>
        <v>#REF!</v>
      </c>
      <c r="E775" s="72"/>
      <c r="F775" s="81"/>
      <c r="G775" s="82"/>
      <c r="H775" s="83"/>
      <c r="I775" s="84"/>
      <c r="J775" s="85"/>
      <c r="K775" s="78"/>
      <c r="L775" s="87"/>
      <c r="M775" s="42" t="e">
        <f>#REF!</f>
        <v>#REF!</v>
      </c>
    </row>
    <row r="776" spans="1:13" ht="39.75" customHeight="1" x14ac:dyDescent="0.25">
      <c r="A776" s="13">
        <f t="shared" si="2"/>
        <v>763</v>
      </c>
      <c r="B776" s="71" t="e">
        <f>#REF!</f>
        <v>#REF!</v>
      </c>
      <c r="C776" s="14" t="e">
        <f>#REF!</f>
        <v>#REF!</v>
      </c>
      <c r="D776" s="15" t="e">
        <f>#REF!</f>
        <v>#REF!</v>
      </c>
      <c r="E776" s="72"/>
      <c r="F776" s="73"/>
      <c r="G776" s="88"/>
      <c r="H776" s="75"/>
      <c r="I776" s="76"/>
      <c r="J776" s="77"/>
      <c r="K776" s="78"/>
      <c r="L776" s="79"/>
      <c r="M776" s="42" t="e">
        <f>#REF!</f>
        <v>#REF!</v>
      </c>
    </row>
    <row r="777" spans="1:13" ht="39.75" customHeight="1" x14ac:dyDescent="0.25">
      <c r="A777" s="13">
        <f t="shared" si="2"/>
        <v>764</v>
      </c>
      <c r="B777" s="80" t="e">
        <f>#REF!</f>
        <v>#REF!</v>
      </c>
      <c r="C777" s="19" t="e">
        <f>#REF!</f>
        <v>#REF!</v>
      </c>
      <c r="D777" s="20" t="e">
        <f>#REF!</f>
        <v>#REF!</v>
      </c>
      <c r="E777" s="72"/>
      <c r="F777" s="81"/>
      <c r="G777" s="82"/>
      <c r="H777" s="83"/>
      <c r="I777" s="84"/>
      <c r="J777" s="85"/>
      <c r="K777" s="78"/>
      <c r="L777" s="87"/>
      <c r="M777" s="42" t="e">
        <f>#REF!</f>
        <v>#REF!</v>
      </c>
    </row>
    <row r="778" spans="1:13" ht="39.75" customHeight="1" x14ac:dyDescent="0.25">
      <c r="A778" s="13">
        <f t="shared" si="2"/>
        <v>765</v>
      </c>
      <c r="B778" s="71" t="e">
        <f>#REF!</f>
        <v>#REF!</v>
      </c>
      <c r="C778" s="14" t="e">
        <f>#REF!</f>
        <v>#REF!</v>
      </c>
      <c r="D778" s="15" t="e">
        <f>#REF!</f>
        <v>#REF!</v>
      </c>
      <c r="E778" s="72"/>
      <c r="F778" s="73"/>
      <c r="G778" s="88"/>
      <c r="H778" s="75"/>
      <c r="I778" s="76"/>
      <c r="J778" s="77"/>
      <c r="K778" s="78"/>
      <c r="L778" s="79"/>
      <c r="M778" s="42" t="e">
        <f>#REF!</f>
        <v>#REF!</v>
      </c>
    </row>
    <row r="779" spans="1:13" ht="39.75" customHeight="1" x14ac:dyDescent="0.25">
      <c r="A779" s="13">
        <f t="shared" ref="A779:A1013" si="3">ROW(A766)</f>
        <v>766</v>
      </c>
      <c r="B779" s="80" t="e">
        <f>#REF!</f>
        <v>#REF!</v>
      </c>
      <c r="C779" s="19" t="e">
        <f>#REF!</f>
        <v>#REF!</v>
      </c>
      <c r="D779" s="20" t="e">
        <f>#REF!</f>
        <v>#REF!</v>
      </c>
      <c r="E779" s="72"/>
      <c r="F779" s="81"/>
      <c r="G779" s="82"/>
      <c r="H779" s="83"/>
      <c r="I779" s="84"/>
      <c r="J779" s="85"/>
      <c r="K779" s="78"/>
      <c r="L779" s="87"/>
      <c r="M779" s="42" t="e">
        <f>#REF!</f>
        <v>#REF!</v>
      </c>
    </row>
    <row r="780" spans="1:13" ht="39.75" customHeight="1" x14ac:dyDescent="0.25">
      <c r="A780" s="13">
        <f t="shared" si="3"/>
        <v>767</v>
      </c>
      <c r="B780" s="71" t="e">
        <f>#REF!</f>
        <v>#REF!</v>
      </c>
      <c r="C780" s="14" t="e">
        <f>#REF!</f>
        <v>#REF!</v>
      </c>
      <c r="D780" s="15" t="e">
        <f>#REF!</f>
        <v>#REF!</v>
      </c>
      <c r="E780" s="72"/>
      <c r="F780" s="73"/>
      <c r="G780" s="88"/>
      <c r="H780" s="75"/>
      <c r="I780" s="76"/>
      <c r="J780" s="77"/>
      <c r="K780" s="78"/>
      <c r="L780" s="79"/>
      <c r="M780" s="42" t="e">
        <f>#REF!</f>
        <v>#REF!</v>
      </c>
    </row>
    <row r="781" spans="1:13" ht="39.75" customHeight="1" x14ac:dyDescent="0.25">
      <c r="A781" s="13">
        <f t="shared" si="3"/>
        <v>768</v>
      </c>
      <c r="B781" s="80" t="e">
        <f>#REF!</f>
        <v>#REF!</v>
      </c>
      <c r="C781" s="19" t="e">
        <f>#REF!</f>
        <v>#REF!</v>
      </c>
      <c r="D781" s="20" t="e">
        <f>#REF!</f>
        <v>#REF!</v>
      </c>
      <c r="E781" s="72"/>
      <c r="F781" s="81"/>
      <c r="G781" s="82"/>
      <c r="H781" s="83"/>
      <c r="I781" s="84"/>
      <c r="J781" s="85"/>
      <c r="K781" s="78"/>
      <c r="L781" s="87"/>
      <c r="M781" s="42" t="e">
        <f>#REF!</f>
        <v>#REF!</v>
      </c>
    </row>
    <row r="782" spans="1:13" ht="39.75" customHeight="1" x14ac:dyDescent="0.25">
      <c r="A782" s="13">
        <f t="shared" si="3"/>
        <v>769</v>
      </c>
      <c r="B782" s="71" t="e">
        <f>#REF!</f>
        <v>#REF!</v>
      </c>
      <c r="C782" s="14" t="e">
        <f>#REF!</f>
        <v>#REF!</v>
      </c>
      <c r="D782" s="15" t="e">
        <f>#REF!</f>
        <v>#REF!</v>
      </c>
      <c r="E782" s="72"/>
      <c r="F782" s="73"/>
      <c r="G782" s="88"/>
      <c r="H782" s="75"/>
      <c r="I782" s="76"/>
      <c r="J782" s="77"/>
      <c r="K782" s="78"/>
      <c r="L782" s="79"/>
      <c r="M782" s="42" t="e">
        <f>#REF!</f>
        <v>#REF!</v>
      </c>
    </row>
    <row r="783" spans="1:13" ht="39.75" customHeight="1" x14ac:dyDescent="0.25">
      <c r="A783" s="13">
        <f t="shared" si="3"/>
        <v>770</v>
      </c>
      <c r="B783" s="80" t="e">
        <f>#REF!</f>
        <v>#REF!</v>
      </c>
      <c r="C783" s="19" t="e">
        <f>#REF!</f>
        <v>#REF!</v>
      </c>
      <c r="D783" s="20" t="e">
        <f>#REF!</f>
        <v>#REF!</v>
      </c>
      <c r="E783" s="72"/>
      <c r="F783" s="81"/>
      <c r="G783" s="82"/>
      <c r="H783" s="83"/>
      <c r="I783" s="84"/>
      <c r="J783" s="85"/>
      <c r="K783" s="78"/>
      <c r="L783" s="87"/>
      <c r="M783" s="42" t="e">
        <f>#REF!</f>
        <v>#REF!</v>
      </c>
    </row>
    <row r="784" spans="1:13" ht="39.75" customHeight="1" x14ac:dyDescent="0.25">
      <c r="A784" s="13">
        <f t="shared" si="3"/>
        <v>771</v>
      </c>
      <c r="B784" s="71" t="e">
        <f>#REF!</f>
        <v>#REF!</v>
      </c>
      <c r="C784" s="14" t="e">
        <f>#REF!</f>
        <v>#REF!</v>
      </c>
      <c r="D784" s="15" t="e">
        <f>#REF!</f>
        <v>#REF!</v>
      </c>
      <c r="E784" s="72"/>
      <c r="F784" s="73"/>
      <c r="G784" s="88"/>
      <c r="H784" s="75"/>
      <c r="I784" s="76"/>
      <c r="J784" s="77"/>
      <c r="K784" s="78"/>
      <c r="L784" s="79"/>
      <c r="M784" s="42" t="e">
        <f>#REF!</f>
        <v>#REF!</v>
      </c>
    </row>
    <row r="785" spans="1:13" ht="39.75" customHeight="1" x14ac:dyDescent="0.25">
      <c r="A785" s="13">
        <f t="shared" si="3"/>
        <v>772</v>
      </c>
      <c r="B785" s="80" t="e">
        <f>#REF!</f>
        <v>#REF!</v>
      </c>
      <c r="C785" s="19" t="e">
        <f>#REF!</f>
        <v>#REF!</v>
      </c>
      <c r="D785" s="20" t="e">
        <f>#REF!</f>
        <v>#REF!</v>
      </c>
      <c r="E785" s="72"/>
      <c r="F785" s="81"/>
      <c r="G785" s="82"/>
      <c r="H785" s="83"/>
      <c r="I785" s="84"/>
      <c r="J785" s="85"/>
      <c r="K785" s="78"/>
      <c r="L785" s="87"/>
      <c r="M785" s="42" t="e">
        <f>#REF!</f>
        <v>#REF!</v>
      </c>
    </row>
    <row r="786" spans="1:13" ht="39.75" customHeight="1" x14ac:dyDescent="0.25">
      <c r="A786" s="13">
        <f t="shared" si="3"/>
        <v>773</v>
      </c>
      <c r="B786" s="71" t="e">
        <f>#REF!</f>
        <v>#REF!</v>
      </c>
      <c r="C786" s="14" t="e">
        <f>#REF!</f>
        <v>#REF!</v>
      </c>
      <c r="D786" s="15" t="e">
        <f>#REF!</f>
        <v>#REF!</v>
      </c>
      <c r="E786" s="72"/>
      <c r="F786" s="73"/>
      <c r="G786" s="88"/>
      <c r="H786" s="75"/>
      <c r="I786" s="76"/>
      <c r="J786" s="77"/>
      <c r="K786" s="78"/>
      <c r="L786" s="79"/>
      <c r="M786" s="42" t="e">
        <f>#REF!</f>
        <v>#REF!</v>
      </c>
    </row>
    <row r="787" spans="1:13" ht="39.75" customHeight="1" x14ac:dyDescent="0.25">
      <c r="A787" s="13">
        <f t="shared" si="3"/>
        <v>774</v>
      </c>
      <c r="B787" s="80" t="e">
        <f>#REF!</f>
        <v>#REF!</v>
      </c>
      <c r="C787" s="19" t="e">
        <f>#REF!</f>
        <v>#REF!</v>
      </c>
      <c r="D787" s="20" t="e">
        <f>#REF!</f>
        <v>#REF!</v>
      </c>
      <c r="E787" s="72"/>
      <c r="F787" s="81"/>
      <c r="G787" s="82"/>
      <c r="H787" s="83"/>
      <c r="I787" s="84"/>
      <c r="J787" s="85"/>
      <c r="K787" s="78"/>
      <c r="L787" s="87"/>
      <c r="M787" s="42" t="e">
        <f>#REF!</f>
        <v>#REF!</v>
      </c>
    </row>
    <row r="788" spans="1:13" ht="39.75" customHeight="1" x14ac:dyDescent="0.25">
      <c r="A788" s="13">
        <f t="shared" si="3"/>
        <v>775</v>
      </c>
      <c r="B788" s="71" t="e">
        <f>#REF!</f>
        <v>#REF!</v>
      </c>
      <c r="C788" s="14" t="e">
        <f>#REF!</f>
        <v>#REF!</v>
      </c>
      <c r="D788" s="15" t="e">
        <f>#REF!</f>
        <v>#REF!</v>
      </c>
      <c r="E788" s="72"/>
      <c r="F788" s="73"/>
      <c r="G788" s="88"/>
      <c r="H788" s="75"/>
      <c r="I788" s="76"/>
      <c r="J788" s="77"/>
      <c r="K788" s="78"/>
      <c r="L788" s="79"/>
      <c r="M788" s="42" t="e">
        <f>#REF!</f>
        <v>#REF!</v>
      </c>
    </row>
    <row r="789" spans="1:13" ht="39.75" customHeight="1" x14ac:dyDescent="0.25">
      <c r="A789" s="13">
        <f t="shared" si="3"/>
        <v>776</v>
      </c>
      <c r="B789" s="80" t="e">
        <f>#REF!</f>
        <v>#REF!</v>
      </c>
      <c r="C789" s="19" t="e">
        <f>#REF!</f>
        <v>#REF!</v>
      </c>
      <c r="D789" s="20" t="e">
        <f>#REF!</f>
        <v>#REF!</v>
      </c>
      <c r="E789" s="72"/>
      <c r="F789" s="81"/>
      <c r="G789" s="82"/>
      <c r="H789" s="83"/>
      <c r="I789" s="84"/>
      <c r="J789" s="85"/>
      <c r="K789" s="78"/>
      <c r="L789" s="87"/>
      <c r="M789" s="42" t="e">
        <f>#REF!</f>
        <v>#REF!</v>
      </c>
    </row>
    <row r="790" spans="1:13" ht="39.75" customHeight="1" x14ac:dyDescent="0.25">
      <c r="A790" s="13">
        <f t="shared" si="3"/>
        <v>777</v>
      </c>
      <c r="B790" s="71" t="e">
        <f>#REF!</f>
        <v>#REF!</v>
      </c>
      <c r="C790" s="14" t="e">
        <f>#REF!</f>
        <v>#REF!</v>
      </c>
      <c r="D790" s="15" t="e">
        <f>#REF!</f>
        <v>#REF!</v>
      </c>
      <c r="E790" s="72"/>
      <c r="F790" s="73"/>
      <c r="G790" s="88"/>
      <c r="H790" s="75"/>
      <c r="I790" s="76"/>
      <c r="J790" s="77"/>
      <c r="K790" s="78"/>
      <c r="L790" s="79"/>
      <c r="M790" s="42" t="e">
        <f>#REF!</f>
        <v>#REF!</v>
      </c>
    </row>
    <row r="791" spans="1:13" ht="39.75" customHeight="1" x14ac:dyDescent="0.25">
      <c r="A791" s="13">
        <f t="shared" si="3"/>
        <v>778</v>
      </c>
      <c r="B791" s="80" t="e">
        <f>#REF!</f>
        <v>#REF!</v>
      </c>
      <c r="C791" s="19" t="e">
        <f>#REF!</f>
        <v>#REF!</v>
      </c>
      <c r="D791" s="20" t="e">
        <f>#REF!</f>
        <v>#REF!</v>
      </c>
      <c r="E791" s="72"/>
      <c r="F791" s="81"/>
      <c r="G791" s="82"/>
      <c r="H791" s="83"/>
      <c r="I791" s="84"/>
      <c r="J791" s="85"/>
      <c r="K791" s="78"/>
      <c r="L791" s="87"/>
      <c r="M791" s="42" t="e">
        <f>#REF!</f>
        <v>#REF!</v>
      </c>
    </row>
    <row r="792" spans="1:13" ht="39.75" customHeight="1" x14ac:dyDescent="0.25">
      <c r="A792" s="13">
        <f t="shared" si="3"/>
        <v>779</v>
      </c>
      <c r="B792" s="71" t="e">
        <f>#REF!</f>
        <v>#REF!</v>
      </c>
      <c r="C792" s="14" t="e">
        <f>#REF!</f>
        <v>#REF!</v>
      </c>
      <c r="D792" s="15" t="e">
        <f>#REF!</f>
        <v>#REF!</v>
      </c>
      <c r="E792" s="72"/>
      <c r="F792" s="73"/>
      <c r="G792" s="88"/>
      <c r="H792" s="75"/>
      <c r="I792" s="76"/>
      <c r="J792" s="77"/>
      <c r="K792" s="78"/>
      <c r="L792" s="79"/>
      <c r="M792" s="42" t="e">
        <f>#REF!</f>
        <v>#REF!</v>
      </c>
    </row>
    <row r="793" spans="1:13" ht="39.75" customHeight="1" x14ac:dyDescent="0.25">
      <c r="A793" s="13">
        <f t="shared" si="3"/>
        <v>780</v>
      </c>
      <c r="B793" s="80" t="e">
        <f>#REF!</f>
        <v>#REF!</v>
      </c>
      <c r="C793" s="19" t="e">
        <f>#REF!</f>
        <v>#REF!</v>
      </c>
      <c r="D793" s="20" t="e">
        <f>#REF!</f>
        <v>#REF!</v>
      </c>
      <c r="E793" s="72"/>
      <c r="F793" s="81"/>
      <c r="G793" s="82"/>
      <c r="H793" s="83"/>
      <c r="I793" s="84"/>
      <c r="J793" s="85"/>
      <c r="K793" s="78"/>
      <c r="L793" s="87"/>
      <c r="M793" s="42" t="e">
        <f>#REF!</f>
        <v>#REF!</v>
      </c>
    </row>
    <row r="794" spans="1:13" ht="39.75" customHeight="1" x14ac:dyDescent="0.25">
      <c r="A794" s="13">
        <f t="shared" si="3"/>
        <v>781</v>
      </c>
      <c r="B794" s="71" t="e">
        <f>#REF!</f>
        <v>#REF!</v>
      </c>
      <c r="C794" s="14" t="e">
        <f>#REF!</f>
        <v>#REF!</v>
      </c>
      <c r="D794" s="15" t="e">
        <f>#REF!</f>
        <v>#REF!</v>
      </c>
      <c r="E794" s="72"/>
      <c r="F794" s="73"/>
      <c r="G794" s="88"/>
      <c r="H794" s="75"/>
      <c r="I794" s="76"/>
      <c r="J794" s="77"/>
      <c r="K794" s="78"/>
      <c r="L794" s="79"/>
      <c r="M794" s="42" t="e">
        <f>#REF!</f>
        <v>#REF!</v>
      </c>
    </row>
    <row r="795" spans="1:13" ht="39.75" customHeight="1" x14ac:dyDescent="0.25">
      <c r="A795" s="13">
        <f t="shared" si="3"/>
        <v>782</v>
      </c>
      <c r="B795" s="80" t="e">
        <f>#REF!</f>
        <v>#REF!</v>
      </c>
      <c r="C795" s="19" t="e">
        <f>#REF!</f>
        <v>#REF!</v>
      </c>
      <c r="D795" s="20" t="e">
        <f>#REF!</f>
        <v>#REF!</v>
      </c>
      <c r="E795" s="72"/>
      <c r="F795" s="81"/>
      <c r="G795" s="82"/>
      <c r="H795" s="83"/>
      <c r="I795" s="84"/>
      <c r="J795" s="85"/>
      <c r="K795" s="78"/>
      <c r="L795" s="87"/>
      <c r="M795" s="42" t="e">
        <f>#REF!</f>
        <v>#REF!</v>
      </c>
    </row>
    <row r="796" spans="1:13" ht="39.75" customHeight="1" x14ac:dyDescent="0.25">
      <c r="A796" s="13">
        <f t="shared" si="3"/>
        <v>783</v>
      </c>
      <c r="B796" s="71" t="e">
        <f>#REF!</f>
        <v>#REF!</v>
      </c>
      <c r="C796" s="14" t="e">
        <f>#REF!</f>
        <v>#REF!</v>
      </c>
      <c r="D796" s="15" t="e">
        <f>#REF!</f>
        <v>#REF!</v>
      </c>
      <c r="E796" s="72"/>
      <c r="F796" s="73"/>
      <c r="G796" s="88"/>
      <c r="H796" s="75"/>
      <c r="I796" s="76"/>
      <c r="J796" s="77"/>
      <c r="K796" s="78"/>
      <c r="L796" s="79"/>
      <c r="M796" s="42" t="e">
        <f>#REF!</f>
        <v>#REF!</v>
      </c>
    </row>
    <row r="797" spans="1:13" ht="39.75" customHeight="1" x14ac:dyDescent="0.25">
      <c r="A797" s="13">
        <f t="shared" si="3"/>
        <v>784</v>
      </c>
      <c r="B797" s="80" t="e">
        <f>#REF!</f>
        <v>#REF!</v>
      </c>
      <c r="C797" s="19" t="e">
        <f>#REF!</f>
        <v>#REF!</v>
      </c>
      <c r="D797" s="20" t="e">
        <f>#REF!</f>
        <v>#REF!</v>
      </c>
      <c r="E797" s="72"/>
      <c r="F797" s="81"/>
      <c r="G797" s="82"/>
      <c r="H797" s="83"/>
      <c r="I797" s="84"/>
      <c r="J797" s="85"/>
      <c r="K797" s="78"/>
      <c r="L797" s="87"/>
      <c r="M797" s="42" t="e">
        <f>#REF!</f>
        <v>#REF!</v>
      </c>
    </row>
    <row r="798" spans="1:13" ht="39.75" customHeight="1" x14ac:dyDescent="0.25">
      <c r="A798" s="13">
        <f t="shared" si="3"/>
        <v>785</v>
      </c>
      <c r="B798" s="71" t="e">
        <f>#REF!</f>
        <v>#REF!</v>
      </c>
      <c r="C798" s="14" t="e">
        <f>#REF!</f>
        <v>#REF!</v>
      </c>
      <c r="D798" s="15" t="e">
        <f>#REF!</f>
        <v>#REF!</v>
      </c>
      <c r="E798" s="72"/>
      <c r="F798" s="73"/>
      <c r="G798" s="88"/>
      <c r="H798" s="75"/>
      <c r="I798" s="76"/>
      <c r="J798" s="77"/>
      <c r="K798" s="78"/>
      <c r="L798" s="79"/>
      <c r="M798" s="42" t="e">
        <f>#REF!</f>
        <v>#REF!</v>
      </c>
    </row>
    <row r="799" spans="1:13" ht="39.75" customHeight="1" x14ac:dyDescent="0.25">
      <c r="A799" s="13">
        <f t="shared" si="3"/>
        <v>786</v>
      </c>
      <c r="B799" s="80" t="e">
        <f>#REF!</f>
        <v>#REF!</v>
      </c>
      <c r="C799" s="19" t="e">
        <f>#REF!</f>
        <v>#REF!</v>
      </c>
      <c r="D799" s="20" t="e">
        <f>#REF!</f>
        <v>#REF!</v>
      </c>
      <c r="E799" s="72"/>
      <c r="F799" s="81"/>
      <c r="G799" s="82"/>
      <c r="H799" s="83"/>
      <c r="I799" s="84"/>
      <c r="J799" s="85"/>
      <c r="K799" s="78"/>
      <c r="L799" s="87"/>
      <c r="M799" s="42" t="e">
        <f>#REF!</f>
        <v>#REF!</v>
      </c>
    </row>
    <row r="800" spans="1:13" ht="39.75" customHeight="1" x14ac:dyDescent="0.25">
      <c r="A800" s="13">
        <f t="shared" si="3"/>
        <v>787</v>
      </c>
      <c r="B800" s="71" t="e">
        <f>#REF!</f>
        <v>#REF!</v>
      </c>
      <c r="C800" s="14" t="e">
        <f>#REF!</f>
        <v>#REF!</v>
      </c>
      <c r="D800" s="15" t="e">
        <f>#REF!</f>
        <v>#REF!</v>
      </c>
      <c r="E800" s="72"/>
      <c r="F800" s="73"/>
      <c r="G800" s="88"/>
      <c r="H800" s="75"/>
      <c r="I800" s="76"/>
      <c r="J800" s="77"/>
      <c r="K800" s="78"/>
      <c r="L800" s="79"/>
      <c r="M800" s="42" t="e">
        <f>#REF!</f>
        <v>#REF!</v>
      </c>
    </row>
    <row r="801" spans="1:13" ht="39.75" customHeight="1" x14ac:dyDescent="0.25">
      <c r="A801" s="13">
        <f t="shared" si="3"/>
        <v>788</v>
      </c>
      <c r="B801" s="80" t="e">
        <f>#REF!</f>
        <v>#REF!</v>
      </c>
      <c r="C801" s="19" t="e">
        <f>#REF!</f>
        <v>#REF!</v>
      </c>
      <c r="D801" s="20" t="e">
        <f>#REF!</f>
        <v>#REF!</v>
      </c>
      <c r="E801" s="72"/>
      <c r="F801" s="81"/>
      <c r="G801" s="82"/>
      <c r="H801" s="83"/>
      <c r="I801" s="84"/>
      <c r="J801" s="85"/>
      <c r="K801" s="78"/>
      <c r="L801" s="87"/>
      <c r="M801" s="42" t="e">
        <f>#REF!</f>
        <v>#REF!</v>
      </c>
    </row>
    <row r="802" spans="1:13" ht="39.75" customHeight="1" x14ac:dyDescent="0.25">
      <c r="A802" s="13">
        <f t="shared" si="3"/>
        <v>789</v>
      </c>
      <c r="B802" s="71" t="e">
        <f>#REF!</f>
        <v>#REF!</v>
      </c>
      <c r="C802" s="14" t="e">
        <f>#REF!</f>
        <v>#REF!</v>
      </c>
      <c r="D802" s="15" t="e">
        <f>#REF!</f>
        <v>#REF!</v>
      </c>
      <c r="E802" s="72"/>
      <c r="F802" s="73"/>
      <c r="G802" s="88"/>
      <c r="H802" s="75"/>
      <c r="I802" s="76"/>
      <c r="J802" s="77"/>
      <c r="K802" s="78"/>
      <c r="L802" s="79"/>
      <c r="M802" s="42" t="e">
        <f>#REF!</f>
        <v>#REF!</v>
      </c>
    </row>
    <row r="803" spans="1:13" ht="39.75" customHeight="1" x14ac:dyDescent="0.25">
      <c r="A803" s="13">
        <f t="shared" si="3"/>
        <v>790</v>
      </c>
      <c r="B803" s="80" t="e">
        <f>#REF!</f>
        <v>#REF!</v>
      </c>
      <c r="C803" s="19" t="e">
        <f>#REF!</f>
        <v>#REF!</v>
      </c>
      <c r="D803" s="20" t="e">
        <f>#REF!</f>
        <v>#REF!</v>
      </c>
      <c r="E803" s="72"/>
      <c r="F803" s="81"/>
      <c r="G803" s="82"/>
      <c r="H803" s="83"/>
      <c r="I803" s="84"/>
      <c r="J803" s="85"/>
      <c r="K803" s="78"/>
      <c r="L803" s="87"/>
      <c r="M803" s="42" t="e">
        <f>#REF!</f>
        <v>#REF!</v>
      </c>
    </row>
    <row r="804" spans="1:13" ht="39.75" customHeight="1" x14ac:dyDescent="0.25">
      <c r="A804" s="13">
        <f t="shared" si="3"/>
        <v>791</v>
      </c>
      <c r="B804" s="71" t="e">
        <f>#REF!</f>
        <v>#REF!</v>
      </c>
      <c r="C804" s="14" t="e">
        <f>#REF!</f>
        <v>#REF!</v>
      </c>
      <c r="D804" s="15" t="e">
        <f>#REF!</f>
        <v>#REF!</v>
      </c>
      <c r="E804" s="72"/>
      <c r="F804" s="73"/>
      <c r="G804" s="88"/>
      <c r="H804" s="75"/>
      <c r="I804" s="76"/>
      <c r="J804" s="77"/>
      <c r="K804" s="78"/>
      <c r="L804" s="79"/>
      <c r="M804" s="42" t="e">
        <f>#REF!</f>
        <v>#REF!</v>
      </c>
    </row>
    <row r="805" spans="1:13" ht="39.75" customHeight="1" x14ac:dyDescent="0.25">
      <c r="A805" s="13">
        <f t="shared" si="3"/>
        <v>792</v>
      </c>
      <c r="B805" s="80" t="e">
        <f>#REF!</f>
        <v>#REF!</v>
      </c>
      <c r="C805" s="19" t="e">
        <f>#REF!</f>
        <v>#REF!</v>
      </c>
      <c r="D805" s="20" t="e">
        <f>#REF!</f>
        <v>#REF!</v>
      </c>
      <c r="E805" s="72"/>
      <c r="F805" s="81"/>
      <c r="G805" s="82"/>
      <c r="H805" s="83"/>
      <c r="I805" s="84"/>
      <c r="J805" s="85"/>
      <c r="K805" s="78"/>
      <c r="L805" s="87"/>
      <c r="M805" s="42" t="e">
        <f>#REF!</f>
        <v>#REF!</v>
      </c>
    </row>
    <row r="806" spans="1:13" ht="39.75" customHeight="1" x14ac:dyDescent="0.25">
      <c r="A806" s="13">
        <f t="shared" si="3"/>
        <v>793</v>
      </c>
      <c r="B806" s="71" t="e">
        <f>#REF!</f>
        <v>#REF!</v>
      </c>
      <c r="C806" s="14" t="e">
        <f>#REF!</f>
        <v>#REF!</v>
      </c>
      <c r="D806" s="15" t="e">
        <f>#REF!</f>
        <v>#REF!</v>
      </c>
      <c r="E806" s="72"/>
      <c r="F806" s="73"/>
      <c r="G806" s="88"/>
      <c r="H806" s="75"/>
      <c r="I806" s="76"/>
      <c r="J806" s="77"/>
      <c r="K806" s="78"/>
      <c r="L806" s="79"/>
      <c r="M806" s="42" t="e">
        <f>#REF!</f>
        <v>#REF!</v>
      </c>
    </row>
    <row r="807" spans="1:13" ht="39.75" customHeight="1" x14ac:dyDescent="0.25">
      <c r="A807" s="13">
        <f t="shared" si="3"/>
        <v>794</v>
      </c>
      <c r="B807" s="80" t="e">
        <f>#REF!</f>
        <v>#REF!</v>
      </c>
      <c r="C807" s="19" t="e">
        <f>#REF!</f>
        <v>#REF!</v>
      </c>
      <c r="D807" s="20" t="e">
        <f>#REF!</f>
        <v>#REF!</v>
      </c>
      <c r="E807" s="72"/>
      <c r="F807" s="81"/>
      <c r="G807" s="82"/>
      <c r="H807" s="83"/>
      <c r="I807" s="84"/>
      <c r="J807" s="85"/>
      <c r="K807" s="78"/>
      <c r="L807" s="87"/>
      <c r="M807" s="42" t="e">
        <f>#REF!</f>
        <v>#REF!</v>
      </c>
    </row>
    <row r="808" spans="1:13" ht="39.75" customHeight="1" x14ac:dyDescent="0.25">
      <c r="A808" s="13">
        <f t="shared" si="3"/>
        <v>795</v>
      </c>
      <c r="B808" s="71" t="e">
        <f>#REF!</f>
        <v>#REF!</v>
      </c>
      <c r="C808" s="14" t="e">
        <f>#REF!</f>
        <v>#REF!</v>
      </c>
      <c r="D808" s="15" t="e">
        <f>#REF!</f>
        <v>#REF!</v>
      </c>
      <c r="E808" s="72"/>
      <c r="F808" s="73"/>
      <c r="G808" s="88"/>
      <c r="H808" s="75"/>
      <c r="I808" s="76"/>
      <c r="J808" s="77"/>
      <c r="K808" s="78"/>
      <c r="L808" s="79"/>
      <c r="M808" s="42" t="e">
        <f>#REF!</f>
        <v>#REF!</v>
      </c>
    </row>
    <row r="809" spans="1:13" ht="39.75" customHeight="1" x14ac:dyDescent="0.25">
      <c r="A809" s="13">
        <f t="shared" si="3"/>
        <v>796</v>
      </c>
      <c r="B809" s="80" t="e">
        <f>#REF!</f>
        <v>#REF!</v>
      </c>
      <c r="C809" s="19" t="e">
        <f>#REF!</f>
        <v>#REF!</v>
      </c>
      <c r="D809" s="20" t="e">
        <f>#REF!</f>
        <v>#REF!</v>
      </c>
      <c r="E809" s="72"/>
      <c r="F809" s="81"/>
      <c r="G809" s="82"/>
      <c r="H809" s="83"/>
      <c r="I809" s="84"/>
      <c r="J809" s="85"/>
      <c r="K809" s="78"/>
      <c r="L809" s="87"/>
      <c r="M809" s="42" t="e">
        <f>#REF!</f>
        <v>#REF!</v>
      </c>
    </row>
    <row r="810" spans="1:13" ht="39.75" customHeight="1" x14ac:dyDescent="0.25">
      <c r="A810" s="13">
        <f t="shared" si="3"/>
        <v>797</v>
      </c>
      <c r="B810" s="71" t="e">
        <f>#REF!</f>
        <v>#REF!</v>
      </c>
      <c r="C810" s="14" t="e">
        <f>#REF!</f>
        <v>#REF!</v>
      </c>
      <c r="D810" s="15" t="e">
        <f>#REF!</f>
        <v>#REF!</v>
      </c>
      <c r="E810" s="72"/>
      <c r="F810" s="73"/>
      <c r="G810" s="88"/>
      <c r="H810" s="75"/>
      <c r="I810" s="76"/>
      <c r="J810" s="77"/>
      <c r="K810" s="78"/>
      <c r="L810" s="79"/>
      <c r="M810" s="42" t="e">
        <f>#REF!</f>
        <v>#REF!</v>
      </c>
    </row>
    <row r="811" spans="1:13" ht="39.75" customHeight="1" x14ac:dyDescent="0.25">
      <c r="A811" s="13">
        <f t="shared" si="3"/>
        <v>798</v>
      </c>
      <c r="B811" s="80" t="e">
        <f>#REF!</f>
        <v>#REF!</v>
      </c>
      <c r="C811" s="19" t="e">
        <f>#REF!</f>
        <v>#REF!</v>
      </c>
      <c r="D811" s="20" t="e">
        <f>#REF!</f>
        <v>#REF!</v>
      </c>
      <c r="E811" s="72"/>
      <c r="F811" s="81"/>
      <c r="G811" s="82"/>
      <c r="H811" s="83"/>
      <c r="I811" s="84"/>
      <c r="J811" s="85"/>
      <c r="K811" s="78"/>
      <c r="L811" s="87"/>
      <c r="M811" s="42" t="e">
        <f>#REF!</f>
        <v>#REF!</v>
      </c>
    </row>
    <row r="812" spans="1:13" ht="39.75" customHeight="1" x14ac:dyDescent="0.25">
      <c r="A812" s="13">
        <f t="shared" si="3"/>
        <v>799</v>
      </c>
      <c r="B812" s="71" t="e">
        <f>#REF!</f>
        <v>#REF!</v>
      </c>
      <c r="C812" s="14" t="e">
        <f>#REF!</f>
        <v>#REF!</v>
      </c>
      <c r="D812" s="15" t="e">
        <f>#REF!</f>
        <v>#REF!</v>
      </c>
      <c r="E812" s="72"/>
      <c r="F812" s="73"/>
      <c r="G812" s="88"/>
      <c r="H812" s="75"/>
      <c r="I812" s="76"/>
      <c r="J812" s="77"/>
      <c r="K812" s="78"/>
      <c r="L812" s="79"/>
      <c r="M812" s="42" t="e">
        <f>#REF!</f>
        <v>#REF!</v>
      </c>
    </row>
    <row r="813" spans="1:13" ht="39.75" customHeight="1" x14ac:dyDescent="0.25">
      <c r="A813" s="13">
        <f t="shared" si="3"/>
        <v>800</v>
      </c>
      <c r="B813" s="80" t="e">
        <f>#REF!</f>
        <v>#REF!</v>
      </c>
      <c r="C813" s="19" t="e">
        <f>#REF!</f>
        <v>#REF!</v>
      </c>
      <c r="D813" s="20" t="e">
        <f>#REF!</f>
        <v>#REF!</v>
      </c>
      <c r="E813" s="72"/>
      <c r="F813" s="81"/>
      <c r="G813" s="82"/>
      <c r="H813" s="83"/>
      <c r="I813" s="84"/>
      <c r="J813" s="85"/>
      <c r="K813" s="78"/>
      <c r="L813" s="87"/>
      <c r="M813" s="42" t="e">
        <f>#REF!</f>
        <v>#REF!</v>
      </c>
    </row>
    <row r="814" spans="1:13" ht="39.75" customHeight="1" x14ac:dyDescent="0.25">
      <c r="A814" s="13">
        <f t="shared" si="3"/>
        <v>801</v>
      </c>
      <c r="B814" s="71" t="e">
        <f>#REF!</f>
        <v>#REF!</v>
      </c>
      <c r="C814" s="14" t="e">
        <f>#REF!</f>
        <v>#REF!</v>
      </c>
      <c r="D814" s="15" t="e">
        <f>#REF!</f>
        <v>#REF!</v>
      </c>
      <c r="E814" s="72"/>
      <c r="F814" s="73"/>
      <c r="G814" s="74"/>
      <c r="H814" s="75"/>
      <c r="I814" s="76"/>
      <c r="J814" s="77"/>
      <c r="K814" s="78"/>
      <c r="L814" s="79"/>
      <c r="M814" s="42" t="e">
        <f>#REF!</f>
        <v>#REF!</v>
      </c>
    </row>
    <row r="815" spans="1:13" ht="39.75" customHeight="1" x14ac:dyDescent="0.25">
      <c r="A815" s="13">
        <f t="shared" si="3"/>
        <v>802</v>
      </c>
      <c r="B815" s="80" t="e">
        <f>#REF!</f>
        <v>#REF!</v>
      </c>
      <c r="C815" s="19" t="e">
        <f>#REF!</f>
        <v>#REF!</v>
      </c>
      <c r="D815" s="20" t="e">
        <f>#REF!</f>
        <v>#REF!</v>
      </c>
      <c r="E815" s="72"/>
      <c r="F815" s="81"/>
      <c r="G815" s="82"/>
      <c r="H815" s="83"/>
      <c r="I815" s="84"/>
      <c r="J815" s="85"/>
      <c r="K815" s="86"/>
      <c r="L815" s="87"/>
      <c r="M815" s="42" t="e">
        <f>#REF!</f>
        <v>#REF!</v>
      </c>
    </row>
    <row r="816" spans="1:13" ht="39.75" customHeight="1" x14ac:dyDescent="0.25">
      <c r="A816" s="13">
        <f t="shared" si="3"/>
        <v>803</v>
      </c>
      <c r="B816" s="71" t="e">
        <f>#REF!</f>
        <v>#REF!</v>
      </c>
      <c r="C816" s="14" t="e">
        <f>#REF!</f>
        <v>#REF!</v>
      </c>
      <c r="D816" s="15" t="e">
        <f>#REF!</f>
        <v>#REF!</v>
      </c>
      <c r="E816" s="72"/>
      <c r="F816" s="73"/>
      <c r="G816" s="88"/>
      <c r="H816" s="75"/>
      <c r="I816" s="76"/>
      <c r="J816" s="77"/>
      <c r="K816" s="78"/>
      <c r="L816" s="79"/>
      <c r="M816" s="42" t="e">
        <f>#REF!</f>
        <v>#REF!</v>
      </c>
    </row>
    <row r="817" spans="1:13" ht="39.75" customHeight="1" x14ac:dyDescent="0.25">
      <c r="A817" s="13">
        <f t="shared" si="3"/>
        <v>804</v>
      </c>
      <c r="B817" s="80" t="e">
        <f>#REF!</f>
        <v>#REF!</v>
      </c>
      <c r="C817" s="19" t="e">
        <f>#REF!</f>
        <v>#REF!</v>
      </c>
      <c r="D817" s="20" t="e">
        <f>#REF!</f>
        <v>#REF!</v>
      </c>
      <c r="E817" s="72"/>
      <c r="F817" s="81"/>
      <c r="G817" s="82"/>
      <c r="H817" s="83"/>
      <c r="I817" s="84"/>
      <c r="J817" s="85"/>
      <c r="K817" s="86"/>
      <c r="L817" s="87"/>
      <c r="M817" s="42" t="e">
        <f>#REF!</f>
        <v>#REF!</v>
      </c>
    </row>
    <row r="818" spans="1:13" ht="39.75" customHeight="1" x14ac:dyDescent="0.25">
      <c r="A818" s="13">
        <f t="shared" si="3"/>
        <v>805</v>
      </c>
      <c r="B818" s="71" t="e">
        <f>#REF!</f>
        <v>#REF!</v>
      </c>
      <c r="C818" s="14" t="e">
        <f>#REF!</f>
        <v>#REF!</v>
      </c>
      <c r="D818" s="15" t="e">
        <f>#REF!</f>
        <v>#REF!</v>
      </c>
      <c r="E818" s="72"/>
      <c r="F818" s="73"/>
      <c r="G818" s="88"/>
      <c r="H818" s="75"/>
      <c r="I818" s="76"/>
      <c r="J818" s="77"/>
      <c r="K818" s="78"/>
      <c r="L818" s="79"/>
      <c r="M818" s="42" t="e">
        <f>#REF!</f>
        <v>#REF!</v>
      </c>
    </row>
    <row r="819" spans="1:13" ht="39.75" customHeight="1" x14ac:dyDescent="0.25">
      <c r="A819" s="13">
        <f t="shared" si="3"/>
        <v>806</v>
      </c>
      <c r="B819" s="80" t="e">
        <f>#REF!</f>
        <v>#REF!</v>
      </c>
      <c r="C819" s="19" t="e">
        <f>#REF!</f>
        <v>#REF!</v>
      </c>
      <c r="D819" s="20" t="e">
        <f>#REF!</f>
        <v>#REF!</v>
      </c>
      <c r="E819" s="72"/>
      <c r="F819" s="81"/>
      <c r="G819" s="82"/>
      <c r="H819" s="83"/>
      <c r="I819" s="84"/>
      <c r="J819" s="85"/>
      <c r="K819" s="86"/>
      <c r="L819" s="87"/>
      <c r="M819" s="42" t="e">
        <f>#REF!</f>
        <v>#REF!</v>
      </c>
    </row>
    <row r="820" spans="1:13" ht="39.75" customHeight="1" x14ac:dyDescent="0.25">
      <c r="A820" s="13">
        <f t="shared" si="3"/>
        <v>807</v>
      </c>
      <c r="B820" s="71" t="e">
        <f>#REF!</f>
        <v>#REF!</v>
      </c>
      <c r="C820" s="14" t="e">
        <f>#REF!</f>
        <v>#REF!</v>
      </c>
      <c r="D820" s="15" t="e">
        <f>#REF!</f>
        <v>#REF!</v>
      </c>
      <c r="E820" s="72"/>
      <c r="F820" s="73"/>
      <c r="G820" s="88"/>
      <c r="H820" s="75"/>
      <c r="I820" s="76"/>
      <c r="J820" s="77"/>
      <c r="K820" s="78"/>
      <c r="L820" s="79"/>
      <c r="M820" s="42" t="e">
        <f>#REF!</f>
        <v>#REF!</v>
      </c>
    </row>
    <row r="821" spans="1:13" ht="39.75" customHeight="1" x14ac:dyDescent="0.25">
      <c r="A821" s="13">
        <f t="shared" si="3"/>
        <v>808</v>
      </c>
      <c r="B821" s="80" t="e">
        <f>#REF!</f>
        <v>#REF!</v>
      </c>
      <c r="C821" s="19" t="e">
        <f>#REF!</f>
        <v>#REF!</v>
      </c>
      <c r="D821" s="20" t="e">
        <f>#REF!</f>
        <v>#REF!</v>
      </c>
      <c r="E821" s="72"/>
      <c r="F821" s="81"/>
      <c r="G821" s="82"/>
      <c r="H821" s="83"/>
      <c r="I821" s="84"/>
      <c r="J821" s="85"/>
      <c r="K821" s="86"/>
      <c r="L821" s="87"/>
      <c r="M821" s="42" t="e">
        <f>#REF!</f>
        <v>#REF!</v>
      </c>
    </row>
    <row r="822" spans="1:13" ht="39.75" customHeight="1" x14ac:dyDescent="0.25">
      <c r="A822" s="13">
        <f t="shared" si="3"/>
        <v>809</v>
      </c>
      <c r="B822" s="71" t="e">
        <f>#REF!</f>
        <v>#REF!</v>
      </c>
      <c r="C822" s="14" t="e">
        <f>#REF!</f>
        <v>#REF!</v>
      </c>
      <c r="D822" s="15" t="e">
        <f>#REF!</f>
        <v>#REF!</v>
      </c>
      <c r="E822" s="72"/>
      <c r="F822" s="73"/>
      <c r="G822" s="88"/>
      <c r="H822" s="75"/>
      <c r="I822" s="76"/>
      <c r="J822" s="77"/>
      <c r="K822" s="78"/>
      <c r="L822" s="79"/>
      <c r="M822" s="42" t="e">
        <f>#REF!</f>
        <v>#REF!</v>
      </c>
    </row>
    <row r="823" spans="1:13" ht="39.75" customHeight="1" x14ac:dyDescent="0.25">
      <c r="A823" s="13">
        <f t="shared" si="3"/>
        <v>810</v>
      </c>
      <c r="B823" s="80" t="e">
        <f>#REF!</f>
        <v>#REF!</v>
      </c>
      <c r="C823" s="19" t="e">
        <f>#REF!</f>
        <v>#REF!</v>
      </c>
      <c r="D823" s="20" t="e">
        <f>#REF!</f>
        <v>#REF!</v>
      </c>
      <c r="E823" s="72"/>
      <c r="F823" s="81"/>
      <c r="G823" s="82"/>
      <c r="H823" s="83"/>
      <c r="I823" s="84"/>
      <c r="J823" s="85"/>
      <c r="K823" s="86"/>
      <c r="L823" s="87"/>
      <c r="M823" s="42" t="e">
        <f>#REF!</f>
        <v>#REF!</v>
      </c>
    </row>
    <row r="824" spans="1:13" ht="39.75" customHeight="1" x14ac:dyDescent="0.25">
      <c r="A824" s="13">
        <f t="shared" si="3"/>
        <v>811</v>
      </c>
      <c r="B824" s="71" t="e">
        <f>#REF!</f>
        <v>#REF!</v>
      </c>
      <c r="C824" s="14" t="e">
        <f>#REF!</f>
        <v>#REF!</v>
      </c>
      <c r="D824" s="15" t="e">
        <f>#REF!</f>
        <v>#REF!</v>
      </c>
      <c r="E824" s="72"/>
      <c r="F824" s="73"/>
      <c r="G824" s="88"/>
      <c r="H824" s="75"/>
      <c r="I824" s="76"/>
      <c r="J824" s="77"/>
      <c r="K824" s="78"/>
      <c r="L824" s="79"/>
      <c r="M824" s="42" t="e">
        <f>#REF!</f>
        <v>#REF!</v>
      </c>
    </row>
    <row r="825" spans="1:13" ht="39.75" customHeight="1" x14ac:dyDescent="0.25">
      <c r="A825" s="13">
        <f t="shared" si="3"/>
        <v>812</v>
      </c>
      <c r="B825" s="80" t="e">
        <f>#REF!</f>
        <v>#REF!</v>
      </c>
      <c r="C825" s="19" t="e">
        <f>#REF!</f>
        <v>#REF!</v>
      </c>
      <c r="D825" s="20" t="e">
        <f>#REF!</f>
        <v>#REF!</v>
      </c>
      <c r="E825" s="72"/>
      <c r="F825" s="81"/>
      <c r="G825" s="82"/>
      <c r="H825" s="83"/>
      <c r="I825" s="84"/>
      <c r="J825" s="85"/>
      <c r="K825" s="78"/>
      <c r="L825" s="87"/>
      <c r="M825" s="42" t="e">
        <f>#REF!</f>
        <v>#REF!</v>
      </c>
    </row>
    <row r="826" spans="1:13" ht="39.75" customHeight="1" x14ac:dyDescent="0.25">
      <c r="A826" s="13">
        <f t="shared" si="3"/>
        <v>813</v>
      </c>
      <c r="B826" s="71" t="e">
        <f>#REF!</f>
        <v>#REF!</v>
      </c>
      <c r="C826" s="14" t="e">
        <f>#REF!</f>
        <v>#REF!</v>
      </c>
      <c r="D826" s="15" t="e">
        <f>#REF!</f>
        <v>#REF!</v>
      </c>
      <c r="E826" s="72"/>
      <c r="F826" s="73"/>
      <c r="G826" s="88"/>
      <c r="H826" s="75"/>
      <c r="I826" s="76"/>
      <c r="J826" s="77"/>
      <c r="K826" s="78"/>
      <c r="L826" s="79"/>
      <c r="M826" s="42" t="e">
        <f>#REF!</f>
        <v>#REF!</v>
      </c>
    </row>
    <row r="827" spans="1:13" ht="39.75" customHeight="1" x14ac:dyDescent="0.25">
      <c r="A827" s="13">
        <f t="shared" si="3"/>
        <v>814</v>
      </c>
      <c r="B827" s="80" t="e">
        <f>#REF!</f>
        <v>#REF!</v>
      </c>
      <c r="C827" s="19" t="e">
        <f>#REF!</f>
        <v>#REF!</v>
      </c>
      <c r="D827" s="20" t="e">
        <f>#REF!</f>
        <v>#REF!</v>
      </c>
      <c r="E827" s="72"/>
      <c r="F827" s="81"/>
      <c r="G827" s="82"/>
      <c r="H827" s="83"/>
      <c r="I827" s="84"/>
      <c r="J827" s="85"/>
      <c r="K827" s="78"/>
      <c r="L827" s="87"/>
      <c r="M827" s="42" t="e">
        <f>#REF!</f>
        <v>#REF!</v>
      </c>
    </row>
    <row r="828" spans="1:13" ht="39.75" customHeight="1" x14ac:dyDescent="0.25">
      <c r="A828" s="13">
        <f t="shared" si="3"/>
        <v>815</v>
      </c>
      <c r="B828" s="71" t="e">
        <f>#REF!</f>
        <v>#REF!</v>
      </c>
      <c r="C828" s="14" t="e">
        <f>#REF!</f>
        <v>#REF!</v>
      </c>
      <c r="D828" s="15" t="e">
        <f>#REF!</f>
        <v>#REF!</v>
      </c>
      <c r="E828" s="72"/>
      <c r="F828" s="73"/>
      <c r="G828" s="88"/>
      <c r="H828" s="75"/>
      <c r="I828" s="76"/>
      <c r="J828" s="77"/>
      <c r="K828" s="78"/>
      <c r="L828" s="79"/>
      <c r="M828" s="42" t="e">
        <f>#REF!</f>
        <v>#REF!</v>
      </c>
    </row>
    <row r="829" spans="1:13" ht="39.75" customHeight="1" x14ac:dyDescent="0.25">
      <c r="A829" s="13">
        <f t="shared" si="3"/>
        <v>816</v>
      </c>
      <c r="B829" s="80" t="e">
        <f>#REF!</f>
        <v>#REF!</v>
      </c>
      <c r="C829" s="19" t="e">
        <f>#REF!</f>
        <v>#REF!</v>
      </c>
      <c r="D829" s="20" t="e">
        <f>#REF!</f>
        <v>#REF!</v>
      </c>
      <c r="E829" s="72"/>
      <c r="F829" s="81"/>
      <c r="G829" s="82"/>
      <c r="H829" s="83"/>
      <c r="I829" s="84"/>
      <c r="J829" s="85"/>
      <c r="K829" s="78"/>
      <c r="L829" s="87"/>
      <c r="M829" s="42" t="e">
        <f>#REF!</f>
        <v>#REF!</v>
      </c>
    </row>
    <row r="830" spans="1:13" ht="39.75" customHeight="1" x14ac:dyDescent="0.25">
      <c r="A830" s="13">
        <f t="shared" si="3"/>
        <v>817</v>
      </c>
      <c r="B830" s="71" t="e">
        <f>#REF!</f>
        <v>#REF!</v>
      </c>
      <c r="C830" s="14" t="e">
        <f>#REF!</f>
        <v>#REF!</v>
      </c>
      <c r="D830" s="15" t="e">
        <f>#REF!</f>
        <v>#REF!</v>
      </c>
      <c r="E830" s="72"/>
      <c r="F830" s="73"/>
      <c r="G830" s="88"/>
      <c r="H830" s="75"/>
      <c r="I830" s="76"/>
      <c r="J830" s="77"/>
      <c r="K830" s="78"/>
      <c r="L830" s="79"/>
      <c r="M830" s="42" t="e">
        <f>#REF!</f>
        <v>#REF!</v>
      </c>
    </row>
    <row r="831" spans="1:13" ht="39.75" customHeight="1" x14ac:dyDescent="0.25">
      <c r="A831" s="13">
        <f t="shared" si="3"/>
        <v>818</v>
      </c>
      <c r="B831" s="80" t="e">
        <f>#REF!</f>
        <v>#REF!</v>
      </c>
      <c r="C831" s="19" t="e">
        <f>#REF!</f>
        <v>#REF!</v>
      </c>
      <c r="D831" s="20" t="e">
        <f>#REF!</f>
        <v>#REF!</v>
      </c>
      <c r="E831" s="72"/>
      <c r="F831" s="81"/>
      <c r="G831" s="82"/>
      <c r="H831" s="83"/>
      <c r="I831" s="84"/>
      <c r="J831" s="85"/>
      <c r="K831" s="78"/>
      <c r="L831" s="87"/>
      <c r="M831" s="42" t="e">
        <f>#REF!</f>
        <v>#REF!</v>
      </c>
    </row>
    <row r="832" spans="1:13" ht="39.75" customHeight="1" x14ac:dyDescent="0.25">
      <c r="A832" s="13">
        <f t="shared" si="3"/>
        <v>819</v>
      </c>
      <c r="B832" s="71" t="e">
        <f>#REF!</f>
        <v>#REF!</v>
      </c>
      <c r="C832" s="14" t="e">
        <f>#REF!</f>
        <v>#REF!</v>
      </c>
      <c r="D832" s="15" t="e">
        <f>#REF!</f>
        <v>#REF!</v>
      </c>
      <c r="E832" s="72"/>
      <c r="F832" s="73"/>
      <c r="G832" s="88"/>
      <c r="H832" s="75"/>
      <c r="I832" s="76"/>
      <c r="J832" s="77"/>
      <c r="K832" s="78"/>
      <c r="L832" s="79"/>
      <c r="M832" s="42" t="e">
        <f>#REF!</f>
        <v>#REF!</v>
      </c>
    </row>
    <row r="833" spans="1:13" ht="39.75" customHeight="1" x14ac:dyDescent="0.25">
      <c r="A833" s="13">
        <f t="shared" si="3"/>
        <v>820</v>
      </c>
      <c r="B833" s="80" t="e">
        <f>#REF!</f>
        <v>#REF!</v>
      </c>
      <c r="C833" s="19" t="e">
        <f>#REF!</f>
        <v>#REF!</v>
      </c>
      <c r="D833" s="20" t="e">
        <f>#REF!</f>
        <v>#REF!</v>
      </c>
      <c r="E833" s="72"/>
      <c r="F833" s="81"/>
      <c r="G833" s="82"/>
      <c r="H833" s="83"/>
      <c r="I833" s="84"/>
      <c r="J833" s="85"/>
      <c r="K833" s="78"/>
      <c r="L833" s="87"/>
      <c r="M833" s="42" t="e">
        <f>#REF!</f>
        <v>#REF!</v>
      </c>
    </row>
    <row r="834" spans="1:13" ht="39.75" customHeight="1" x14ac:dyDescent="0.25">
      <c r="A834" s="13">
        <f t="shared" si="3"/>
        <v>821</v>
      </c>
      <c r="B834" s="71" t="e">
        <f>#REF!</f>
        <v>#REF!</v>
      </c>
      <c r="C834" s="14" t="e">
        <f>#REF!</f>
        <v>#REF!</v>
      </c>
      <c r="D834" s="15" t="e">
        <f>#REF!</f>
        <v>#REF!</v>
      </c>
      <c r="E834" s="72"/>
      <c r="F834" s="73"/>
      <c r="G834" s="88"/>
      <c r="H834" s="75"/>
      <c r="I834" s="76"/>
      <c r="J834" s="77"/>
      <c r="K834" s="78"/>
      <c r="L834" s="79"/>
      <c r="M834" s="42" t="e">
        <f>#REF!</f>
        <v>#REF!</v>
      </c>
    </row>
    <row r="835" spans="1:13" ht="39.75" customHeight="1" x14ac:dyDescent="0.25">
      <c r="A835" s="13">
        <f t="shared" si="3"/>
        <v>822</v>
      </c>
      <c r="B835" s="80" t="e">
        <f>#REF!</f>
        <v>#REF!</v>
      </c>
      <c r="C835" s="19" t="e">
        <f>#REF!</f>
        <v>#REF!</v>
      </c>
      <c r="D835" s="20" t="e">
        <f>#REF!</f>
        <v>#REF!</v>
      </c>
      <c r="E835" s="72"/>
      <c r="F835" s="81"/>
      <c r="G835" s="82"/>
      <c r="H835" s="83"/>
      <c r="I835" s="84"/>
      <c r="J835" s="85"/>
      <c r="K835" s="78"/>
      <c r="L835" s="87"/>
      <c r="M835" s="42" t="e">
        <f>#REF!</f>
        <v>#REF!</v>
      </c>
    </row>
    <row r="836" spans="1:13" ht="39.75" customHeight="1" x14ac:dyDescent="0.25">
      <c r="A836" s="13">
        <f t="shared" si="3"/>
        <v>823</v>
      </c>
      <c r="B836" s="71" t="e">
        <f>#REF!</f>
        <v>#REF!</v>
      </c>
      <c r="C836" s="14" t="e">
        <f>#REF!</f>
        <v>#REF!</v>
      </c>
      <c r="D836" s="15" t="e">
        <f>#REF!</f>
        <v>#REF!</v>
      </c>
      <c r="E836" s="72"/>
      <c r="F836" s="73"/>
      <c r="G836" s="88"/>
      <c r="H836" s="75"/>
      <c r="I836" s="76"/>
      <c r="J836" s="77"/>
      <c r="K836" s="78"/>
      <c r="L836" s="79"/>
      <c r="M836" s="42" t="e">
        <f>#REF!</f>
        <v>#REF!</v>
      </c>
    </row>
    <row r="837" spans="1:13" ht="39.75" customHeight="1" x14ac:dyDescent="0.25">
      <c r="A837" s="13">
        <f t="shared" si="3"/>
        <v>824</v>
      </c>
      <c r="B837" s="80" t="e">
        <f>#REF!</f>
        <v>#REF!</v>
      </c>
      <c r="C837" s="19" t="e">
        <f>#REF!</f>
        <v>#REF!</v>
      </c>
      <c r="D837" s="20" t="e">
        <f>#REF!</f>
        <v>#REF!</v>
      </c>
      <c r="E837" s="72"/>
      <c r="F837" s="81"/>
      <c r="G837" s="82"/>
      <c r="H837" s="83"/>
      <c r="I837" s="84"/>
      <c r="J837" s="85"/>
      <c r="K837" s="78"/>
      <c r="L837" s="87"/>
      <c r="M837" s="42" t="e">
        <f>#REF!</f>
        <v>#REF!</v>
      </c>
    </row>
    <row r="838" spans="1:13" ht="39.75" customHeight="1" x14ac:dyDescent="0.25">
      <c r="A838" s="13">
        <f t="shared" si="3"/>
        <v>825</v>
      </c>
      <c r="B838" s="71" t="e">
        <f>#REF!</f>
        <v>#REF!</v>
      </c>
      <c r="C838" s="14" t="e">
        <f>#REF!</f>
        <v>#REF!</v>
      </c>
      <c r="D838" s="15" t="e">
        <f>#REF!</f>
        <v>#REF!</v>
      </c>
      <c r="E838" s="72"/>
      <c r="F838" s="73"/>
      <c r="G838" s="88"/>
      <c r="H838" s="75"/>
      <c r="I838" s="76"/>
      <c r="J838" s="77"/>
      <c r="K838" s="78"/>
      <c r="L838" s="79"/>
      <c r="M838" s="42" t="e">
        <f>#REF!</f>
        <v>#REF!</v>
      </c>
    </row>
    <row r="839" spans="1:13" ht="39.75" customHeight="1" x14ac:dyDescent="0.25">
      <c r="A839" s="13">
        <f t="shared" si="3"/>
        <v>826</v>
      </c>
      <c r="B839" s="80" t="e">
        <f>#REF!</f>
        <v>#REF!</v>
      </c>
      <c r="C839" s="19" t="e">
        <f>#REF!</f>
        <v>#REF!</v>
      </c>
      <c r="D839" s="20" t="e">
        <f>#REF!</f>
        <v>#REF!</v>
      </c>
      <c r="E839" s="72"/>
      <c r="F839" s="81"/>
      <c r="G839" s="82"/>
      <c r="H839" s="83"/>
      <c r="I839" s="84"/>
      <c r="J839" s="85"/>
      <c r="K839" s="78"/>
      <c r="L839" s="87"/>
      <c r="M839" s="42" t="e">
        <f>#REF!</f>
        <v>#REF!</v>
      </c>
    </row>
    <row r="840" spans="1:13" ht="39.75" customHeight="1" x14ac:dyDescent="0.25">
      <c r="A840" s="13">
        <f t="shared" si="3"/>
        <v>827</v>
      </c>
      <c r="B840" s="71" t="e">
        <f>#REF!</f>
        <v>#REF!</v>
      </c>
      <c r="C840" s="14" t="e">
        <f>#REF!</f>
        <v>#REF!</v>
      </c>
      <c r="D840" s="15" t="e">
        <f>#REF!</f>
        <v>#REF!</v>
      </c>
      <c r="E840" s="72"/>
      <c r="F840" s="73"/>
      <c r="G840" s="88"/>
      <c r="H840" s="75"/>
      <c r="I840" s="76"/>
      <c r="J840" s="77"/>
      <c r="K840" s="78"/>
      <c r="L840" s="79"/>
      <c r="M840" s="42" t="e">
        <f>#REF!</f>
        <v>#REF!</v>
      </c>
    </row>
    <row r="841" spans="1:13" ht="39.75" customHeight="1" x14ac:dyDescent="0.25">
      <c r="A841" s="13">
        <f t="shared" si="3"/>
        <v>828</v>
      </c>
      <c r="B841" s="80" t="e">
        <f>#REF!</f>
        <v>#REF!</v>
      </c>
      <c r="C841" s="19" t="e">
        <f>#REF!</f>
        <v>#REF!</v>
      </c>
      <c r="D841" s="20" t="e">
        <f>#REF!</f>
        <v>#REF!</v>
      </c>
      <c r="E841" s="72"/>
      <c r="F841" s="81"/>
      <c r="G841" s="82"/>
      <c r="H841" s="83"/>
      <c r="I841" s="84"/>
      <c r="J841" s="85"/>
      <c r="K841" s="78"/>
      <c r="L841" s="87"/>
      <c r="M841" s="42" t="e">
        <f>#REF!</f>
        <v>#REF!</v>
      </c>
    </row>
    <row r="842" spans="1:13" ht="39.75" customHeight="1" x14ac:dyDescent="0.25">
      <c r="A842" s="13">
        <f t="shared" si="3"/>
        <v>829</v>
      </c>
      <c r="B842" s="71" t="e">
        <f>#REF!</f>
        <v>#REF!</v>
      </c>
      <c r="C842" s="14" t="e">
        <f>#REF!</f>
        <v>#REF!</v>
      </c>
      <c r="D842" s="15" t="e">
        <f>#REF!</f>
        <v>#REF!</v>
      </c>
      <c r="E842" s="72"/>
      <c r="F842" s="73"/>
      <c r="G842" s="88"/>
      <c r="H842" s="75"/>
      <c r="I842" s="76"/>
      <c r="J842" s="77"/>
      <c r="K842" s="78"/>
      <c r="L842" s="79"/>
      <c r="M842" s="42" t="e">
        <f>#REF!</f>
        <v>#REF!</v>
      </c>
    </row>
    <row r="843" spans="1:13" ht="39.75" customHeight="1" x14ac:dyDescent="0.25">
      <c r="A843" s="13">
        <f t="shared" si="3"/>
        <v>830</v>
      </c>
      <c r="B843" s="80" t="e">
        <f>#REF!</f>
        <v>#REF!</v>
      </c>
      <c r="C843" s="19" t="e">
        <f>#REF!</f>
        <v>#REF!</v>
      </c>
      <c r="D843" s="20" t="e">
        <f>#REF!</f>
        <v>#REF!</v>
      </c>
      <c r="E843" s="72"/>
      <c r="F843" s="81"/>
      <c r="G843" s="82"/>
      <c r="H843" s="83"/>
      <c r="I843" s="84"/>
      <c r="J843" s="85"/>
      <c r="K843" s="78"/>
      <c r="L843" s="87"/>
      <c r="M843" s="42" t="e">
        <f>#REF!</f>
        <v>#REF!</v>
      </c>
    </row>
    <row r="844" spans="1:13" ht="39.75" customHeight="1" x14ac:dyDescent="0.25">
      <c r="A844" s="13">
        <f t="shared" si="3"/>
        <v>831</v>
      </c>
      <c r="B844" s="71" t="e">
        <f>#REF!</f>
        <v>#REF!</v>
      </c>
      <c r="C844" s="14" t="e">
        <f>#REF!</f>
        <v>#REF!</v>
      </c>
      <c r="D844" s="15" t="e">
        <f>#REF!</f>
        <v>#REF!</v>
      </c>
      <c r="E844" s="72"/>
      <c r="F844" s="73"/>
      <c r="G844" s="88"/>
      <c r="H844" s="75"/>
      <c r="I844" s="76"/>
      <c r="J844" s="77"/>
      <c r="K844" s="78"/>
      <c r="L844" s="79"/>
      <c r="M844" s="42" t="e">
        <f>#REF!</f>
        <v>#REF!</v>
      </c>
    </row>
    <row r="845" spans="1:13" ht="39.75" customHeight="1" x14ac:dyDescent="0.25">
      <c r="A845" s="13">
        <f t="shared" si="3"/>
        <v>832</v>
      </c>
      <c r="B845" s="80" t="e">
        <f>#REF!</f>
        <v>#REF!</v>
      </c>
      <c r="C845" s="19" t="e">
        <f>#REF!</f>
        <v>#REF!</v>
      </c>
      <c r="D845" s="20" t="e">
        <f>#REF!</f>
        <v>#REF!</v>
      </c>
      <c r="E845" s="72"/>
      <c r="F845" s="81"/>
      <c r="G845" s="82"/>
      <c r="H845" s="83"/>
      <c r="I845" s="84"/>
      <c r="J845" s="85"/>
      <c r="K845" s="78"/>
      <c r="L845" s="87"/>
      <c r="M845" s="42" t="e">
        <f>#REF!</f>
        <v>#REF!</v>
      </c>
    </row>
    <row r="846" spans="1:13" ht="39.75" customHeight="1" x14ac:dyDescent="0.25">
      <c r="A846" s="13">
        <f t="shared" si="3"/>
        <v>833</v>
      </c>
      <c r="B846" s="71" t="e">
        <f>#REF!</f>
        <v>#REF!</v>
      </c>
      <c r="C846" s="14" t="e">
        <f>#REF!</f>
        <v>#REF!</v>
      </c>
      <c r="D846" s="15" t="e">
        <f>#REF!</f>
        <v>#REF!</v>
      </c>
      <c r="E846" s="72"/>
      <c r="F846" s="73"/>
      <c r="G846" s="88"/>
      <c r="H846" s="75"/>
      <c r="I846" s="76"/>
      <c r="J846" s="77"/>
      <c r="K846" s="78"/>
      <c r="L846" s="79"/>
      <c r="M846" s="42" t="e">
        <f>#REF!</f>
        <v>#REF!</v>
      </c>
    </row>
    <row r="847" spans="1:13" ht="39.75" customHeight="1" x14ac:dyDescent="0.25">
      <c r="A847" s="13">
        <f t="shared" si="3"/>
        <v>834</v>
      </c>
      <c r="B847" s="80" t="e">
        <f>#REF!</f>
        <v>#REF!</v>
      </c>
      <c r="C847" s="19" t="e">
        <f>#REF!</f>
        <v>#REF!</v>
      </c>
      <c r="D847" s="20" t="e">
        <f>#REF!</f>
        <v>#REF!</v>
      </c>
      <c r="E847" s="72"/>
      <c r="F847" s="81"/>
      <c r="G847" s="82"/>
      <c r="H847" s="83"/>
      <c r="I847" s="84"/>
      <c r="J847" s="85"/>
      <c r="K847" s="78"/>
      <c r="L847" s="87"/>
      <c r="M847" s="42" t="e">
        <f>#REF!</f>
        <v>#REF!</v>
      </c>
    </row>
    <row r="848" spans="1:13" ht="39.75" customHeight="1" x14ac:dyDescent="0.25">
      <c r="A848" s="13">
        <f t="shared" si="3"/>
        <v>835</v>
      </c>
      <c r="B848" s="71" t="e">
        <f>#REF!</f>
        <v>#REF!</v>
      </c>
      <c r="C848" s="14" t="e">
        <f>#REF!</f>
        <v>#REF!</v>
      </c>
      <c r="D848" s="15" t="e">
        <f>#REF!</f>
        <v>#REF!</v>
      </c>
      <c r="E848" s="72"/>
      <c r="F848" s="73"/>
      <c r="G848" s="88"/>
      <c r="H848" s="75"/>
      <c r="I848" s="76"/>
      <c r="J848" s="77"/>
      <c r="K848" s="78"/>
      <c r="L848" s="79"/>
      <c r="M848" s="42" t="e">
        <f>#REF!</f>
        <v>#REF!</v>
      </c>
    </row>
    <row r="849" spans="1:13" ht="39.75" customHeight="1" x14ac:dyDescent="0.25">
      <c r="A849" s="13">
        <f t="shared" si="3"/>
        <v>836</v>
      </c>
      <c r="B849" s="80" t="e">
        <f>#REF!</f>
        <v>#REF!</v>
      </c>
      <c r="C849" s="19" t="e">
        <f>#REF!</f>
        <v>#REF!</v>
      </c>
      <c r="D849" s="20" t="e">
        <f>#REF!</f>
        <v>#REF!</v>
      </c>
      <c r="E849" s="72"/>
      <c r="F849" s="81"/>
      <c r="G849" s="82"/>
      <c r="H849" s="83"/>
      <c r="I849" s="84"/>
      <c r="J849" s="85"/>
      <c r="K849" s="78"/>
      <c r="L849" s="87"/>
      <c r="M849" s="42" t="e">
        <f>#REF!</f>
        <v>#REF!</v>
      </c>
    </row>
    <row r="850" spans="1:13" ht="39.75" customHeight="1" x14ac:dyDescent="0.25">
      <c r="A850" s="13">
        <f t="shared" si="3"/>
        <v>837</v>
      </c>
      <c r="B850" s="71" t="e">
        <f>#REF!</f>
        <v>#REF!</v>
      </c>
      <c r="C850" s="14" t="e">
        <f>#REF!</f>
        <v>#REF!</v>
      </c>
      <c r="D850" s="15" t="e">
        <f>#REF!</f>
        <v>#REF!</v>
      </c>
      <c r="E850" s="72"/>
      <c r="F850" s="73"/>
      <c r="G850" s="88"/>
      <c r="H850" s="75"/>
      <c r="I850" s="76"/>
      <c r="J850" s="77"/>
      <c r="K850" s="78"/>
      <c r="L850" s="79"/>
      <c r="M850" s="42" t="e">
        <f>#REF!</f>
        <v>#REF!</v>
      </c>
    </row>
    <row r="851" spans="1:13" ht="39.75" customHeight="1" x14ac:dyDescent="0.25">
      <c r="A851" s="13">
        <f t="shared" si="3"/>
        <v>838</v>
      </c>
      <c r="B851" s="80" t="e">
        <f>#REF!</f>
        <v>#REF!</v>
      </c>
      <c r="C851" s="19" t="e">
        <f>#REF!</f>
        <v>#REF!</v>
      </c>
      <c r="D851" s="20" t="e">
        <f>#REF!</f>
        <v>#REF!</v>
      </c>
      <c r="E851" s="72"/>
      <c r="F851" s="81"/>
      <c r="G851" s="82"/>
      <c r="H851" s="83"/>
      <c r="I851" s="84"/>
      <c r="J851" s="85"/>
      <c r="K851" s="78"/>
      <c r="L851" s="87"/>
      <c r="M851" s="42" t="e">
        <f>#REF!</f>
        <v>#REF!</v>
      </c>
    </row>
    <row r="852" spans="1:13" ht="39.75" customHeight="1" x14ac:dyDescent="0.25">
      <c r="A852" s="13">
        <f t="shared" si="3"/>
        <v>839</v>
      </c>
      <c r="B852" s="71" t="e">
        <f>#REF!</f>
        <v>#REF!</v>
      </c>
      <c r="C852" s="14" t="e">
        <f>#REF!</f>
        <v>#REF!</v>
      </c>
      <c r="D852" s="15" t="e">
        <f>#REF!</f>
        <v>#REF!</v>
      </c>
      <c r="E852" s="72"/>
      <c r="F852" s="73"/>
      <c r="G852" s="88"/>
      <c r="H852" s="75"/>
      <c r="I852" s="76"/>
      <c r="J852" s="77"/>
      <c r="K852" s="78"/>
      <c r="L852" s="79"/>
      <c r="M852" s="42" t="e">
        <f>#REF!</f>
        <v>#REF!</v>
      </c>
    </row>
    <row r="853" spans="1:13" ht="39.75" customHeight="1" x14ac:dyDescent="0.25">
      <c r="A853" s="13">
        <f t="shared" si="3"/>
        <v>840</v>
      </c>
      <c r="B853" s="80" t="e">
        <f>#REF!</f>
        <v>#REF!</v>
      </c>
      <c r="C853" s="19" t="e">
        <f>#REF!</f>
        <v>#REF!</v>
      </c>
      <c r="D853" s="20" t="e">
        <f>#REF!</f>
        <v>#REF!</v>
      </c>
      <c r="E853" s="72"/>
      <c r="F853" s="81"/>
      <c r="G853" s="82"/>
      <c r="H853" s="83"/>
      <c r="I853" s="84"/>
      <c r="J853" s="85"/>
      <c r="K853" s="78"/>
      <c r="L853" s="87"/>
      <c r="M853" s="42" t="e">
        <f>#REF!</f>
        <v>#REF!</v>
      </c>
    </row>
    <row r="854" spans="1:13" ht="39.75" customHeight="1" x14ac:dyDescent="0.25">
      <c r="A854" s="13">
        <f t="shared" si="3"/>
        <v>841</v>
      </c>
      <c r="B854" s="71" t="e">
        <f>#REF!</f>
        <v>#REF!</v>
      </c>
      <c r="C854" s="14" t="e">
        <f>#REF!</f>
        <v>#REF!</v>
      </c>
      <c r="D854" s="15" t="e">
        <f>#REF!</f>
        <v>#REF!</v>
      </c>
      <c r="E854" s="72"/>
      <c r="F854" s="73"/>
      <c r="G854" s="88"/>
      <c r="H854" s="75"/>
      <c r="I854" s="76"/>
      <c r="J854" s="77"/>
      <c r="K854" s="78"/>
      <c r="L854" s="79"/>
      <c r="M854" s="42" t="e">
        <f>#REF!</f>
        <v>#REF!</v>
      </c>
    </row>
    <row r="855" spans="1:13" ht="39.75" customHeight="1" x14ac:dyDescent="0.25">
      <c r="A855" s="13">
        <f t="shared" si="3"/>
        <v>842</v>
      </c>
      <c r="B855" s="80" t="e">
        <f>#REF!</f>
        <v>#REF!</v>
      </c>
      <c r="C855" s="19" t="e">
        <f>#REF!</f>
        <v>#REF!</v>
      </c>
      <c r="D855" s="20" t="e">
        <f>#REF!</f>
        <v>#REF!</v>
      </c>
      <c r="E855" s="72"/>
      <c r="F855" s="81"/>
      <c r="G855" s="82"/>
      <c r="H855" s="83"/>
      <c r="I855" s="84"/>
      <c r="J855" s="85"/>
      <c r="K855" s="78"/>
      <c r="L855" s="87"/>
      <c r="M855" s="42" t="e">
        <f>#REF!</f>
        <v>#REF!</v>
      </c>
    </row>
    <row r="856" spans="1:13" ht="39.75" customHeight="1" x14ac:dyDescent="0.25">
      <c r="A856" s="13">
        <f t="shared" si="3"/>
        <v>843</v>
      </c>
      <c r="B856" s="71" t="e">
        <f>#REF!</f>
        <v>#REF!</v>
      </c>
      <c r="C856" s="14" t="e">
        <f>#REF!</f>
        <v>#REF!</v>
      </c>
      <c r="D856" s="15" t="e">
        <f>#REF!</f>
        <v>#REF!</v>
      </c>
      <c r="E856" s="72"/>
      <c r="F856" s="73"/>
      <c r="G856" s="88"/>
      <c r="H856" s="75"/>
      <c r="I856" s="76"/>
      <c r="J856" s="77"/>
      <c r="K856" s="78"/>
      <c r="L856" s="79"/>
      <c r="M856" s="42" t="e">
        <f>#REF!</f>
        <v>#REF!</v>
      </c>
    </row>
    <row r="857" spans="1:13" ht="39.75" customHeight="1" x14ac:dyDescent="0.25">
      <c r="A857" s="13">
        <f t="shared" si="3"/>
        <v>844</v>
      </c>
      <c r="B857" s="80" t="e">
        <f>#REF!</f>
        <v>#REF!</v>
      </c>
      <c r="C857" s="19" t="e">
        <f>#REF!</f>
        <v>#REF!</v>
      </c>
      <c r="D857" s="20" t="e">
        <f>#REF!</f>
        <v>#REF!</v>
      </c>
      <c r="E857" s="72"/>
      <c r="F857" s="81"/>
      <c r="G857" s="82"/>
      <c r="H857" s="83"/>
      <c r="I857" s="84"/>
      <c r="J857" s="85"/>
      <c r="K857" s="78"/>
      <c r="L857" s="87"/>
      <c r="M857" s="42" t="e">
        <f>#REF!</f>
        <v>#REF!</v>
      </c>
    </row>
    <row r="858" spans="1:13" ht="39.75" customHeight="1" x14ac:dyDescent="0.25">
      <c r="A858" s="13">
        <f t="shared" si="3"/>
        <v>845</v>
      </c>
      <c r="B858" s="71" t="e">
        <f>#REF!</f>
        <v>#REF!</v>
      </c>
      <c r="C858" s="14" t="e">
        <f>#REF!</f>
        <v>#REF!</v>
      </c>
      <c r="D858" s="15" t="e">
        <f>#REF!</f>
        <v>#REF!</v>
      </c>
      <c r="E858" s="72"/>
      <c r="F858" s="73"/>
      <c r="G858" s="88"/>
      <c r="H858" s="75"/>
      <c r="I858" s="76"/>
      <c r="J858" s="77"/>
      <c r="K858" s="78"/>
      <c r="L858" s="79"/>
      <c r="M858" s="42" t="e">
        <f>#REF!</f>
        <v>#REF!</v>
      </c>
    </row>
    <row r="859" spans="1:13" ht="39.75" customHeight="1" x14ac:dyDescent="0.25">
      <c r="A859" s="13">
        <f t="shared" si="3"/>
        <v>846</v>
      </c>
      <c r="B859" s="80" t="e">
        <f>#REF!</f>
        <v>#REF!</v>
      </c>
      <c r="C859" s="19" t="e">
        <f>#REF!</f>
        <v>#REF!</v>
      </c>
      <c r="D859" s="20" t="e">
        <f>#REF!</f>
        <v>#REF!</v>
      </c>
      <c r="E859" s="72"/>
      <c r="F859" s="81"/>
      <c r="G859" s="82"/>
      <c r="H859" s="83"/>
      <c r="I859" s="84"/>
      <c r="J859" s="85"/>
      <c r="K859" s="78"/>
      <c r="L859" s="87"/>
      <c r="M859" s="42" t="e">
        <f>#REF!</f>
        <v>#REF!</v>
      </c>
    </row>
    <row r="860" spans="1:13" ht="39.75" customHeight="1" x14ac:dyDescent="0.25">
      <c r="A860" s="13">
        <f t="shared" si="3"/>
        <v>847</v>
      </c>
      <c r="B860" s="71" t="e">
        <f>#REF!</f>
        <v>#REF!</v>
      </c>
      <c r="C860" s="14" t="e">
        <f>#REF!</f>
        <v>#REF!</v>
      </c>
      <c r="D860" s="15" t="e">
        <f>#REF!</f>
        <v>#REF!</v>
      </c>
      <c r="E860" s="72"/>
      <c r="F860" s="73"/>
      <c r="G860" s="88"/>
      <c r="H860" s="75"/>
      <c r="I860" s="76"/>
      <c r="J860" s="77"/>
      <c r="K860" s="78"/>
      <c r="L860" s="79"/>
      <c r="M860" s="42" t="e">
        <f>#REF!</f>
        <v>#REF!</v>
      </c>
    </row>
    <row r="861" spans="1:13" ht="39.75" customHeight="1" x14ac:dyDescent="0.25">
      <c r="A861" s="13">
        <f t="shared" si="3"/>
        <v>848</v>
      </c>
      <c r="B861" s="80" t="e">
        <f>#REF!</f>
        <v>#REF!</v>
      </c>
      <c r="C861" s="19" t="e">
        <f>#REF!</f>
        <v>#REF!</v>
      </c>
      <c r="D861" s="20" t="e">
        <f>#REF!</f>
        <v>#REF!</v>
      </c>
      <c r="E861" s="72"/>
      <c r="F861" s="81"/>
      <c r="G861" s="82"/>
      <c r="H861" s="83"/>
      <c r="I861" s="84"/>
      <c r="J861" s="85"/>
      <c r="K861" s="78"/>
      <c r="L861" s="87"/>
      <c r="M861" s="42" t="e">
        <f>#REF!</f>
        <v>#REF!</v>
      </c>
    </row>
    <row r="862" spans="1:13" ht="39.75" customHeight="1" x14ac:dyDescent="0.25">
      <c r="A862" s="13">
        <f t="shared" si="3"/>
        <v>849</v>
      </c>
      <c r="B862" s="71" t="e">
        <f>#REF!</f>
        <v>#REF!</v>
      </c>
      <c r="C862" s="14" t="e">
        <f>#REF!</f>
        <v>#REF!</v>
      </c>
      <c r="D862" s="15" t="e">
        <f>#REF!</f>
        <v>#REF!</v>
      </c>
      <c r="E862" s="72"/>
      <c r="F862" s="73"/>
      <c r="G862" s="88"/>
      <c r="H862" s="75"/>
      <c r="I862" s="76"/>
      <c r="J862" s="77"/>
      <c r="K862" s="78"/>
      <c r="L862" s="79"/>
      <c r="M862" s="42" t="e">
        <f>#REF!</f>
        <v>#REF!</v>
      </c>
    </row>
    <row r="863" spans="1:13" ht="39.75" customHeight="1" x14ac:dyDescent="0.25">
      <c r="A863" s="13">
        <f t="shared" si="3"/>
        <v>850</v>
      </c>
      <c r="B863" s="80" t="e">
        <f>#REF!</f>
        <v>#REF!</v>
      </c>
      <c r="C863" s="19" t="e">
        <f>#REF!</f>
        <v>#REF!</v>
      </c>
      <c r="D863" s="20" t="e">
        <f>#REF!</f>
        <v>#REF!</v>
      </c>
      <c r="E863" s="72"/>
      <c r="F863" s="81"/>
      <c r="G863" s="82"/>
      <c r="H863" s="83"/>
      <c r="I863" s="84"/>
      <c r="J863" s="85"/>
      <c r="K863" s="78"/>
      <c r="L863" s="87"/>
      <c r="M863" s="42" t="e">
        <f>#REF!</f>
        <v>#REF!</v>
      </c>
    </row>
    <row r="864" spans="1:13" ht="39.75" customHeight="1" x14ac:dyDescent="0.25">
      <c r="A864" s="13">
        <f t="shared" si="3"/>
        <v>851</v>
      </c>
      <c r="B864" s="71" t="e">
        <f>#REF!</f>
        <v>#REF!</v>
      </c>
      <c r="C864" s="14" t="e">
        <f>#REF!</f>
        <v>#REF!</v>
      </c>
      <c r="D864" s="15" t="e">
        <f>#REF!</f>
        <v>#REF!</v>
      </c>
      <c r="E864" s="72"/>
      <c r="F864" s="73"/>
      <c r="G864" s="74"/>
      <c r="H864" s="75"/>
      <c r="I864" s="76"/>
      <c r="J864" s="77"/>
      <c r="K864" s="78"/>
      <c r="L864" s="79"/>
      <c r="M864" s="42" t="e">
        <f>#REF!</f>
        <v>#REF!</v>
      </c>
    </row>
    <row r="865" spans="1:13" ht="39.75" customHeight="1" x14ac:dyDescent="0.25">
      <c r="A865" s="13">
        <f t="shared" si="3"/>
        <v>852</v>
      </c>
      <c r="B865" s="80" t="e">
        <f>#REF!</f>
        <v>#REF!</v>
      </c>
      <c r="C865" s="19" t="e">
        <f>#REF!</f>
        <v>#REF!</v>
      </c>
      <c r="D865" s="20" t="e">
        <f>#REF!</f>
        <v>#REF!</v>
      </c>
      <c r="E865" s="72"/>
      <c r="F865" s="81"/>
      <c r="G865" s="82"/>
      <c r="H865" s="83"/>
      <c r="I865" s="84"/>
      <c r="J865" s="85"/>
      <c r="K865" s="86"/>
      <c r="L865" s="87"/>
      <c r="M865" s="42" t="e">
        <f>#REF!</f>
        <v>#REF!</v>
      </c>
    </row>
    <row r="866" spans="1:13" ht="39.75" customHeight="1" x14ac:dyDescent="0.25">
      <c r="A866" s="13">
        <f t="shared" si="3"/>
        <v>853</v>
      </c>
      <c r="B866" s="71" t="e">
        <f>#REF!</f>
        <v>#REF!</v>
      </c>
      <c r="C866" s="14" t="e">
        <f>#REF!</f>
        <v>#REF!</v>
      </c>
      <c r="D866" s="15" t="e">
        <f>#REF!</f>
        <v>#REF!</v>
      </c>
      <c r="E866" s="72"/>
      <c r="F866" s="73"/>
      <c r="G866" s="88"/>
      <c r="H866" s="75"/>
      <c r="I866" s="76"/>
      <c r="J866" s="77"/>
      <c r="K866" s="78"/>
      <c r="L866" s="79"/>
      <c r="M866" s="42" t="e">
        <f>#REF!</f>
        <v>#REF!</v>
      </c>
    </row>
    <row r="867" spans="1:13" ht="39.75" customHeight="1" x14ac:dyDescent="0.25">
      <c r="A867" s="13">
        <f t="shared" si="3"/>
        <v>854</v>
      </c>
      <c r="B867" s="80" t="e">
        <f>#REF!</f>
        <v>#REF!</v>
      </c>
      <c r="C867" s="19" t="e">
        <f>#REF!</f>
        <v>#REF!</v>
      </c>
      <c r="D867" s="20" t="e">
        <f>#REF!</f>
        <v>#REF!</v>
      </c>
      <c r="E867" s="72"/>
      <c r="F867" s="81"/>
      <c r="G867" s="82"/>
      <c r="H867" s="83"/>
      <c r="I867" s="84"/>
      <c r="J867" s="85"/>
      <c r="K867" s="86"/>
      <c r="L867" s="87"/>
      <c r="M867" s="42" t="e">
        <f>#REF!</f>
        <v>#REF!</v>
      </c>
    </row>
    <row r="868" spans="1:13" ht="39.75" customHeight="1" x14ac:dyDescent="0.25">
      <c r="A868" s="13">
        <f t="shared" si="3"/>
        <v>855</v>
      </c>
      <c r="B868" s="71" t="e">
        <f>#REF!</f>
        <v>#REF!</v>
      </c>
      <c r="C868" s="14" t="e">
        <f>#REF!</f>
        <v>#REF!</v>
      </c>
      <c r="D868" s="15" t="e">
        <f>#REF!</f>
        <v>#REF!</v>
      </c>
      <c r="E868" s="72"/>
      <c r="F868" s="73"/>
      <c r="G868" s="88"/>
      <c r="H868" s="75"/>
      <c r="I868" s="76"/>
      <c r="J868" s="77"/>
      <c r="K868" s="78"/>
      <c r="L868" s="79"/>
      <c r="M868" s="42" t="e">
        <f>#REF!</f>
        <v>#REF!</v>
      </c>
    </row>
    <row r="869" spans="1:13" ht="39.75" customHeight="1" x14ac:dyDescent="0.25">
      <c r="A869" s="13">
        <f t="shared" si="3"/>
        <v>856</v>
      </c>
      <c r="B869" s="80" t="e">
        <f>#REF!</f>
        <v>#REF!</v>
      </c>
      <c r="C869" s="19" t="e">
        <f>#REF!</f>
        <v>#REF!</v>
      </c>
      <c r="D869" s="20" t="e">
        <f>#REF!</f>
        <v>#REF!</v>
      </c>
      <c r="E869" s="72"/>
      <c r="F869" s="81"/>
      <c r="G869" s="82"/>
      <c r="H869" s="83"/>
      <c r="I869" s="84"/>
      <c r="J869" s="85"/>
      <c r="K869" s="86"/>
      <c r="L869" s="87"/>
      <c r="M869" s="42" t="e">
        <f>#REF!</f>
        <v>#REF!</v>
      </c>
    </row>
    <row r="870" spans="1:13" ht="39.75" customHeight="1" x14ac:dyDescent="0.25">
      <c r="A870" s="13">
        <f t="shared" si="3"/>
        <v>857</v>
      </c>
      <c r="B870" s="71" t="e">
        <f>#REF!</f>
        <v>#REF!</v>
      </c>
      <c r="C870" s="14" t="e">
        <f>#REF!</f>
        <v>#REF!</v>
      </c>
      <c r="D870" s="15" t="e">
        <f>#REF!</f>
        <v>#REF!</v>
      </c>
      <c r="E870" s="72"/>
      <c r="F870" s="73"/>
      <c r="G870" s="88"/>
      <c r="H870" s="75"/>
      <c r="I870" s="76"/>
      <c r="J870" s="77"/>
      <c r="K870" s="78"/>
      <c r="L870" s="79"/>
      <c r="M870" s="42" t="e">
        <f>#REF!</f>
        <v>#REF!</v>
      </c>
    </row>
    <row r="871" spans="1:13" ht="39.75" customHeight="1" x14ac:dyDescent="0.25">
      <c r="A871" s="13">
        <f t="shared" si="3"/>
        <v>858</v>
      </c>
      <c r="B871" s="80" t="e">
        <f>#REF!</f>
        <v>#REF!</v>
      </c>
      <c r="C871" s="19" t="e">
        <f>#REF!</f>
        <v>#REF!</v>
      </c>
      <c r="D871" s="20" t="e">
        <f>#REF!</f>
        <v>#REF!</v>
      </c>
      <c r="E871" s="72"/>
      <c r="F871" s="81"/>
      <c r="G871" s="82"/>
      <c r="H871" s="83"/>
      <c r="I871" s="84"/>
      <c r="J871" s="85"/>
      <c r="K871" s="86"/>
      <c r="L871" s="87"/>
      <c r="M871" s="42" t="e">
        <f>#REF!</f>
        <v>#REF!</v>
      </c>
    </row>
    <row r="872" spans="1:13" ht="39.75" customHeight="1" x14ac:dyDescent="0.25">
      <c r="A872" s="13">
        <f t="shared" si="3"/>
        <v>859</v>
      </c>
      <c r="B872" s="71" t="e">
        <f>#REF!</f>
        <v>#REF!</v>
      </c>
      <c r="C872" s="14" t="e">
        <f>#REF!</f>
        <v>#REF!</v>
      </c>
      <c r="D872" s="15" t="e">
        <f>#REF!</f>
        <v>#REF!</v>
      </c>
      <c r="E872" s="72"/>
      <c r="F872" s="73"/>
      <c r="G872" s="88"/>
      <c r="H872" s="75"/>
      <c r="I872" s="76"/>
      <c r="J872" s="77"/>
      <c r="K872" s="78"/>
      <c r="L872" s="79"/>
      <c r="M872" s="42" t="e">
        <f>#REF!</f>
        <v>#REF!</v>
      </c>
    </row>
    <row r="873" spans="1:13" ht="39.75" customHeight="1" x14ac:dyDescent="0.25">
      <c r="A873" s="13">
        <f t="shared" si="3"/>
        <v>860</v>
      </c>
      <c r="B873" s="80" t="e">
        <f>#REF!</f>
        <v>#REF!</v>
      </c>
      <c r="C873" s="19" t="e">
        <f>#REF!</f>
        <v>#REF!</v>
      </c>
      <c r="D873" s="20" t="e">
        <f>#REF!</f>
        <v>#REF!</v>
      </c>
      <c r="E873" s="72"/>
      <c r="F873" s="81"/>
      <c r="G873" s="82"/>
      <c r="H873" s="83"/>
      <c r="I873" s="84"/>
      <c r="J873" s="85"/>
      <c r="K873" s="86"/>
      <c r="L873" s="87"/>
      <c r="M873" s="42" t="e">
        <f>#REF!</f>
        <v>#REF!</v>
      </c>
    </row>
    <row r="874" spans="1:13" ht="39.75" customHeight="1" x14ac:dyDescent="0.25">
      <c r="A874" s="13">
        <f t="shared" si="3"/>
        <v>861</v>
      </c>
      <c r="B874" s="71" t="e">
        <f>#REF!</f>
        <v>#REF!</v>
      </c>
      <c r="C874" s="14" t="e">
        <f>#REF!</f>
        <v>#REF!</v>
      </c>
      <c r="D874" s="15" t="e">
        <f>#REF!</f>
        <v>#REF!</v>
      </c>
      <c r="E874" s="72"/>
      <c r="F874" s="73"/>
      <c r="G874" s="88"/>
      <c r="H874" s="75"/>
      <c r="I874" s="76"/>
      <c r="J874" s="77"/>
      <c r="K874" s="78"/>
      <c r="L874" s="79"/>
      <c r="M874" s="42" t="e">
        <f>#REF!</f>
        <v>#REF!</v>
      </c>
    </row>
    <row r="875" spans="1:13" ht="39.75" customHeight="1" x14ac:dyDescent="0.25">
      <c r="A875" s="13">
        <f t="shared" si="3"/>
        <v>862</v>
      </c>
      <c r="B875" s="80" t="e">
        <f>#REF!</f>
        <v>#REF!</v>
      </c>
      <c r="C875" s="19" t="e">
        <f>#REF!</f>
        <v>#REF!</v>
      </c>
      <c r="D875" s="20" t="e">
        <f>#REF!</f>
        <v>#REF!</v>
      </c>
      <c r="E875" s="72"/>
      <c r="F875" s="81"/>
      <c r="G875" s="82"/>
      <c r="H875" s="83"/>
      <c r="I875" s="84"/>
      <c r="J875" s="85"/>
      <c r="K875" s="78"/>
      <c r="L875" s="87"/>
      <c r="M875" s="42" t="e">
        <f>#REF!</f>
        <v>#REF!</v>
      </c>
    </row>
    <row r="876" spans="1:13" ht="39.75" customHeight="1" x14ac:dyDescent="0.25">
      <c r="A876" s="13">
        <f t="shared" si="3"/>
        <v>863</v>
      </c>
      <c r="B876" s="71" t="e">
        <f>#REF!</f>
        <v>#REF!</v>
      </c>
      <c r="C876" s="14" t="e">
        <f>#REF!</f>
        <v>#REF!</v>
      </c>
      <c r="D876" s="15" t="e">
        <f>#REF!</f>
        <v>#REF!</v>
      </c>
      <c r="E876" s="72"/>
      <c r="F876" s="73"/>
      <c r="G876" s="88"/>
      <c r="H876" s="75"/>
      <c r="I876" s="76"/>
      <c r="J876" s="77"/>
      <c r="K876" s="78"/>
      <c r="L876" s="79"/>
      <c r="M876" s="42" t="e">
        <f>#REF!</f>
        <v>#REF!</v>
      </c>
    </row>
    <row r="877" spans="1:13" ht="39.75" customHeight="1" x14ac:dyDescent="0.25">
      <c r="A877" s="13">
        <f t="shared" si="3"/>
        <v>864</v>
      </c>
      <c r="B877" s="80" t="e">
        <f>#REF!</f>
        <v>#REF!</v>
      </c>
      <c r="C877" s="19" t="e">
        <f>#REF!</f>
        <v>#REF!</v>
      </c>
      <c r="D877" s="20" t="e">
        <f>#REF!</f>
        <v>#REF!</v>
      </c>
      <c r="E877" s="72"/>
      <c r="F877" s="81"/>
      <c r="G877" s="82"/>
      <c r="H877" s="83"/>
      <c r="I877" s="84"/>
      <c r="J877" s="85"/>
      <c r="K877" s="78"/>
      <c r="L877" s="87"/>
      <c r="M877" s="42" t="e">
        <f>#REF!</f>
        <v>#REF!</v>
      </c>
    </row>
    <row r="878" spans="1:13" ht="39.75" customHeight="1" x14ac:dyDescent="0.25">
      <c r="A878" s="13">
        <f t="shared" si="3"/>
        <v>865</v>
      </c>
      <c r="B878" s="71" t="e">
        <f>#REF!</f>
        <v>#REF!</v>
      </c>
      <c r="C878" s="14" t="e">
        <f>#REF!</f>
        <v>#REF!</v>
      </c>
      <c r="D878" s="15" t="e">
        <f>#REF!</f>
        <v>#REF!</v>
      </c>
      <c r="E878" s="72"/>
      <c r="F878" s="73"/>
      <c r="G878" s="88"/>
      <c r="H878" s="75"/>
      <c r="I878" s="76"/>
      <c r="J878" s="77"/>
      <c r="K878" s="78"/>
      <c r="L878" s="79"/>
      <c r="M878" s="42" t="e">
        <f>#REF!</f>
        <v>#REF!</v>
      </c>
    </row>
    <row r="879" spans="1:13" ht="39.75" customHeight="1" x14ac:dyDescent="0.25">
      <c r="A879" s="13">
        <f t="shared" si="3"/>
        <v>866</v>
      </c>
      <c r="B879" s="80" t="e">
        <f>#REF!</f>
        <v>#REF!</v>
      </c>
      <c r="C879" s="19" t="e">
        <f>#REF!</f>
        <v>#REF!</v>
      </c>
      <c r="D879" s="20" t="e">
        <f>#REF!</f>
        <v>#REF!</v>
      </c>
      <c r="E879" s="72"/>
      <c r="F879" s="81"/>
      <c r="G879" s="82"/>
      <c r="H879" s="83"/>
      <c r="I879" s="84"/>
      <c r="J879" s="85"/>
      <c r="K879" s="78"/>
      <c r="L879" s="87"/>
      <c r="M879" s="42" t="e">
        <f>#REF!</f>
        <v>#REF!</v>
      </c>
    </row>
    <row r="880" spans="1:13" ht="39.75" customHeight="1" x14ac:dyDescent="0.25">
      <c r="A880" s="13">
        <f t="shared" si="3"/>
        <v>867</v>
      </c>
      <c r="B880" s="71" t="e">
        <f>#REF!</f>
        <v>#REF!</v>
      </c>
      <c r="C880" s="14" t="e">
        <f>#REF!</f>
        <v>#REF!</v>
      </c>
      <c r="D880" s="15" t="e">
        <f>#REF!</f>
        <v>#REF!</v>
      </c>
      <c r="E880" s="72"/>
      <c r="F880" s="73"/>
      <c r="G880" s="88"/>
      <c r="H880" s="75"/>
      <c r="I880" s="76"/>
      <c r="J880" s="77"/>
      <c r="K880" s="78"/>
      <c r="L880" s="79"/>
      <c r="M880" s="42" t="e">
        <f>#REF!</f>
        <v>#REF!</v>
      </c>
    </row>
    <row r="881" spans="1:13" ht="39.75" customHeight="1" x14ac:dyDescent="0.25">
      <c r="A881" s="13">
        <f t="shared" si="3"/>
        <v>868</v>
      </c>
      <c r="B881" s="80" t="e">
        <f>#REF!</f>
        <v>#REF!</v>
      </c>
      <c r="C881" s="19" t="e">
        <f>#REF!</f>
        <v>#REF!</v>
      </c>
      <c r="D881" s="20" t="e">
        <f>#REF!</f>
        <v>#REF!</v>
      </c>
      <c r="E881" s="72"/>
      <c r="F881" s="81"/>
      <c r="G881" s="82"/>
      <c r="H881" s="83"/>
      <c r="I881" s="84"/>
      <c r="J881" s="85"/>
      <c r="K881" s="78"/>
      <c r="L881" s="87"/>
      <c r="M881" s="42" t="e">
        <f>#REF!</f>
        <v>#REF!</v>
      </c>
    </row>
    <row r="882" spans="1:13" ht="39.75" customHeight="1" x14ac:dyDescent="0.25">
      <c r="A882" s="13">
        <f t="shared" si="3"/>
        <v>869</v>
      </c>
      <c r="B882" s="71" t="e">
        <f>#REF!</f>
        <v>#REF!</v>
      </c>
      <c r="C882" s="14" t="e">
        <f>#REF!</f>
        <v>#REF!</v>
      </c>
      <c r="D882" s="15" t="e">
        <f>#REF!</f>
        <v>#REF!</v>
      </c>
      <c r="E882" s="72"/>
      <c r="F882" s="73"/>
      <c r="G882" s="88"/>
      <c r="H882" s="75"/>
      <c r="I882" s="76"/>
      <c r="J882" s="77"/>
      <c r="K882" s="78"/>
      <c r="L882" s="79"/>
      <c r="M882" s="42" t="e">
        <f>#REF!</f>
        <v>#REF!</v>
      </c>
    </row>
    <row r="883" spans="1:13" ht="39.75" customHeight="1" x14ac:dyDescent="0.25">
      <c r="A883" s="13">
        <f t="shared" si="3"/>
        <v>870</v>
      </c>
      <c r="B883" s="80" t="e">
        <f>#REF!</f>
        <v>#REF!</v>
      </c>
      <c r="C883" s="19" t="e">
        <f>#REF!</f>
        <v>#REF!</v>
      </c>
      <c r="D883" s="20" t="e">
        <f>#REF!</f>
        <v>#REF!</v>
      </c>
      <c r="E883" s="72"/>
      <c r="F883" s="81"/>
      <c r="G883" s="82"/>
      <c r="H883" s="83"/>
      <c r="I883" s="84"/>
      <c r="J883" s="85"/>
      <c r="K883" s="78"/>
      <c r="L883" s="87"/>
      <c r="M883" s="42" t="e">
        <f>#REF!</f>
        <v>#REF!</v>
      </c>
    </row>
    <row r="884" spans="1:13" ht="39.75" customHeight="1" x14ac:dyDescent="0.25">
      <c r="A884" s="13">
        <f t="shared" si="3"/>
        <v>871</v>
      </c>
      <c r="B884" s="71" t="e">
        <f>#REF!</f>
        <v>#REF!</v>
      </c>
      <c r="C884" s="14" t="e">
        <f>#REF!</f>
        <v>#REF!</v>
      </c>
      <c r="D884" s="15" t="e">
        <f>#REF!</f>
        <v>#REF!</v>
      </c>
      <c r="E884" s="72"/>
      <c r="F884" s="73"/>
      <c r="G884" s="88"/>
      <c r="H884" s="75"/>
      <c r="I884" s="76"/>
      <c r="J884" s="77"/>
      <c r="K884" s="78"/>
      <c r="L884" s="79"/>
      <c r="M884" s="42" t="e">
        <f>#REF!</f>
        <v>#REF!</v>
      </c>
    </row>
    <row r="885" spans="1:13" ht="39.75" customHeight="1" x14ac:dyDescent="0.25">
      <c r="A885" s="13">
        <f t="shared" si="3"/>
        <v>872</v>
      </c>
      <c r="B885" s="80" t="e">
        <f>#REF!</f>
        <v>#REF!</v>
      </c>
      <c r="C885" s="19" t="e">
        <f>#REF!</f>
        <v>#REF!</v>
      </c>
      <c r="D885" s="20" t="e">
        <f>#REF!</f>
        <v>#REF!</v>
      </c>
      <c r="E885" s="72"/>
      <c r="F885" s="81"/>
      <c r="G885" s="82"/>
      <c r="H885" s="83"/>
      <c r="I885" s="84"/>
      <c r="J885" s="85"/>
      <c r="K885" s="78"/>
      <c r="L885" s="87"/>
      <c r="M885" s="42" t="e">
        <f>#REF!</f>
        <v>#REF!</v>
      </c>
    </row>
    <row r="886" spans="1:13" ht="39.75" customHeight="1" x14ac:dyDescent="0.25">
      <c r="A886" s="13">
        <f t="shared" si="3"/>
        <v>873</v>
      </c>
      <c r="B886" s="71" t="e">
        <f>#REF!</f>
        <v>#REF!</v>
      </c>
      <c r="C886" s="14" t="e">
        <f>#REF!</f>
        <v>#REF!</v>
      </c>
      <c r="D886" s="15" t="e">
        <f>#REF!</f>
        <v>#REF!</v>
      </c>
      <c r="E886" s="72"/>
      <c r="F886" s="73"/>
      <c r="G886" s="88"/>
      <c r="H886" s="75"/>
      <c r="I886" s="76"/>
      <c r="J886" s="77"/>
      <c r="K886" s="78"/>
      <c r="L886" s="79"/>
      <c r="M886" s="42" t="e">
        <f>#REF!</f>
        <v>#REF!</v>
      </c>
    </row>
    <row r="887" spans="1:13" ht="39.75" customHeight="1" x14ac:dyDescent="0.25">
      <c r="A887" s="13">
        <f t="shared" si="3"/>
        <v>874</v>
      </c>
      <c r="B887" s="80" t="e">
        <f>#REF!</f>
        <v>#REF!</v>
      </c>
      <c r="C887" s="19" t="e">
        <f>#REF!</f>
        <v>#REF!</v>
      </c>
      <c r="D887" s="20" t="e">
        <f>#REF!</f>
        <v>#REF!</v>
      </c>
      <c r="E887" s="72"/>
      <c r="F887" s="81"/>
      <c r="G887" s="82"/>
      <c r="H887" s="83"/>
      <c r="I887" s="84"/>
      <c r="J887" s="85"/>
      <c r="K887" s="78"/>
      <c r="L887" s="87"/>
      <c r="M887" s="42" t="e">
        <f>#REF!</f>
        <v>#REF!</v>
      </c>
    </row>
    <row r="888" spans="1:13" ht="39.75" customHeight="1" x14ac:dyDescent="0.25">
      <c r="A888" s="13">
        <f t="shared" si="3"/>
        <v>875</v>
      </c>
      <c r="B888" s="71" t="e">
        <f>#REF!</f>
        <v>#REF!</v>
      </c>
      <c r="C888" s="14" t="e">
        <f>#REF!</f>
        <v>#REF!</v>
      </c>
      <c r="D888" s="15" t="e">
        <f>#REF!</f>
        <v>#REF!</v>
      </c>
      <c r="E888" s="72"/>
      <c r="F888" s="73"/>
      <c r="G888" s="88"/>
      <c r="H888" s="75"/>
      <c r="I888" s="76"/>
      <c r="J888" s="77"/>
      <c r="K888" s="78"/>
      <c r="L888" s="79"/>
      <c r="M888" s="42" t="e">
        <f>#REF!</f>
        <v>#REF!</v>
      </c>
    </row>
    <row r="889" spans="1:13" ht="39.75" customHeight="1" x14ac:dyDescent="0.25">
      <c r="A889" s="13">
        <f t="shared" si="3"/>
        <v>876</v>
      </c>
      <c r="B889" s="80" t="e">
        <f>#REF!</f>
        <v>#REF!</v>
      </c>
      <c r="C889" s="19" t="e">
        <f>#REF!</f>
        <v>#REF!</v>
      </c>
      <c r="D889" s="20" t="e">
        <f>#REF!</f>
        <v>#REF!</v>
      </c>
      <c r="E889" s="72"/>
      <c r="F889" s="81"/>
      <c r="G889" s="82"/>
      <c r="H889" s="83"/>
      <c r="I889" s="84"/>
      <c r="J889" s="85"/>
      <c r="K889" s="78"/>
      <c r="L889" s="87"/>
      <c r="M889" s="42" t="e">
        <f>#REF!</f>
        <v>#REF!</v>
      </c>
    </row>
    <row r="890" spans="1:13" ht="39.75" customHeight="1" x14ac:dyDescent="0.25">
      <c r="A890" s="13">
        <f t="shared" si="3"/>
        <v>877</v>
      </c>
      <c r="B890" s="71" t="e">
        <f>#REF!</f>
        <v>#REF!</v>
      </c>
      <c r="C890" s="14" t="e">
        <f>#REF!</f>
        <v>#REF!</v>
      </c>
      <c r="D890" s="15" t="e">
        <f>#REF!</f>
        <v>#REF!</v>
      </c>
      <c r="E890" s="72"/>
      <c r="F890" s="73"/>
      <c r="G890" s="88"/>
      <c r="H890" s="75"/>
      <c r="I890" s="76"/>
      <c r="J890" s="77"/>
      <c r="K890" s="78"/>
      <c r="L890" s="79"/>
      <c r="M890" s="42" t="e">
        <f>#REF!</f>
        <v>#REF!</v>
      </c>
    </row>
    <row r="891" spans="1:13" ht="39.75" customHeight="1" x14ac:dyDescent="0.25">
      <c r="A891" s="13">
        <f t="shared" si="3"/>
        <v>878</v>
      </c>
      <c r="B891" s="80" t="e">
        <f>#REF!</f>
        <v>#REF!</v>
      </c>
      <c r="C891" s="19" t="e">
        <f>#REF!</f>
        <v>#REF!</v>
      </c>
      <c r="D891" s="20" t="e">
        <f>#REF!</f>
        <v>#REF!</v>
      </c>
      <c r="E891" s="72"/>
      <c r="F891" s="81"/>
      <c r="G891" s="82"/>
      <c r="H891" s="83"/>
      <c r="I891" s="84"/>
      <c r="J891" s="85"/>
      <c r="K891" s="78"/>
      <c r="L891" s="87"/>
      <c r="M891" s="42" t="e">
        <f>#REF!</f>
        <v>#REF!</v>
      </c>
    </row>
    <row r="892" spans="1:13" ht="39.75" customHeight="1" x14ac:dyDescent="0.25">
      <c r="A892" s="13">
        <f t="shared" si="3"/>
        <v>879</v>
      </c>
      <c r="B892" s="71" t="e">
        <f>#REF!</f>
        <v>#REF!</v>
      </c>
      <c r="C892" s="14" t="e">
        <f>#REF!</f>
        <v>#REF!</v>
      </c>
      <c r="D892" s="15" t="e">
        <f>#REF!</f>
        <v>#REF!</v>
      </c>
      <c r="E892" s="72"/>
      <c r="F892" s="73"/>
      <c r="G892" s="88"/>
      <c r="H892" s="75"/>
      <c r="I892" s="76"/>
      <c r="J892" s="77"/>
      <c r="K892" s="78"/>
      <c r="L892" s="79"/>
      <c r="M892" s="42" t="e">
        <f>#REF!</f>
        <v>#REF!</v>
      </c>
    </row>
    <row r="893" spans="1:13" ht="39.75" customHeight="1" x14ac:dyDescent="0.25">
      <c r="A893" s="13">
        <f t="shared" si="3"/>
        <v>880</v>
      </c>
      <c r="B893" s="80" t="e">
        <f>#REF!</f>
        <v>#REF!</v>
      </c>
      <c r="C893" s="19" t="e">
        <f>#REF!</f>
        <v>#REF!</v>
      </c>
      <c r="D893" s="20" t="e">
        <f>#REF!</f>
        <v>#REF!</v>
      </c>
      <c r="E893" s="72"/>
      <c r="F893" s="81"/>
      <c r="G893" s="82"/>
      <c r="H893" s="83"/>
      <c r="I893" s="84"/>
      <c r="J893" s="85"/>
      <c r="K893" s="78"/>
      <c r="L893" s="87"/>
      <c r="M893" s="42" t="e">
        <f>#REF!</f>
        <v>#REF!</v>
      </c>
    </row>
    <row r="894" spans="1:13" ht="39.75" customHeight="1" x14ac:dyDescent="0.25">
      <c r="A894" s="13">
        <f t="shared" si="3"/>
        <v>881</v>
      </c>
      <c r="B894" s="71" t="e">
        <f>#REF!</f>
        <v>#REF!</v>
      </c>
      <c r="C894" s="14" t="e">
        <f>#REF!</f>
        <v>#REF!</v>
      </c>
      <c r="D894" s="15" t="e">
        <f>#REF!</f>
        <v>#REF!</v>
      </c>
      <c r="E894" s="72"/>
      <c r="F894" s="73"/>
      <c r="G894" s="88"/>
      <c r="H894" s="75"/>
      <c r="I894" s="76"/>
      <c r="J894" s="77"/>
      <c r="K894" s="78"/>
      <c r="L894" s="79"/>
      <c r="M894" s="42" t="e">
        <f>#REF!</f>
        <v>#REF!</v>
      </c>
    </row>
    <row r="895" spans="1:13" ht="39.75" customHeight="1" x14ac:dyDescent="0.25">
      <c r="A895" s="13">
        <f t="shared" si="3"/>
        <v>882</v>
      </c>
      <c r="B895" s="80" t="e">
        <f>#REF!</f>
        <v>#REF!</v>
      </c>
      <c r="C895" s="19" t="e">
        <f>#REF!</f>
        <v>#REF!</v>
      </c>
      <c r="D895" s="20" t="e">
        <f>#REF!</f>
        <v>#REF!</v>
      </c>
      <c r="E895" s="72"/>
      <c r="F895" s="81"/>
      <c r="G895" s="82"/>
      <c r="H895" s="83"/>
      <c r="I895" s="84"/>
      <c r="J895" s="85"/>
      <c r="K895" s="78"/>
      <c r="L895" s="87"/>
      <c r="M895" s="42" t="e">
        <f>#REF!</f>
        <v>#REF!</v>
      </c>
    </row>
    <row r="896" spans="1:13" ht="39.75" customHeight="1" x14ac:dyDescent="0.25">
      <c r="A896" s="13">
        <f t="shared" si="3"/>
        <v>883</v>
      </c>
      <c r="B896" s="71" t="e">
        <f>#REF!</f>
        <v>#REF!</v>
      </c>
      <c r="C896" s="14" t="e">
        <f>#REF!</f>
        <v>#REF!</v>
      </c>
      <c r="D896" s="15" t="e">
        <f>#REF!</f>
        <v>#REF!</v>
      </c>
      <c r="E896" s="72"/>
      <c r="F896" s="73"/>
      <c r="G896" s="88"/>
      <c r="H896" s="75"/>
      <c r="I896" s="76"/>
      <c r="J896" s="77"/>
      <c r="K896" s="78"/>
      <c r="L896" s="79"/>
      <c r="M896" s="42" t="e">
        <f>#REF!</f>
        <v>#REF!</v>
      </c>
    </row>
    <row r="897" spans="1:13" ht="39.75" customHeight="1" x14ac:dyDescent="0.25">
      <c r="A897" s="13">
        <f t="shared" si="3"/>
        <v>884</v>
      </c>
      <c r="B897" s="80" t="e">
        <f>#REF!</f>
        <v>#REF!</v>
      </c>
      <c r="C897" s="19" t="e">
        <f>#REF!</f>
        <v>#REF!</v>
      </c>
      <c r="D897" s="20" t="e">
        <f>#REF!</f>
        <v>#REF!</v>
      </c>
      <c r="E897" s="72"/>
      <c r="F897" s="81"/>
      <c r="G897" s="82"/>
      <c r="H897" s="83"/>
      <c r="I897" s="84"/>
      <c r="J897" s="85"/>
      <c r="K897" s="78"/>
      <c r="L897" s="87"/>
      <c r="M897" s="42" t="e">
        <f>#REF!</f>
        <v>#REF!</v>
      </c>
    </row>
    <row r="898" spans="1:13" ht="39.75" customHeight="1" x14ac:dyDescent="0.25">
      <c r="A898" s="13">
        <f t="shared" si="3"/>
        <v>885</v>
      </c>
      <c r="B898" s="71" t="e">
        <f>#REF!</f>
        <v>#REF!</v>
      </c>
      <c r="C898" s="14" t="e">
        <f>#REF!</f>
        <v>#REF!</v>
      </c>
      <c r="D898" s="15" t="e">
        <f>#REF!</f>
        <v>#REF!</v>
      </c>
      <c r="E898" s="72"/>
      <c r="F898" s="73"/>
      <c r="G898" s="88"/>
      <c r="H898" s="75"/>
      <c r="I898" s="76"/>
      <c r="J898" s="77"/>
      <c r="K898" s="78"/>
      <c r="L898" s="79"/>
      <c r="M898" s="42" t="e">
        <f>#REF!</f>
        <v>#REF!</v>
      </c>
    </row>
    <row r="899" spans="1:13" ht="39.75" customHeight="1" x14ac:dyDescent="0.25">
      <c r="A899" s="13">
        <f t="shared" si="3"/>
        <v>886</v>
      </c>
      <c r="B899" s="80" t="e">
        <f>#REF!</f>
        <v>#REF!</v>
      </c>
      <c r="C899" s="19" t="e">
        <f>#REF!</f>
        <v>#REF!</v>
      </c>
      <c r="D899" s="20" t="e">
        <f>#REF!</f>
        <v>#REF!</v>
      </c>
      <c r="E899" s="72"/>
      <c r="F899" s="81"/>
      <c r="G899" s="82"/>
      <c r="H899" s="83"/>
      <c r="I899" s="84"/>
      <c r="J899" s="85"/>
      <c r="K899" s="78"/>
      <c r="L899" s="87"/>
      <c r="M899" s="42" t="e">
        <f>#REF!</f>
        <v>#REF!</v>
      </c>
    </row>
    <row r="900" spans="1:13" ht="39.75" customHeight="1" x14ac:dyDescent="0.25">
      <c r="A900" s="13">
        <f t="shared" si="3"/>
        <v>887</v>
      </c>
      <c r="B900" s="71" t="e">
        <f>#REF!</f>
        <v>#REF!</v>
      </c>
      <c r="C900" s="14" t="e">
        <f>#REF!</f>
        <v>#REF!</v>
      </c>
      <c r="D900" s="15" t="e">
        <f>#REF!</f>
        <v>#REF!</v>
      </c>
      <c r="E900" s="72"/>
      <c r="F900" s="73"/>
      <c r="G900" s="88"/>
      <c r="H900" s="75"/>
      <c r="I900" s="76"/>
      <c r="J900" s="77"/>
      <c r="K900" s="78"/>
      <c r="L900" s="79"/>
      <c r="M900" s="42" t="e">
        <f>#REF!</f>
        <v>#REF!</v>
      </c>
    </row>
    <row r="901" spans="1:13" ht="39.75" customHeight="1" x14ac:dyDescent="0.25">
      <c r="A901" s="13">
        <f t="shared" si="3"/>
        <v>888</v>
      </c>
      <c r="B901" s="80" t="e">
        <f>#REF!</f>
        <v>#REF!</v>
      </c>
      <c r="C901" s="19" t="e">
        <f>#REF!</f>
        <v>#REF!</v>
      </c>
      <c r="D901" s="20" t="e">
        <f>#REF!</f>
        <v>#REF!</v>
      </c>
      <c r="E901" s="72"/>
      <c r="F901" s="81"/>
      <c r="G901" s="82"/>
      <c r="H901" s="83"/>
      <c r="I901" s="84"/>
      <c r="J901" s="85"/>
      <c r="K901" s="78"/>
      <c r="L901" s="87"/>
      <c r="M901" s="42" t="e">
        <f>#REF!</f>
        <v>#REF!</v>
      </c>
    </row>
    <row r="902" spans="1:13" ht="39.75" customHeight="1" x14ac:dyDescent="0.25">
      <c r="A902" s="13">
        <f t="shared" si="3"/>
        <v>889</v>
      </c>
      <c r="B902" s="71" t="e">
        <f>#REF!</f>
        <v>#REF!</v>
      </c>
      <c r="C902" s="14" t="e">
        <f>#REF!</f>
        <v>#REF!</v>
      </c>
      <c r="D902" s="15" t="e">
        <f>#REF!</f>
        <v>#REF!</v>
      </c>
      <c r="E902" s="72"/>
      <c r="F902" s="73"/>
      <c r="G902" s="88"/>
      <c r="H902" s="75"/>
      <c r="I902" s="76"/>
      <c r="J902" s="77"/>
      <c r="K902" s="78"/>
      <c r="L902" s="79"/>
      <c r="M902" s="42" t="e">
        <f>#REF!</f>
        <v>#REF!</v>
      </c>
    </row>
    <row r="903" spans="1:13" ht="39.75" customHeight="1" x14ac:dyDescent="0.25">
      <c r="A903" s="13">
        <f t="shared" si="3"/>
        <v>890</v>
      </c>
      <c r="B903" s="80" t="e">
        <f>#REF!</f>
        <v>#REF!</v>
      </c>
      <c r="C903" s="19" t="e">
        <f>#REF!</f>
        <v>#REF!</v>
      </c>
      <c r="D903" s="20" t="e">
        <f>#REF!</f>
        <v>#REF!</v>
      </c>
      <c r="E903" s="72"/>
      <c r="F903" s="81"/>
      <c r="G903" s="82"/>
      <c r="H903" s="83"/>
      <c r="I903" s="84"/>
      <c r="J903" s="85"/>
      <c r="K903" s="78"/>
      <c r="L903" s="87"/>
      <c r="M903" s="42" t="e">
        <f>#REF!</f>
        <v>#REF!</v>
      </c>
    </row>
    <row r="904" spans="1:13" ht="39.75" customHeight="1" x14ac:dyDescent="0.25">
      <c r="A904" s="13">
        <f t="shared" si="3"/>
        <v>891</v>
      </c>
      <c r="B904" s="71" t="e">
        <f>#REF!</f>
        <v>#REF!</v>
      </c>
      <c r="C904" s="14" t="e">
        <f>#REF!</f>
        <v>#REF!</v>
      </c>
      <c r="D904" s="15" t="e">
        <f>#REF!</f>
        <v>#REF!</v>
      </c>
      <c r="E904" s="72"/>
      <c r="F904" s="73"/>
      <c r="G904" s="88"/>
      <c r="H904" s="75"/>
      <c r="I904" s="76"/>
      <c r="J904" s="77"/>
      <c r="K904" s="78"/>
      <c r="L904" s="79"/>
      <c r="M904" s="42" t="e">
        <f>#REF!</f>
        <v>#REF!</v>
      </c>
    </row>
    <row r="905" spans="1:13" ht="39.75" customHeight="1" x14ac:dyDescent="0.25">
      <c r="A905" s="13">
        <f t="shared" si="3"/>
        <v>892</v>
      </c>
      <c r="B905" s="80" t="e">
        <f>#REF!</f>
        <v>#REF!</v>
      </c>
      <c r="C905" s="19" t="e">
        <f>#REF!</f>
        <v>#REF!</v>
      </c>
      <c r="D905" s="20" t="e">
        <f>#REF!</f>
        <v>#REF!</v>
      </c>
      <c r="E905" s="72"/>
      <c r="F905" s="81"/>
      <c r="G905" s="82"/>
      <c r="H905" s="83"/>
      <c r="I905" s="84"/>
      <c r="J905" s="85"/>
      <c r="K905" s="78"/>
      <c r="L905" s="87"/>
      <c r="M905" s="42" t="e">
        <f>#REF!</f>
        <v>#REF!</v>
      </c>
    </row>
    <row r="906" spans="1:13" ht="39.75" customHeight="1" x14ac:dyDescent="0.25">
      <c r="A906" s="13">
        <f t="shared" si="3"/>
        <v>893</v>
      </c>
      <c r="B906" s="71" t="e">
        <f>#REF!</f>
        <v>#REF!</v>
      </c>
      <c r="C906" s="14" t="e">
        <f>#REF!</f>
        <v>#REF!</v>
      </c>
      <c r="D906" s="15" t="e">
        <f>#REF!</f>
        <v>#REF!</v>
      </c>
      <c r="E906" s="72"/>
      <c r="F906" s="73"/>
      <c r="G906" s="88"/>
      <c r="H906" s="75"/>
      <c r="I906" s="76"/>
      <c r="J906" s="77"/>
      <c r="K906" s="78"/>
      <c r="L906" s="79"/>
      <c r="M906" s="42" t="e">
        <f>#REF!</f>
        <v>#REF!</v>
      </c>
    </row>
    <row r="907" spans="1:13" ht="39.75" customHeight="1" x14ac:dyDescent="0.25">
      <c r="A907" s="13">
        <f t="shared" si="3"/>
        <v>894</v>
      </c>
      <c r="B907" s="80" t="e">
        <f>#REF!</f>
        <v>#REF!</v>
      </c>
      <c r="C907" s="19" t="e">
        <f>#REF!</f>
        <v>#REF!</v>
      </c>
      <c r="D907" s="20" t="e">
        <f>#REF!</f>
        <v>#REF!</v>
      </c>
      <c r="E907" s="72"/>
      <c r="F907" s="81"/>
      <c r="G907" s="82"/>
      <c r="H907" s="83"/>
      <c r="I907" s="84"/>
      <c r="J907" s="85"/>
      <c r="K907" s="78"/>
      <c r="L907" s="87"/>
      <c r="M907" s="42" t="e">
        <f>#REF!</f>
        <v>#REF!</v>
      </c>
    </row>
    <row r="908" spans="1:13" ht="39.75" customHeight="1" x14ac:dyDescent="0.25">
      <c r="A908" s="13">
        <f t="shared" si="3"/>
        <v>895</v>
      </c>
      <c r="B908" s="71" t="e">
        <f>#REF!</f>
        <v>#REF!</v>
      </c>
      <c r="C908" s="14" t="e">
        <f>#REF!</f>
        <v>#REF!</v>
      </c>
      <c r="D908" s="15" t="e">
        <f>#REF!</f>
        <v>#REF!</v>
      </c>
      <c r="E908" s="72"/>
      <c r="F908" s="73"/>
      <c r="G908" s="88"/>
      <c r="H908" s="75"/>
      <c r="I908" s="76"/>
      <c r="J908" s="77"/>
      <c r="K908" s="78"/>
      <c r="L908" s="79"/>
      <c r="M908" s="42" t="e">
        <f>#REF!</f>
        <v>#REF!</v>
      </c>
    </row>
    <row r="909" spans="1:13" ht="39.75" customHeight="1" x14ac:dyDescent="0.25">
      <c r="A909" s="13">
        <f t="shared" si="3"/>
        <v>896</v>
      </c>
      <c r="B909" s="80" t="e">
        <f>#REF!</f>
        <v>#REF!</v>
      </c>
      <c r="C909" s="19" t="e">
        <f>#REF!</f>
        <v>#REF!</v>
      </c>
      <c r="D909" s="20" t="e">
        <f>#REF!</f>
        <v>#REF!</v>
      </c>
      <c r="E909" s="72"/>
      <c r="F909" s="81"/>
      <c r="G909" s="82"/>
      <c r="H909" s="83"/>
      <c r="I909" s="84"/>
      <c r="J909" s="85"/>
      <c r="K909" s="78"/>
      <c r="L909" s="87"/>
      <c r="M909" s="42" t="e">
        <f>#REF!</f>
        <v>#REF!</v>
      </c>
    </row>
    <row r="910" spans="1:13" ht="39.75" customHeight="1" x14ac:dyDescent="0.25">
      <c r="A910" s="13">
        <f t="shared" si="3"/>
        <v>897</v>
      </c>
      <c r="B910" s="71" t="e">
        <f>#REF!</f>
        <v>#REF!</v>
      </c>
      <c r="C910" s="14" t="e">
        <f>#REF!</f>
        <v>#REF!</v>
      </c>
      <c r="D910" s="15" t="e">
        <f>#REF!</f>
        <v>#REF!</v>
      </c>
      <c r="E910" s="72"/>
      <c r="F910" s="73"/>
      <c r="G910" s="88"/>
      <c r="H910" s="75"/>
      <c r="I910" s="76"/>
      <c r="J910" s="77"/>
      <c r="K910" s="78"/>
      <c r="L910" s="79"/>
      <c r="M910" s="42" t="e">
        <f>#REF!</f>
        <v>#REF!</v>
      </c>
    </row>
    <row r="911" spans="1:13" ht="39.75" customHeight="1" x14ac:dyDescent="0.25">
      <c r="A911" s="13">
        <f t="shared" si="3"/>
        <v>898</v>
      </c>
      <c r="B911" s="80" t="e">
        <f>#REF!</f>
        <v>#REF!</v>
      </c>
      <c r="C911" s="19" t="e">
        <f>#REF!</f>
        <v>#REF!</v>
      </c>
      <c r="D911" s="20" t="e">
        <f>#REF!</f>
        <v>#REF!</v>
      </c>
      <c r="E911" s="72"/>
      <c r="F911" s="81"/>
      <c r="G911" s="82"/>
      <c r="H911" s="83"/>
      <c r="I911" s="84"/>
      <c r="J911" s="85"/>
      <c r="K911" s="78"/>
      <c r="L911" s="87"/>
      <c r="M911" s="42" t="e">
        <f>#REF!</f>
        <v>#REF!</v>
      </c>
    </row>
    <row r="912" spans="1:13" ht="39.75" customHeight="1" x14ac:dyDescent="0.25">
      <c r="A912" s="13">
        <f t="shared" si="3"/>
        <v>899</v>
      </c>
      <c r="B912" s="71" t="e">
        <f>#REF!</f>
        <v>#REF!</v>
      </c>
      <c r="C912" s="14" t="e">
        <f>#REF!</f>
        <v>#REF!</v>
      </c>
      <c r="D912" s="15" t="e">
        <f>#REF!</f>
        <v>#REF!</v>
      </c>
      <c r="E912" s="72"/>
      <c r="F912" s="73"/>
      <c r="G912" s="88"/>
      <c r="H912" s="75"/>
      <c r="I912" s="76"/>
      <c r="J912" s="77"/>
      <c r="K912" s="78"/>
      <c r="L912" s="79"/>
      <c r="M912" s="42" t="e">
        <f>#REF!</f>
        <v>#REF!</v>
      </c>
    </row>
    <row r="913" spans="1:13" ht="39.75" customHeight="1" x14ac:dyDescent="0.25">
      <c r="A913" s="13">
        <f t="shared" si="3"/>
        <v>900</v>
      </c>
      <c r="B913" s="80" t="e">
        <f>#REF!</f>
        <v>#REF!</v>
      </c>
      <c r="C913" s="19" t="e">
        <f>#REF!</f>
        <v>#REF!</v>
      </c>
      <c r="D913" s="20" t="e">
        <f>#REF!</f>
        <v>#REF!</v>
      </c>
      <c r="E913" s="72"/>
      <c r="F913" s="81"/>
      <c r="G913" s="82"/>
      <c r="H913" s="83"/>
      <c r="I913" s="84"/>
      <c r="J913" s="85"/>
      <c r="K913" s="78"/>
      <c r="L913" s="87"/>
      <c r="M913" s="42" t="e">
        <f>#REF!</f>
        <v>#REF!</v>
      </c>
    </row>
    <row r="914" spans="1:13" ht="39.75" customHeight="1" x14ac:dyDescent="0.25">
      <c r="A914" s="13">
        <f t="shared" si="3"/>
        <v>901</v>
      </c>
      <c r="B914" s="71" t="e">
        <f>#REF!</f>
        <v>#REF!</v>
      </c>
      <c r="C914" s="14" t="e">
        <f>#REF!</f>
        <v>#REF!</v>
      </c>
      <c r="D914" s="15" t="e">
        <f>#REF!</f>
        <v>#REF!</v>
      </c>
      <c r="E914" s="72"/>
      <c r="F914" s="73"/>
      <c r="G914" s="74"/>
      <c r="H914" s="75"/>
      <c r="I914" s="76"/>
      <c r="J914" s="77"/>
      <c r="K914" s="78"/>
      <c r="L914" s="79"/>
      <c r="M914" s="42" t="e">
        <f>#REF!</f>
        <v>#REF!</v>
      </c>
    </row>
    <row r="915" spans="1:13" ht="39.75" customHeight="1" x14ac:dyDescent="0.25">
      <c r="A915" s="13">
        <f t="shared" si="3"/>
        <v>902</v>
      </c>
      <c r="B915" s="80" t="e">
        <f>#REF!</f>
        <v>#REF!</v>
      </c>
      <c r="C915" s="19" t="e">
        <f>#REF!</f>
        <v>#REF!</v>
      </c>
      <c r="D915" s="20" t="e">
        <f>#REF!</f>
        <v>#REF!</v>
      </c>
      <c r="E915" s="72"/>
      <c r="F915" s="81"/>
      <c r="G915" s="82"/>
      <c r="H915" s="83"/>
      <c r="I915" s="84"/>
      <c r="J915" s="85"/>
      <c r="K915" s="86"/>
      <c r="L915" s="87"/>
      <c r="M915" s="42" t="e">
        <f>#REF!</f>
        <v>#REF!</v>
      </c>
    </row>
    <row r="916" spans="1:13" ht="39.75" customHeight="1" x14ac:dyDescent="0.25">
      <c r="A916" s="13">
        <f t="shared" si="3"/>
        <v>903</v>
      </c>
      <c r="B916" s="71" t="e">
        <f>#REF!</f>
        <v>#REF!</v>
      </c>
      <c r="C916" s="14" t="e">
        <f>#REF!</f>
        <v>#REF!</v>
      </c>
      <c r="D916" s="15" t="e">
        <f>#REF!</f>
        <v>#REF!</v>
      </c>
      <c r="E916" s="72"/>
      <c r="F916" s="73"/>
      <c r="G916" s="88"/>
      <c r="H916" s="75"/>
      <c r="I916" s="76"/>
      <c r="J916" s="77"/>
      <c r="K916" s="78"/>
      <c r="L916" s="79"/>
      <c r="M916" s="42" t="e">
        <f>#REF!</f>
        <v>#REF!</v>
      </c>
    </row>
    <row r="917" spans="1:13" ht="39.75" customHeight="1" x14ac:dyDescent="0.25">
      <c r="A917" s="13">
        <f t="shared" si="3"/>
        <v>904</v>
      </c>
      <c r="B917" s="80" t="e">
        <f>#REF!</f>
        <v>#REF!</v>
      </c>
      <c r="C917" s="19" t="e">
        <f>#REF!</f>
        <v>#REF!</v>
      </c>
      <c r="D917" s="20" t="e">
        <f>#REF!</f>
        <v>#REF!</v>
      </c>
      <c r="E917" s="72"/>
      <c r="F917" s="81"/>
      <c r="G917" s="82"/>
      <c r="H917" s="83"/>
      <c r="I917" s="84"/>
      <c r="J917" s="85"/>
      <c r="K917" s="86"/>
      <c r="L917" s="87"/>
      <c r="M917" s="42" t="e">
        <f>#REF!</f>
        <v>#REF!</v>
      </c>
    </row>
    <row r="918" spans="1:13" ht="39.75" customHeight="1" x14ac:dyDescent="0.25">
      <c r="A918" s="13">
        <f t="shared" si="3"/>
        <v>905</v>
      </c>
      <c r="B918" s="71" t="e">
        <f>#REF!</f>
        <v>#REF!</v>
      </c>
      <c r="C918" s="14" t="e">
        <f>#REF!</f>
        <v>#REF!</v>
      </c>
      <c r="D918" s="15" t="e">
        <f>#REF!</f>
        <v>#REF!</v>
      </c>
      <c r="E918" s="72"/>
      <c r="F918" s="73"/>
      <c r="G918" s="88"/>
      <c r="H918" s="75"/>
      <c r="I918" s="76"/>
      <c r="J918" s="77"/>
      <c r="K918" s="78"/>
      <c r="L918" s="79"/>
      <c r="M918" s="42" t="e">
        <f>#REF!</f>
        <v>#REF!</v>
      </c>
    </row>
    <row r="919" spans="1:13" ht="39.75" customHeight="1" x14ac:dyDescent="0.25">
      <c r="A919" s="13">
        <f t="shared" si="3"/>
        <v>906</v>
      </c>
      <c r="B919" s="80" t="e">
        <f>#REF!</f>
        <v>#REF!</v>
      </c>
      <c r="C919" s="19" t="e">
        <f>#REF!</f>
        <v>#REF!</v>
      </c>
      <c r="D919" s="20" t="e">
        <f>#REF!</f>
        <v>#REF!</v>
      </c>
      <c r="E919" s="72"/>
      <c r="F919" s="81"/>
      <c r="G919" s="82"/>
      <c r="H919" s="83"/>
      <c r="I919" s="84"/>
      <c r="J919" s="85"/>
      <c r="K919" s="86"/>
      <c r="L919" s="87"/>
      <c r="M919" s="42" t="e">
        <f>#REF!</f>
        <v>#REF!</v>
      </c>
    </row>
    <row r="920" spans="1:13" ht="39.75" customHeight="1" x14ac:dyDescent="0.25">
      <c r="A920" s="13">
        <f t="shared" si="3"/>
        <v>907</v>
      </c>
      <c r="B920" s="71" t="e">
        <f>#REF!</f>
        <v>#REF!</v>
      </c>
      <c r="C920" s="14" t="e">
        <f>#REF!</f>
        <v>#REF!</v>
      </c>
      <c r="D920" s="15" t="e">
        <f>#REF!</f>
        <v>#REF!</v>
      </c>
      <c r="E920" s="72"/>
      <c r="F920" s="73"/>
      <c r="G920" s="88"/>
      <c r="H920" s="75"/>
      <c r="I920" s="76"/>
      <c r="J920" s="77"/>
      <c r="K920" s="78"/>
      <c r="L920" s="79"/>
      <c r="M920" s="42" t="e">
        <f>#REF!</f>
        <v>#REF!</v>
      </c>
    </row>
    <row r="921" spans="1:13" ht="39.75" customHeight="1" x14ac:dyDescent="0.25">
      <c r="A921" s="13">
        <f t="shared" si="3"/>
        <v>908</v>
      </c>
      <c r="B921" s="80" t="e">
        <f>#REF!</f>
        <v>#REF!</v>
      </c>
      <c r="C921" s="19" t="e">
        <f>#REF!</f>
        <v>#REF!</v>
      </c>
      <c r="D921" s="20" t="e">
        <f>#REF!</f>
        <v>#REF!</v>
      </c>
      <c r="E921" s="72"/>
      <c r="F921" s="81"/>
      <c r="G921" s="82"/>
      <c r="H921" s="83"/>
      <c r="I921" s="84"/>
      <c r="J921" s="85"/>
      <c r="K921" s="86"/>
      <c r="L921" s="87"/>
      <c r="M921" s="42" t="e">
        <f>#REF!</f>
        <v>#REF!</v>
      </c>
    </row>
    <row r="922" spans="1:13" ht="39.75" customHeight="1" x14ac:dyDescent="0.25">
      <c r="A922" s="13">
        <f t="shared" si="3"/>
        <v>909</v>
      </c>
      <c r="B922" s="71" t="e">
        <f>#REF!</f>
        <v>#REF!</v>
      </c>
      <c r="C922" s="14" t="e">
        <f>#REF!</f>
        <v>#REF!</v>
      </c>
      <c r="D922" s="15" t="e">
        <f>#REF!</f>
        <v>#REF!</v>
      </c>
      <c r="E922" s="72"/>
      <c r="F922" s="73"/>
      <c r="G922" s="88"/>
      <c r="H922" s="75"/>
      <c r="I922" s="76"/>
      <c r="J922" s="77"/>
      <c r="K922" s="78"/>
      <c r="L922" s="79"/>
      <c r="M922" s="42" t="e">
        <f>#REF!</f>
        <v>#REF!</v>
      </c>
    </row>
    <row r="923" spans="1:13" ht="39.75" customHeight="1" x14ac:dyDescent="0.25">
      <c r="A923" s="13">
        <f t="shared" si="3"/>
        <v>910</v>
      </c>
      <c r="B923" s="80" t="e">
        <f>#REF!</f>
        <v>#REF!</v>
      </c>
      <c r="C923" s="19" t="e">
        <f>#REF!</f>
        <v>#REF!</v>
      </c>
      <c r="D923" s="20" t="e">
        <f>#REF!</f>
        <v>#REF!</v>
      </c>
      <c r="E923" s="72"/>
      <c r="F923" s="81"/>
      <c r="G923" s="82"/>
      <c r="H923" s="83"/>
      <c r="I923" s="84"/>
      <c r="J923" s="85"/>
      <c r="K923" s="86"/>
      <c r="L923" s="87"/>
      <c r="M923" s="42" t="e">
        <f>#REF!</f>
        <v>#REF!</v>
      </c>
    </row>
    <row r="924" spans="1:13" ht="39.75" customHeight="1" x14ac:dyDescent="0.25">
      <c r="A924" s="13">
        <f t="shared" si="3"/>
        <v>911</v>
      </c>
      <c r="B924" s="71" t="e">
        <f>#REF!</f>
        <v>#REF!</v>
      </c>
      <c r="C924" s="14" t="e">
        <f>#REF!</f>
        <v>#REF!</v>
      </c>
      <c r="D924" s="15" t="e">
        <f>#REF!</f>
        <v>#REF!</v>
      </c>
      <c r="E924" s="72"/>
      <c r="F924" s="73"/>
      <c r="G924" s="88"/>
      <c r="H924" s="75"/>
      <c r="I924" s="76"/>
      <c r="J924" s="77"/>
      <c r="K924" s="78"/>
      <c r="L924" s="79"/>
      <c r="M924" s="42" t="e">
        <f>#REF!</f>
        <v>#REF!</v>
      </c>
    </row>
    <row r="925" spans="1:13" ht="39.75" customHeight="1" x14ac:dyDescent="0.25">
      <c r="A925" s="13">
        <f t="shared" si="3"/>
        <v>912</v>
      </c>
      <c r="B925" s="80" t="e">
        <f>#REF!</f>
        <v>#REF!</v>
      </c>
      <c r="C925" s="19" t="e">
        <f>#REF!</f>
        <v>#REF!</v>
      </c>
      <c r="D925" s="20" t="e">
        <f>#REF!</f>
        <v>#REF!</v>
      </c>
      <c r="E925" s="72"/>
      <c r="F925" s="81"/>
      <c r="G925" s="82"/>
      <c r="H925" s="83"/>
      <c r="I925" s="84"/>
      <c r="J925" s="85"/>
      <c r="K925" s="78"/>
      <c r="L925" s="87"/>
      <c r="M925" s="42" t="e">
        <f>#REF!</f>
        <v>#REF!</v>
      </c>
    </row>
    <row r="926" spans="1:13" ht="39.75" customHeight="1" x14ac:dyDescent="0.25">
      <c r="A926" s="13">
        <f t="shared" si="3"/>
        <v>913</v>
      </c>
      <c r="B926" s="71" t="e">
        <f>#REF!</f>
        <v>#REF!</v>
      </c>
      <c r="C926" s="14" t="e">
        <f>#REF!</f>
        <v>#REF!</v>
      </c>
      <c r="D926" s="15" t="e">
        <f>#REF!</f>
        <v>#REF!</v>
      </c>
      <c r="E926" s="72"/>
      <c r="F926" s="73"/>
      <c r="G926" s="88"/>
      <c r="H926" s="75"/>
      <c r="I926" s="76"/>
      <c r="J926" s="77"/>
      <c r="K926" s="78"/>
      <c r="L926" s="79"/>
      <c r="M926" s="42" t="e">
        <f>#REF!</f>
        <v>#REF!</v>
      </c>
    </row>
    <row r="927" spans="1:13" ht="39.75" customHeight="1" x14ac:dyDescent="0.25">
      <c r="A927" s="13">
        <f t="shared" si="3"/>
        <v>914</v>
      </c>
      <c r="B927" s="80" t="e">
        <f>#REF!</f>
        <v>#REF!</v>
      </c>
      <c r="C927" s="19" t="e">
        <f>#REF!</f>
        <v>#REF!</v>
      </c>
      <c r="D927" s="20" t="e">
        <f>#REF!</f>
        <v>#REF!</v>
      </c>
      <c r="E927" s="72"/>
      <c r="F927" s="81"/>
      <c r="G927" s="82"/>
      <c r="H927" s="83"/>
      <c r="I927" s="84"/>
      <c r="J927" s="85"/>
      <c r="K927" s="78"/>
      <c r="L927" s="87"/>
      <c r="M927" s="42" t="e">
        <f>#REF!</f>
        <v>#REF!</v>
      </c>
    </row>
    <row r="928" spans="1:13" ht="39.75" customHeight="1" x14ac:dyDescent="0.25">
      <c r="A928" s="13">
        <f t="shared" si="3"/>
        <v>915</v>
      </c>
      <c r="B928" s="71" t="e">
        <f>#REF!</f>
        <v>#REF!</v>
      </c>
      <c r="C928" s="14" t="e">
        <f>#REF!</f>
        <v>#REF!</v>
      </c>
      <c r="D928" s="15" t="e">
        <f>#REF!</f>
        <v>#REF!</v>
      </c>
      <c r="E928" s="72"/>
      <c r="F928" s="73"/>
      <c r="G928" s="88"/>
      <c r="H928" s="75"/>
      <c r="I928" s="76"/>
      <c r="J928" s="77"/>
      <c r="K928" s="78"/>
      <c r="L928" s="79"/>
      <c r="M928" s="42" t="e">
        <f>#REF!</f>
        <v>#REF!</v>
      </c>
    </row>
    <row r="929" spans="1:13" ht="39.75" customHeight="1" x14ac:dyDescent="0.25">
      <c r="A929" s="13">
        <f t="shared" si="3"/>
        <v>916</v>
      </c>
      <c r="B929" s="80" t="e">
        <f>#REF!</f>
        <v>#REF!</v>
      </c>
      <c r="C929" s="19" t="e">
        <f>#REF!</f>
        <v>#REF!</v>
      </c>
      <c r="D929" s="20" t="e">
        <f>#REF!</f>
        <v>#REF!</v>
      </c>
      <c r="E929" s="72"/>
      <c r="F929" s="81"/>
      <c r="G929" s="82"/>
      <c r="H929" s="83"/>
      <c r="I929" s="84"/>
      <c r="J929" s="85"/>
      <c r="K929" s="78"/>
      <c r="L929" s="87"/>
      <c r="M929" s="42" t="e">
        <f>#REF!</f>
        <v>#REF!</v>
      </c>
    </row>
    <row r="930" spans="1:13" ht="39.75" customHeight="1" x14ac:dyDescent="0.25">
      <c r="A930" s="13">
        <f t="shared" si="3"/>
        <v>917</v>
      </c>
      <c r="B930" s="71" t="e">
        <f>#REF!</f>
        <v>#REF!</v>
      </c>
      <c r="C930" s="14" t="e">
        <f>#REF!</f>
        <v>#REF!</v>
      </c>
      <c r="D930" s="15" t="e">
        <f>#REF!</f>
        <v>#REF!</v>
      </c>
      <c r="E930" s="72"/>
      <c r="F930" s="73"/>
      <c r="G930" s="88"/>
      <c r="H930" s="75"/>
      <c r="I930" s="76"/>
      <c r="J930" s="77"/>
      <c r="K930" s="78"/>
      <c r="L930" s="79"/>
      <c r="M930" s="42" t="e">
        <f>#REF!</f>
        <v>#REF!</v>
      </c>
    </row>
    <row r="931" spans="1:13" ht="39.75" customHeight="1" x14ac:dyDescent="0.25">
      <c r="A931" s="13">
        <f t="shared" si="3"/>
        <v>918</v>
      </c>
      <c r="B931" s="80" t="e">
        <f>#REF!</f>
        <v>#REF!</v>
      </c>
      <c r="C931" s="19" t="e">
        <f>#REF!</f>
        <v>#REF!</v>
      </c>
      <c r="D931" s="20" t="e">
        <f>#REF!</f>
        <v>#REF!</v>
      </c>
      <c r="E931" s="72"/>
      <c r="F931" s="81"/>
      <c r="G931" s="82"/>
      <c r="H931" s="83"/>
      <c r="I931" s="84"/>
      <c r="J931" s="85"/>
      <c r="K931" s="78"/>
      <c r="L931" s="87"/>
      <c r="M931" s="42" t="e">
        <f>#REF!</f>
        <v>#REF!</v>
      </c>
    </row>
    <row r="932" spans="1:13" ht="39.75" customHeight="1" x14ac:dyDescent="0.25">
      <c r="A932" s="13">
        <f t="shared" si="3"/>
        <v>919</v>
      </c>
      <c r="B932" s="71" t="e">
        <f>#REF!</f>
        <v>#REF!</v>
      </c>
      <c r="C932" s="14" t="e">
        <f>#REF!</f>
        <v>#REF!</v>
      </c>
      <c r="D932" s="15" t="e">
        <f>#REF!</f>
        <v>#REF!</v>
      </c>
      <c r="E932" s="72"/>
      <c r="F932" s="73"/>
      <c r="G932" s="88"/>
      <c r="H932" s="75"/>
      <c r="I932" s="76"/>
      <c r="J932" s="77"/>
      <c r="K932" s="78"/>
      <c r="L932" s="79"/>
      <c r="M932" s="42" t="e">
        <f>#REF!</f>
        <v>#REF!</v>
      </c>
    </row>
    <row r="933" spans="1:13" ht="39.75" customHeight="1" x14ac:dyDescent="0.25">
      <c r="A933" s="13">
        <f t="shared" si="3"/>
        <v>920</v>
      </c>
      <c r="B933" s="80" t="e">
        <f>#REF!</f>
        <v>#REF!</v>
      </c>
      <c r="C933" s="19" t="e">
        <f>#REF!</f>
        <v>#REF!</v>
      </c>
      <c r="D933" s="20" t="e">
        <f>#REF!</f>
        <v>#REF!</v>
      </c>
      <c r="E933" s="72"/>
      <c r="F933" s="81"/>
      <c r="G933" s="82"/>
      <c r="H933" s="83"/>
      <c r="I933" s="84"/>
      <c r="J933" s="85"/>
      <c r="K933" s="78"/>
      <c r="L933" s="87"/>
      <c r="M933" s="42" t="e">
        <f>#REF!</f>
        <v>#REF!</v>
      </c>
    </row>
    <row r="934" spans="1:13" ht="39.75" customHeight="1" x14ac:dyDescent="0.25">
      <c r="A934" s="13">
        <f t="shared" si="3"/>
        <v>921</v>
      </c>
      <c r="B934" s="71" t="e">
        <f>#REF!</f>
        <v>#REF!</v>
      </c>
      <c r="C934" s="14" t="e">
        <f>#REF!</f>
        <v>#REF!</v>
      </c>
      <c r="D934" s="15" t="e">
        <f>#REF!</f>
        <v>#REF!</v>
      </c>
      <c r="E934" s="72"/>
      <c r="F934" s="73"/>
      <c r="G934" s="88"/>
      <c r="H934" s="75"/>
      <c r="I934" s="76"/>
      <c r="J934" s="77"/>
      <c r="K934" s="78"/>
      <c r="L934" s="79"/>
      <c r="M934" s="42" t="e">
        <f>#REF!</f>
        <v>#REF!</v>
      </c>
    </row>
    <row r="935" spans="1:13" ht="39.75" customHeight="1" x14ac:dyDescent="0.25">
      <c r="A935" s="13">
        <f t="shared" si="3"/>
        <v>922</v>
      </c>
      <c r="B935" s="80" t="e">
        <f>#REF!</f>
        <v>#REF!</v>
      </c>
      <c r="C935" s="19" t="e">
        <f>#REF!</f>
        <v>#REF!</v>
      </c>
      <c r="D935" s="20" t="e">
        <f>#REF!</f>
        <v>#REF!</v>
      </c>
      <c r="E935" s="72"/>
      <c r="F935" s="81"/>
      <c r="G935" s="82"/>
      <c r="H935" s="83"/>
      <c r="I935" s="84"/>
      <c r="J935" s="85"/>
      <c r="K935" s="78"/>
      <c r="L935" s="87"/>
      <c r="M935" s="42" t="e">
        <f>#REF!</f>
        <v>#REF!</v>
      </c>
    </row>
    <row r="936" spans="1:13" ht="39.75" customHeight="1" x14ac:dyDescent="0.25">
      <c r="A936" s="13">
        <f t="shared" si="3"/>
        <v>923</v>
      </c>
      <c r="B936" s="71" t="e">
        <f>#REF!</f>
        <v>#REF!</v>
      </c>
      <c r="C936" s="14" t="e">
        <f>#REF!</f>
        <v>#REF!</v>
      </c>
      <c r="D936" s="15" t="e">
        <f>#REF!</f>
        <v>#REF!</v>
      </c>
      <c r="E936" s="72"/>
      <c r="F936" s="73"/>
      <c r="G936" s="88"/>
      <c r="H936" s="75"/>
      <c r="I936" s="76"/>
      <c r="J936" s="77"/>
      <c r="K936" s="78"/>
      <c r="L936" s="79"/>
      <c r="M936" s="42" t="e">
        <f>#REF!</f>
        <v>#REF!</v>
      </c>
    </row>
    <row r="937" spans="1:13" ht="39.75" customHeight="1" x14ac:dyDescent="0.25">
      <c r="A937" s="13">
        <f t="shared" si="3"/>
        <v>924</v>
      </c>
      <c r="B937" s="80" t="e">
        <f>#REF!</f>
        <v>#REF!</v>
      </c>
      <c r="C937" s="19" t="e">
        <f>#REF!</f>
        <v>#REF!</v>
      </c>
      <c r="D937" s="20" t="e">
        <f>#REF!</f>
        <v>#REF!</v>
      </c>
      <c r="E937" s="72"/>
      <c r="F937" s="81"/>
      <c r="G937" s="82"/>
      <c r="H937" s="83"/>
      <c r="I937" s="84"/>
      <c r="J937" s="85"/>
      <c r="K937" s="78"/>
      <c r="L937" s="87"/>
      <c r="M937" s="42" t="e">
        <f>#REF!</f>
        <v>#REF!</v>
      </c>
    </row>
    <row r="938" spans="1:13" ht="39.75" customHeight="1" x14ac:dyDescent="0.25">
      <c r="A938" s="13">
        <f t="shared" si="3"/>
        <v>925</v>
      </c>
      <c r="B938" s="71" t="e">
        <f>#REF!</f>
        <v>#REF!</v>
      </c>
      <c r="C938" s="14" t="e">
        <f>#REF!</f>
        <v>#REF!</v>
      </c>
      <c r="D938" s="15" t="e">
        <f>#REF!</f>
        <v>#REF!</v>
      </c>
      <c r="E938" s="72"/>
      <c r="F938" s="73"/>
      <c r="G938" s="88"/>
      <c r="H938" s="75"/>
      <c r="I938" s="76"/>
      <c r="J938" s="77"/>
      <c r="K938" s="78"/>
      <c r="L938" s="79"/>
      <c r="M938" s="42" t="e">
        <f>#REF!</f>
        <v>#REF!</v>
      </c>
    </row>
    <row r="939" spans="1:13" ht="39.75" customHeight="1" x14ac:dyDescent="0.25">
      <c r="A939" s="13">
        <f t="shared" si="3"/>
        <v>926</v>
      </c>
      <c r="B939" s="80" t="e">
        <f>#REF!</f>
        <v>#REF!</v>
      </c>
      <c r="C939" s="19" t="e">
        <f>#REF!</f>
        <v>#REF!</v>
      </c>
      <c r="D939" s="20" t="e">
        <f>#REF!</f>
        <v>#REF!</v>
      </c>
      <c r="E939" s="72"/>
      <c r="F939" s="81"/>
      <c r="G939" s="82"/>
      <c r="H939" s="83"/>
      <c r="I939" s="84"/>
      <c r="J939" s="85"/>
      <c r="K939" s="78"/>
      <c r="L939" s="87"/>
      <c r="M939" s="42" t="e">
        <f>#REF!</f>
        <v>#REF!</v>
      </c>
    </row>
    <row r="940" spans="1:13" ht="39.75" customHeight="1" x14ac:dyDescent="0.25">
      <c r="A940" s="13">
        <f t="shared" si="3"/>
        <v>927</v>
      </c>
      <c r="B940" s="71" t="e">
        <f>#REF!</f>
        <v>#REF!</v>
      </c>
      <c r="C940" s="14" t="e">
        <f>#REF!</f>
        <v>#REF!</v>
      </c>
      <c r="D940" s="15" t="e">
        <f>#REF!</f>
        <v>#REF!</v>
      </c>
      <c r="E940" s="72"/>
      <c r="F940" s="73"/>
      <c r="G940" s="88"/>
      <c r="H940" s="75"/>
      <c r="I940" s="76"/>
      <c r="J940" s="77"/>
      <c r="K940" s="78"/>
      <c r="L940" s="79"/>
      <c r="M940" s="42" t="e">
        <f>#REF!</f>
        <v>#REF!</v>
      </c>
    </row>
    <row r="941" spans="1:13" ht="39.75" customHeight="1" x14ac:dyDescent="0.25">
      <c r="A941" s="13">
        <f t="shared" si="3"/>
        <v>928</v>
      </c>
      <c r="B941" s="80" t="e">
        <f>#REF!</f>
        <v>#REF!</v>
      </c>
      <c r="C941" s="19" t="e">
        <f>#REF!</f>
        <v>#REF!</v>
      </c>
      <c r="D941" s="20" t="e">
        <f>#REF!</f>
        <v>#REF!</v>
      </c>
      <c r="E941" s="72"/>
      <c r="F941" s="81"/>
      <c r="G941" s="82"/>
      <c r="H941" s="83"/>
      <c r="I941" s="84"/>
      <c r="J941" s="85"/>
      <c r="K941" s="78"/>
      <c r="L941" s="87"/>
      <c r="M941" s="42" t="e">
        <f>#REF!</f>
        <v>#REF!</v>
      </c>
    </row>
    <row r="942" spans="1:13" ht="39.75" customHeight="1" x14ac:dyDescent="0.25">
      <c r="A942" s="13">
        <f t="shared" si="3"/>
        <v>929</v>
      </c>
      <c r="B942" s="71" t="e">
        <f>#REF!</f>
        <v>#REF!</v>
      </c>
      <c r="C942" s="14" t="e">
        <f>#REF!</f>
        <v>#REF!</v>
      </c>
      <c r="D942" s="15" t="e">
        <f>#REF!</f>
        <v>#REF!</v>
      </c>
      <c r="E942" s="72"/>
      <c r="F942" s="73"/>
      <c r="G942" s="88"/>
      <c r="H942" s="75"/>
      <c r="I942" s="76"/>
      <c r="J942" s="77"/>
      <c r="K942" s="78"/>
      <c r="L942" s="79"/>
      <c r="M942" s="42" t="e">
        <f>#REF!</f>
        <v>#REF!</v>
      </c>
    </row>
    <row r="943" spans="1:13" ht="39.75" customHeight="1" x14ac:dyDescent="0.25">
      <c r="A943" s="13">
        <f t="shared" si="3"/>
        <v>930</v>
      </c>
      <c r="B943" s="80" t="e">
        <f>#REF!</f>
        <v>#REF!</v>
      </c>
      <c r="C943" s="19" t="e">
        <f>#REF!</f>
        <v>#REF!</v>
      </c>
      <c r="D943" s="20" t="e">
        <f>#REF!</f>
        <v>#REF!</v>
      </c>
      <c r="E943" s="72"/>
      <c r="F943" s="81"/>
      <c r="G943" s="82"/>
      <c r="H943" s="83"/>
      <c r="I943" s="84"/>
      <c r="J943" s="85"/>
      <c r="K943" s="78"/>
      <c r="L943" s="87"/>
      <c r="M943" s="42" t="e">
        <f>#REF!</f>
        <v>#REF!</v>
      </c>
    </row>
    <row r="944" spans="1:13" ht="39.75" customHeight="1" x14ac:dyDescent="0.25">
      <c r="A944" s="13">
        <f t="shared" si="3"/>
        <v>931</v>
      </c>
      <c r="B944" s="71" t="e">
        <f>#REF!</f>
        <v>#REF!</v>
      </c>
      <c r="C944" s="14" t="e">
        <f>#REF!</f>
        <v>#REF!</v>
      </c>
      <c r="D944" s="15" t="e">
        <f>#REF!</f>
        <v>#REF!</v>
      </c>
      <c r="E944" s="72"/>
      <c r="F944" s="73"/>
      <c r="G944" s="88"/>
      <c r="H944" s="75"/>
      <c r="I944" s="76"/>
      <c r="J944" s="77"/>
      <c r="K944" s="78"/>
      <c r="L944" s="79"/>
      <c r="M944" s="42" t="e">
        <f>#REF!</f>
        <v>#REF!</v>
      </c>
    </row>
    <row r="945" spans="1:13" ht="39.75" customHeight="1" x14ac:dyDescent="0.25">
      <c r="A945" s="13">
        <f t="shared" si="3"/>
        <v>932</v>
      </c>
      <c r="B945" s="80" t="e">
        <f>#REF!</f>
        <v>#REF!</v>
      </c>
      <c r="C945" s="19" t="e">
        <f>#REF!</f>
        <v>#REF!</v>
      </c>
      <c r="D945" s="20" t="e">
        <f>#REF!</f>
        <v>#REF!</v>
      </c>
      <c r="E945" s="72"/>
      <c r="F945" s="81"/>
      <c r="G945" s="82"/>
      <c r="H945" s="83"/>
      <c r="I945" s="84"/>
      <c r="J945" s="85"/>
      <c r="K945" s="78"/>
      <c r="L945" s="87"/>
      <c r="M945" s="42" t="e">
        <f>#REF!</f>
        <v>#REF!</v>
      </c>
    </row>
    <row r="946" spans="1:13" ht="39.75" customHeight="1" x14ac:dyDescent="0.25">
      <c r="A946" s="13">
        <f t="shared" si="3"/>
        <v>933</v>
      </c>
      <c r="B946" s="71" t="e">
        <f>#REF!</f>
        <v>#REF!</v>
      </c>
      <c r="C946" s="14" t="e">
        <f>#REF!</f>
        <v>#REF!</v>
      </c>
      <c r="D946" s="15" t="e">
        <f>#REF!</f>
        <v>#REF!</v>
      </c>
      <c r="E946" s="72"/>
      <c r="F946" s="73"/>
      <c r="G946" s="88"/>
      <c r="H946" s="75"/>
      <c r="I946" s="76"/>
      <c r="J946" s="77"/>
      <c r="K946" s="78"/>
      <c r="L946" s="79"/>
      <c r="M946" s="42" t="e">
        <f>#REF!</f>
        <v>#REF!</v>
      </c>
    </row>
    <row r="947" spans="1:13" ht="39.75" customHeight="1" x14ac:dyDescent="0.25">
      <c r="A947" s="13">
        <f t="shared" si="3"/>
        <v>934</v>
      </c>
      <c r="B947" s="80" t="e">
        <f>#REF!</f>
        <v>#REF!</v>
      </c>
      <c r="C947" s="19" t="e">
        <f>#REF!</f>
        <v>#REF!</v>
      </c>
      <c r="D947" s="20" t="e">
        <f>#REF!</f>
        <v>#REF!</v>
      </c>
      <c r="E947" s="72"/>
      <c r="F947" s="81"/>
      <c r="G947" s="82"/>
      <c r="H947" s="83"/>
      <c r="I947" s="84"/>
      <c r="J947" s="85"/>
      <c r="K947" s="78"/>
      <c r="L947" s="87"/>
      <c r="M947" s="42" t="e">
        <f>#REF!</f>
        <v>#REF!</v>
      </c>
    </row>
    <row r="948" spans="1:13" ht="39.75" customHeight="1" x14ac:dyDescent="0.25">
      <c r="A948" s="13">
        <f t="shared" si="3"/>
        <v>935</v>
      </c>
      <c r="B948" s="71" t="e">
        <f>#REF!</f>
        <v>#REF!</v>
      </c>
      <c r="C948" s="14" t="e">
        <f>#REF!</f>
        <v>#REF!</v>
      </c>
      <c r="D948" s="15" t="e">
        <f>#REF!</f>
        <v>#REF!</v>
      </c>
      <c r="E948" s="72"/>
      <c r="F948" s="73"/>
      <c r="G948" s="88"/>
      <c r="H948" s="75"/>
      <c r="I948" s="76"/>
      <c r="J948" s="77"/>
      <c r="K948" s="78"/>
      <c r="L948" s="79"/>
      <c r="M948" s="42" t="e">
        <f>#REF!</f>
        <v>#REF!</v>
      </c>
    </row>
    <row r="949" spans="1:13" ht="39.75" customHeight="1" x14ac:dyDescent="0.25">
      <c r="A949" s="13">
        <f t="shared" si="3"/>
        <v>936</v>
      </c>
      <c r="B949" s="80" t="e">
        <f>#REF!</f>
        <v>#REF!</v>
      </c>
      <c r="C949" s="19" t="e">
        <f>#REF!</f>
        <v>#REF!</v>
      </c>
      <c r="D949" s="20" t="e">
        <f>#REF!</f>
        <v>#REF!</v>
      </c>
      <c r="E949" s="72"/>
      <c r="F949" s="81"/>
      <c r="G949" s="82"/>
      <c r="H949" s="83"/>
      <c r="I949" s="84"/>
      <c r="J949" s="85"/>
      <c r="K949" s="78"/>
      <c r="L949" s="87"/>
      <c r="M949" s="42" t="e">
        <f>#REF!</f>
        <v>#REF!</v>
      </c>
    </row>
    <row r="950" spans="1:13" ht="39.75" customHeight="1" x14ac:dyDescent="0.25">
      <c r="A950" s="13">
        <f t="shared" si="3"/>
        <v>937</v>
      </c>
      <c r="B950" s="71" t="e">
        <f>#REF!</f>
        <v>#REF!</v>
      </c>
      <c r="C950" s="14" t="e">
        <f>#REF!</f>
        <v>#REF!</v>
      </c>
      <c r="D950" s="15" t="e">
        <f>#REF!</f>
        <v>#REF!</v>
      </c>
      <c r="E950" s="72"/>
      <c r="F950" s="73"/>
      <c r="G950" s="88"/>
      <c r="H950" s="75"/>
      <c r="I950" s="76"/>
      <c r="J950" s="77"/>
      <c r="K950" s="78"/>
      <c r="L950" s="79"/>
      <c r="M950" s="42" t="e">
        <f>#REF!</f>
        <v>#REF!</v>
      </c>
    </row>
    <row r="951" spans="1:13" ht="39.75" customHeight="1" x14ac:dyDescent="0.25">
      <c r="A951" s="13">
        <f t="shared" si="3"/>
        <v>938</v>
      </c>
      <c r="B951" s="80" t="e">
        <f>#REF!</f>
        <v>#REF!</v>
      </c>
      <c r="C951" s="19" t="e">
        <f>#REF!</f>
        <v>#REF!</v>
      </c>
      <c r="D951" s="20" t="e">
        <f>#REF!</f>
        <v>#REF!</v>
      </c>
      <c r="E951" s="72"/>
      <c r="F951" s="81"/>
      <c r="G951" s="82"/>
      <c r="H951" s="83"/>
      <c r="I951" s="84"/>
      <c r="J951" s="85"/>
      <c r="K951" s="78"/>
      <c r="L951" s="87"/>
      <c r="M951" s="42" t="e">
        <f>#REF!</f>
        <v>#REF!</v>
      </c>
    </row>
    <row r="952" spans="1:13" ht="39.75" customHeight="1" x14ac:dyDescent="0.25">
      <c r="A952" s="13">
        <f t="shared" si="3"/>
        <v>939</v>
      </c>
      <c r="B952" s="71" t="e">
        <f>#REF!</f>
        <v>#REF!</v>
      </c>
      <c r="C952" s="14" t="e">
        <f>#REF!</f>
        <v>#REF!</v>
      </c>
      <c r="D952" s="15" t="e">
        <f>#REF!</f>
        <v>#REF!</v>
      </c>
      <c r="E952" s="72"/>
      <c r="F952" s="73"/>
      <c r="G952" s="88"/>
      <c r="H952" s="75"/>
      <c r="I952" s="76"/>
      <c r="J952" s="77"/>
      <c r="K952" s="78"/>
      <c r="L952" s="79"/>
      <c r="M952" s="42" t="e">
        <f>#REF!</f>
        <v>#REF!</v>
      </c>
    </row>
    <row r="953" spans="1:13" ht="39.75" customHeight="1" x14ac:dyDescent="0.25">
      <c r="A953" s="13">
        <f t="shared" si="3"/>
        <v>940</v>
      </c>
      <c r="B953" s="80" t="e">
        <f>#REF!</f>
        <v>#REF!</v>
      </c>
      <c r="C953" s="19" t="e">
        <f>#REF!</f>
        <v>#REF!</v>
      </c>
      <c r="D953" s="20" t="e">
        <f>#REF!</f>
        <v>#REF!</v>
      </c>
      <c r="E953" s="72"/>
      <c r="F953" s="81"/>
      <c r="G953" s="82"/>
      <c r="H953" s="83"/>
      <c r="I953" s="84"/>
      <c r="J953" s="85"/>
      <c r="K953" s="78"/>
      <c r="L953" s="87"/>
      <c r="M953" s="42" t="e">
        <f>#REF!</f>
        <v>#REF!</v>
      </c>
    </row>
    <row r="954" spans="1:13" ht="39.75" customHeight="1" x14ac:dyDescent="0.25">
      <c r="A954" s="13">
        <f t="shared" si="3"/>
        <v>941</v>
      </c>
      <c r="B954" s="71" t="e">
        <f>#REF!</f>
        <v>#REF!</v>
      </c>
      <c r="C954" s="14" t="e">
        <f>#REF!</f>
        <v>#REF!</v>
      </c>
      <c r="D954" s="15" t="e">
        <f>#REF!</f>
        <v>#REF!</v>
      </c>
      <c r="E954" s="72"/>
      <c r="F954" s="73"/>
      <c r="G954" s="88"/>
      <c r="H954" s="75"/>
      <c r="I954" s="76"/>
      <c r="J954" s="77"/>
      <c r="K954" s="78"/>
      <c r="L954" s="79"/>
      <c r="M954" s="42" t="e">
        <f>#REF!</f>
        <v>#REF!</v>
      </c>
    </row>
    <row r="955" spans="1:13" ht="39.75" customHeight="1" x14ac:dyDescent="0.25">
      <c r="A955" s="13">
        <f t="shared" si="3"/>
        <v>942</v>
      </c>
      <c r="B955" s="80" t="e">
        <f>#REF!</f>
        <v>#REF!</v>
      </c>
      <c r="C955" s="19" t="e">
        <f>#REF!</f>
        <v>#REF!</v>
      </c>
      <c r="D955" s="20" t="e">
        <f>#REF!</f>
        <v>#REF!</v>
      </c>
      <c r="E955" s="72"/>
      <c r="F955" s="81"/>
      <c r="G955" s="82"/>
      <c r="H955" s="83"/>
      <c r="I955" s="84"/>
      <c r="J955" s="85"/>
      <c r="K955" s="78"/>
      <c r="L955" s="87"/>
      <c r="M955" s="42" t="e">
        <f>#REF!</f>
        <v>#REF!</v>
      </c>
    </row>
    <row r="956" spans="1:13" ht="39.75" customHeight="1" x14ac:dyDescent="0.25">
      <c r="A956" s="13">
        <f t="shared" si="3"/>
        <v>943</v>
      </c>
      <c r="B956" s="71" t="e">
        <f>#REF!</f>
        <v>#REF!</v>
      </c>
      <c r="C956" s="14" t="e">
        <f>#REF!</f>
        <v>#REF!</v>
      </c>
      <c r="D956" s="15" t="e">
        <f>#REF!</f>
        <v>#REF!</v>
      </c>
      <c r="E956" s="72"/>
      <c r="F956" s="73"/>
      <c r="G956" s="88"/>
      <c r="H956" s="75"/>
      <c r="I956" s="76"/>
      <c r="J956" s="77"/>
      <c r="K956" s="78"/>
      <c r="L956" s="79"/>
      <c r="M956" s="42" t="e">
        <f>#REF!</f>
        <v>#REF!</v>
      </c>
    </row>
    <row r="957" spans="1:13" ht="39.75" customHeight="1" x14ac:dyDescent="0.25">
      <c r="A957" s="13">
        <f t="shared" si="3"/>
        <v>944</v>
      </c>
      <c r="B957" s="80" t="e">
        <f>#REF!</f>
        <v>#REF!</v>
      </c>
      <c r="C957" s="19" t="e">
        <f>#REF!</f>
        <v>#REF!</v>
      </c>
      <c r="D957" s="20" t="e">
        <f>#REF!</f>
        <v>#REF!</v>
      </c>
      <c r="E957" s="72"/>
      <c r="F957" s="81"/>
      <c r="G957" s="82"/>
      <c r="H957" s="83"/>
      <c r="I957" s="84"/>
      <c r="J957" s="85"/>
      <c r="K957" s="78"/>
      <c r="L957" s="87"/>
      <c r="M957" s="42" t="e">
        <f>#REF!</f>
        <v>#REF!</v>
      </c>
    </row>
    <row r="958" spans="1:13" ht="39.75" customHeight="1" x14ac:dyDescent="0.25">
      <c r="A958" s="13">
        <f t="shared" si="3"/>
        <v>945</v>
      </c>
      <c r="B958" s="71" t="e">
        <f>#REF!</f>
        <v>#REF!</v>
      </c>
      <c r="C958" s="14" t="e">
        <f>#REF!</f>
        <v>#REF!</v>
      </c>
      <c r="D958" s="15" t="e">
        <f>#REF!</f>
        <v>#REF!</v>
      </c>
      <c r="E958" s="72"/>
      <c r="F958" s="73"/>
      <c r="G958" s="88"/>
      <c r="H958" s="75"/>
      <c r="I958" s="76"/>
      <c r="J958" s="77"/>
      <c r="K958" s="78"/>
      <c r="L958" s="79"/>
      <c r="M958" s="42" t="e">
        <f>#REF!</f>
        <v>#REF!</v>
      </c>
    </row>
    <row r="959" spans="1:13" ht="39.75" customHeight="1" x14ac:dyDescent="0.25">
      <c r="A959" s="13">
        <f t="shared" si="3"/>
        <v>946</v>
      </c>
      <c r="B959" s="80" t="e">
        <f>#REF!</f>
        <v>#REF!</v>
      </c>
      <c r="C959" s="19" t="e">
        <f>#REF!</f>
        <v>#REF!</v>
      </c>
      <c r="D959" s="20" t="e">
        <f>#REF!</f>
        <v>#REF!</v>
      </c>
      <c r="E959" s="72"/>
      <c r="F959" s="81"/>
      <c r="G959" s="82"/>
      <c r="H959" s="83"/>
      <c r="I959" s="84"/>
      <c r="J959" s="85"/>
      <c r="K959" s="78"/>
      <c r="L959" s="87"/>
      <c r="M959" s="42" t="e">
        <f>#REF!</f>
        <v>#REF!</v>
      </c>
    </row>
    <row r="960" spans="1:13" ht="39.75" customHeight="1" x14ac:dyDescent="0.25">
      <c r="A960" s="13">
        <f t="shared" si="3"/>
        <v>947</v>
      </c>
      <c r="B960" s="71" t="e">
        <f>#REF!</f>
        <v>#REF!</v>
      </c>
      <c r="C960" s="14" t="e">
        <f>#REF!</f>
        <v>#REF!</v>
      </c>
      <c r="D960" s="15" t="e">
        <f>#REF!</f>
        <v>#REF!</v>
      </c>
      <c r="E960" s="72"/>
      <c r="F960" s="73"/>
      <c r="G960" s="88"/>
      <c r="H960" s="75"/>
      <c r="I960" s="76"/>
      <c r="J960" s="77"/>
      <c r="K960" s="78"/>
      <c r="L960" s="79"/>
      <c r="M960" s="42" t="e">
        <f>#REF!</f>
        <v>#REF!</v>
      </c>
    </row>
    <row r="961" spans="1:13" ht="39.75" customHeight="1" x14ac:dyDescent="0.25">
      <c r="A961" s="13">
        <f t="shared" si="3"/>
        <v>948</v>
      </c>
      <c r="B961" s="80" t="e">
        <f>#REF!</f>
        <v>#REF!</v>
      </c>
      <c r="C961" s="19" t="e">
        <f>#REF!</f>
        <v>#REF!</v>
      </c>
      <c r="D961" s="20" t="e">
        <f>#REF!</f>
        <v>#REF!</v>
      </c>
      <c r="E961" s="72"/>
      <c r="F961" s="81"/>
      <c r="G961" s="82"/>
      <c r="H961" s="83"/>
      <c r="I961" s="84"/>
      <c r="J961" s="85"/>
      <c r="K961" s="78"/>
      <c r="L961" s="87"/>
      <c r="M961" s="42" t="e">
        <f>#REF!</f>
        <v>#REF!</v>
      </c>
    </row>
    <row r="962" spans="1:13" ht="39.75" customHeight="1" x14ac:dyDescent="0.25">
      <c r="A962" s="13">
        <f t="shared" si="3"/>
        <v>949</v>
      </c>
      <c r="B962" s="71" t="e">
        <f>#REF!</f>
        <v>#REF!</v>
      </c>
      <c r="C962" s="14" t="e">
        <f>#REF!</f>
        <v>#REF!</v>
      </c>
      <c r="D962" s="15" t="e">
        <f>#REF!</f>
        <v>#REF!</v>
      </c>
      <c r="E962" s="72"/>
      <c r="F962" s="73"/>
      <c r="G962" s="88"/>
      <c r="H962" s="75"/>
      <c r="I962" s="76"/>
      <c r="J962" s="77"/>
      <c r="K962" s="78"/>
      <c r="L962" s="79"/>
      <c r="M962" s="42" t="e">
        <f>#REF!</f>
        <v>#REF!</v>
      </c>
    </row>
    <row r="963" spans="1:13" ht="39.75" customHeight="1" x14ac:dyDescent="0.25">
      <c r="A963" s="13">
        <f t="shared" si="3"/>
        <v>950</v>
      </c>
      <c r="B963" s="80" t="e">
        <f>#REF!</f>
        <v>#REF!</v>
      </c>
      <c r="C963" s="19" t="e">
        <f>#REF!</f>
        <v>#REF!</v>
      </c>
      <c r="D963" s="20" t="e">
        <f>#REF!</f>
        <v>#REF!</v>
      </c>
      <c r="E963" s="72"/>
      <c r="F963" s="81"/>
      <c r="G963" s="82"/>
      <c r="H963" s="83"/>
      <c r="I963" s="84"/>
      <c r="J963" s="85"/>
      <c r="K963" s="78"/>
      <c r="L963" s="87"/>
      <c r="M963" s="42" t="e">
        <f>#REF!</f>
        <v>#REF!</v>
      </c>
    </row>
    <row r="964" spans="1:13" ht="39.75" customHeight="1" x14ac:dyDescent="0.25">
      <c r="A964" s="13">
        <f t="shared" si="3"/>
        <v>951</v>
      </c>
      <c r="B964" s="71" t="e">
        <f>#REF!</f>
        <v>#REF!</v>
      </c>
      <c r="C964" s="14" t="e">
        <f>#REF!</f>
        <v>#REF!</v>
      </c>
      <c r="D964" s="15" t="e">
        <f>#REF!</f>
        <v>#REF!</v>
      </c>
      <c r="E964" s="72"/>
      <c r="F964" s="73"/>
      <c r="G964" s="74"/>
      <c r="H964" s="75"/>
      <c r="I964" s="76"/>
      <c r="J964" s="77"/>
      <c r="K964" s="78"/>
      <c r="L964" s="79"/>
      <c r="M964" s="42" t="e">
        <f>#REF!</f>
        <v>#REF!</v>
      </c>
    </row>
    <row r="965" spans="1:13" ht="39.75" customHeight="1" x14ac:dyDescent="0.25">
      <c r="A965" s="13">
        <f t="shared" si="3"/>
        <v>952</v>
      </c>
      <c r="B965" s="80" t="e">
        <f>#REF!</f>
        <v>#REF!</v>
      </c>
      <c r="C965" s="19" t="e">
        <f>#REF!</f>
        <v>#REF!</v>
      </c>
      <c r="D965" s="20" t="e">
        <f>#REF!</f>
        <v>#REF!</v>
      </c>
      <c r="E965" s="72"/>
      <c r="F965" s="81"/>
      <c r="G965" s="82"/>
      <c r="H965" s="83"/>
      <c r="I965" s="84"/>
      <c r="J965" s="85"/>
      <c r="K965" s="86"/>
      <c r="L965" s="87"/>
      <c r="M965" s="42" t="e">
        <f>#REF!</f>
        <v>#REF!</v>
      </c>
    </row>
    <row r="966" spans="1:13" ht="39.75" customHeight="1" x14ac:dyDescent="0.25">
      <c r="A966" s="13">
        <f t="shared" si="3"/>
        <v>953</v>
      </c>
      <c r="B966" s="71" t="e">
        <f>#REF!</f>
        <v>#REF!</v>
      </c>
      <c r="C966" s="14" t="e">
        <f>#REF!</f>
        <v>#REF!</v>
      </c>
      <c r="D966" s="15" t="e">
        <f>#REF!</f>
        <v>#REF!</v>
      </c>
      <c r="E966" s="72"/>
      <c r="F966" s="73"/>
      <c r="G966" s="88"/>
      <c r="H966" s="75"/>
      <c r="I966" s="76"/>
      <c r="J966" s="77"/>
      <c r="K966" s="78"/>
      <c r="L966" s="79"/>
      <c r="M966" s="42" t="e">
        <f>#REF!</f>
        <v>#REF!</v>
      </c>
    </row>
    <row r="967" spans="1:13" ht="39.75" customHeight="1" x14ac:dyDescent="0.25">
      <c r="A967" s="13">
        <f t="shared" si="3"/>
        <v>954</v>
      </c>
      <c r="B967" s="80" t="e">
        <f>#REF!</f>
        <v>#REF!</v>
      </c>
      <c r="C967" s="19" t="e">
        <f>#REF!</f>
        <v>#REF!</v>
      </c>
      <c r="D967" s="20" t="e">
        <f>#REF!</f>
        <v>#REF!</v>
      </c>
      <c r="E967" s="72"/>
      <c r="F967" s="81"/>
      <c r="G967" s="82"/>
      <c r="H967" s="83"/>
      <c r="I967" s="84"/>
      <c r="J967" s="85"/>
      <c r="K967" s="86"/>
      <c r="L967" s="87"/>
      <c r="M967" s="42" t="e">
        <f>#REF!</f>
        <v>#REF!</v>
      </c>
    </row>
    <row r="968" spans="1:13" ht="39.75" customHeight="1" x14ac:dyDescent="0.25">
      <c r="A968" s="13">
        <f t="shared" si="3"/>
        <v>955</v>
      </c>
      <c r="B968" s="71" t="e">
        <f>#REF!</f>
        <v>#REF!</v>
      </c>
      <c r="C968" s="14" t="e">
        <f>#REF!</f>
        <v>#REF!</v>
      </c>
      <c r="D968" s="15" t="e">
        <f>#REF!</f>
        <v>#REF!</v>
      </c>
      <c r="E968" s="72"/>
      <c r="F968" s="73"/>
      <c r="G968" s="88"/>
      <c r="H968" s="75"/>
      <c r="I968" s="76"/>
      <c r="J968" s="77"/>
      <c r="K968" s="78"/>
      <c r="L968" s="79"/>
      <c r="M968" s="42" t="e">
        <f>#REF!</f>
        <v>#REF!</v>
      </c>
    </row>
    <row r="969" spans="1:13" ht="39.75" customHeight="1" x14ac:dyDescent="0.25">
      <c r="A969" s="13">
        <f t="shared" si="3"/>
        <v>956</v>
      </c>
      <c r="B969" s="80" t="e">
        <f>#REF!</f>
        <v>#REF!</v>
      </c>
      <c r="C969" s="19" t="e">
        <f>#REF!</f>
        <v>#REF!</v>
      </c>
      <c r="D969" s="20" t="e">
        <f>#REF!</f>
        <v>#REF!</v>
      </c>
      <c r="E969" s="72"/>
      <c r="F969" s="81"/>
      <c r="G969" s="82"/>
      <c r="H969" s="83"/>
      <c r="I969" s="84"/>
      <c r="J969" s="85"/>
      <c r="K969" s="86"/>
      <c r="L969" s="87"/>
      <c r="M969" s="42" t="e">
        <f>#REF!</f>
        <v>#REF!</v>
      </c>
    </row>
    <row r="970" spans="1:13" ht="39.75" customHeight="1" x14ac:dyDescent="0.25">
      <c r="A970" s="13">
        <f t="shared" si="3"/>
        <v>957</v>
      </c>
      <c r="B970" s="71" t="e">
        <f>#REF!</f>
        <v>#REF!</v>
      </c>
      <c r="C970" s="14" t="e">
        <f>#REF!</f>
        <v>#REF!</v>
      </c>
      <c r="D970" s="15" t="e">
        <f>#REF!</f>
        <v>#REF!</v>
      </c>
      <c r="E970" s="72"/>
      <c r="F970" s="73"/>
      <c r="G970" s="88"/>
      <c r="H970" s="75"/>
      <c r="I970" s="76"/>
      <c r="J970" s="77"/>
      <c r="K970" s="78"/>
      <c r="L970" s="79"/>
      <c r="M970" s="42" t="e">
        <f>#REF!</f>
        <v>#REF!</v>
      </c>
    </row>
    <row r="971" spans="1:13" ht="39.75" customHeight="1" x14ac:dyDescent="0.25">
      <c r="A971" s="13">
        <f t="shared" si="3"/>
        <v>958</v>
      </c>
      <c r="B971" s="80" t="e">
        <f>#REF!</f>
        <v>#REF!</v>
      </c>
      <c r="C971" s="19" t="e">
        <f>#REF!</f>
        <v>#REF!</v>
      </c>
      <c r="D971" s="20" t="e">
        <f>#REF!</f>
        <v>#REF!</v>
      </c>
      <c r="E971" s="72"/>
      <c r="F971" s="81"/>
      <c r="G971" s="82"/>
      <c r="H971" s="83"/>
      <c r="I971" s="84"/>
      <c r="J971" s="85"/>
      <c r="K971" s="86"/>
      <c r="L971" s="87"/>
      <c r="M971" s="42" t="e">
        <f>#REF!</f>
        <v>#REF!</v>
      </c>
    </row>
    <row r="972" spans="1:13" ht="39.75" customHeight="1" x14ac:dyDescent="0.25">
      <c r="A972" s="13">
        <f t="shared" si="3"/>
        <v>959</v>
      </c>
      <c r="B972" s="71" t="e">
        <f>#REF!</f>
        <v>#REF!</v>
      </c>
      <c r="C972" s="14" t="e">
        <f>#REF!</f>
        <v>#REF!</v>
      </c>
      <c r="D972" s="15" t="e">
        <f>#REF!</f>
        <v>#REF!</v>
      </c>
      <c r="E972" s="72"/>
      <c r="F972" s="73"/>
      <c r="G972" s="88"/>
      <c r="H972" s="75"/>
      <c r="I972" s="76"/>
      <c r="J972" s="77"/>
      <c r="K972" s="78"/>
      <c r="L972" s="79"/>
      <c r="M972" s="42" t="e">
        <f>#REF!</f>
        <v>#REF!</v>
      </c>
    </row>
    <row r="973" spans="1:13" ht="39.75" customHeight="1" x14ac:dyDescent="0.25">
      <c r="A973" s="13">
        <f t="shared" si="3"/>
        <v>960</v>
      </c>
      <c r="B973" s="80" t="e">
        <f>#REF!</f>
        <v>#REF!</v>
      </c>
      <c r="C973" s="19" t="e">
        <f>#REF!</f>
        <v>#REF!</v>
      </c>
      <c r="D973" s="20" t="e">
        <f>#REF!</f>
        <v>#REF!</v>
      </c>
      <c r="E973" s="72"/>
      <c r="F973" s="81"/>
      <c r="G973" s="82"/>
      <c r="H973" s="83"/>
      <c r="I973" s="84"/>
      <c r="J973" s="85"/>
      <c r="K973" s="86"/>
      <c r="L973" s="87"/>
      <c r="M973" s="42" t="e">
        <f>#REF!</f>
        <v>#REF!</v>
      </c>
    </row>
    <row r="974" spans="1:13" ht="39.75" customHeight="1" x14ac:dyDescent="0.25">
      <c r="A974" s="13">
        <f t="shared" si="3"/>
        <v>961</v>
      </c>
      <c r="B974" s="71" t="e">
        <f>#REF!</f>
        <v>#REF!</v>
      </c>
      <c r="C974" s="14" t="e">
        <f>#REF!</f>
        <v>#REF!</v>
      </c>
      <c r="D974" s="15" t="e">
        <f>#REF!</f>
        <v>#REF!</v>
      </c>
      <c r="E974" s="72"/>
      <c r="F974" s="73"/>
      <c r="G974" s="88"/>
      <c r="H974" s="75"/>
      <c r="I974" s="76"/>
      <c r="J974" s="77"/>
      <c r="K974" s="78"/>
      <c r="L974" s="79"/>
      <c r="M974" s="42" t="e">
        <f>#REF!</f>
        <v>#REF!</v>
      </c>
    </row>
    <row r="975" spans="1:13" ht="39.75" customHeight="1" x14ac:dyDescent="0.25">
      <c r="A975" s="13">
        <f t="shared" si="3"/>
        <v>962</v>
      </c>
      <c r="B975" s="80" t="e">
        <f>#REF!</f>
        <v>#REF!</v>
      </c>
      <c r="C975" s="19" t="e">
        <f>#REF!</f>
        <v>#REF!</v>
      </c>
      <c r="D975" s="20" t="e">
        <f>#REF!</f>
        <v>#REF!</v>
      </c>
      <c r="E975" s="72"/>
      <c r="F975" s="81"/>
      <c r="G975" s="82"/>
      <c r="H975" s="83"/>
      <c r="I975" s="84"/>
      <c r="J975" s="85"/>
      <c r="K975" s="78"/>
      <c r="L975" s="87"/>
      <c r="M975" s="42" t="e">
        <f>#REF!</f>
        <v>#REF!</v>
      </c>
    </row>
    <row r="976" spans="1:13" ht="39.75" customHeight="1" x14ac:dyDescent="0.25">
      <c r="A976" s="13">
        <f t="shared" si="3"/>
        <v>963</v>
      </c>
      <c r="B976" s="71" t="e">
        <f>#REF!</f>
        <v>#REF!</v>
      </c>
      <c r="C976" s="14" t="e">
        <f>#REF!</f>
        <v>#REF!</v>
      </c>
      <c r="D976" s="15" t="e">
        <f>#REF!</f>
        <v>#REF!</v>
      </c>
      <c r="E976" s="72"/>
      <c r="F976" s="73"/>
      <c r="G976" s="88"/>
      <c r="H976" s="75"/>
      <c r="I976" s="76"/>
      <c r="J976" s="77"/>
      <c r="K976" s="78"/>
      <c r="L976" s="79"/>
      <c r="M976" s="42" t="e">
        <f>#REF!</f>
        <v>#REF!</v>
      </c>
    </row>
    <row r="977" spans="1:13" ht="39.75" customHeight="1" x14ac:dyDescent="0.25">
      <c r="A977" s="13">
        <f t="shared" si="3"/>
        <v>964</v>
      </c>
      <c r="B977" s="80" t="e">
        <f>#REF!</f>
        <v>#REF!</v>
      </c>
      <c r="C977" s="19" t="e">
        <f>#REF!</f>
        <v>#REF!</v>
      </c>
      <c r="D977" s="20" t="e">
        <f>#REF!</f>
        <v>#REF!</v>
      </c>
      <c r="E977" s="72"/>
      <c r="F977" s="81"/>
      <c r="G977" s="82"/>
      <c r="H977" s="83"/>
      <c r="I977" s="84"/>
      <c r="J977" s="85"/>
      <c r="K977" s="78"/>
      <c r="L977" s="87"/>
      <c r="M977" s="42" t="e">
        <f>#REF!</f>
        <v>#REF!</v>
      </c>
    </row>
    <row r="978" spans="1:13" ht="39.75" customHeight="1" x14ac:dyDescent="0.25">
      <c r="A978" s="13">
        <f t="shared" si="3"/>
        <v>965</v>
      </c>
      <c r="B978" s="71" t="e">
        <f>#REF!</f>
        <v>#REF!</v>
      </c>
      <c r="C978" s="14" t="e">
        <f>#REF!</f>
        <v>#REF!</v>
      </c>
      <c r="D978" s="15" t="e">
        <f>#REF!</f>
        <v>#REF!</v>
      </c>
      <c r="E978" s="72"/>
      <c r="F978" s="73"/>
      <c r="G978" s="88"/>
      <c r="H978" s="75"/>
      <c r="I978" s="76"/>
      <c r="J978" s="77"/>
      <c r="K978" s="78"/>
      <c r="L978" s="79"/>
      <c r="M978" s="42" t="e">
        <f>#REF!</f>
        <v>#REF!</v>
      </c>
    </row>
    <row r="979" spans="1:13" ht="39.75" customHeight="1" x14ac:dyDescent="0.25">
      <c r="A979" s="13">
        <f t="shared" si="3"/>
        <v>966</v>
      </c>
      <c r="B979" s="80" t="e">
        <f>#REF!</f>
        <v>#REF!</v>
      </c>
      <c r="C979" s="19" t="e">
        <f>#REF!</f>
        <v>#REF!</v>
      </c>
      <c r="D979" s="20" t="e">
        <f>#REF!</f>
        <v>#REF!</v>
      </c>
      <c r="E979" s="72"/>
      <c r="F979" s="81"/>
      <c r="G979" s="82"/>
      <c r="H979" s="83"/>
      <c r="I979" s="84"/>
      <c r="J979" s="85"/>
      <c r="K979" s="78"/>
      <c r="L979" s="87"/>
      <c r="M979" s="42" t="e">
        <f>#REF!</f>
        <v>#REF!</v>
      </c>
    </row>
    <row r="980" spans="1:13" ht="39.75" customHeight="1" x14ac:dyDescent="0.25">
      <c r="A980" s="13">
        <f t="shared" si="3"/>
        <v>967</v>
      </c>
      <c r="B980" s="71" t="e">
        <f>#REF!</f>
        <v>#REF!</v>
      </c>
      <c r="C980" s="14" t="e">
        <f>#REF!</f>
        <v>#REF!</v>
      </c>
      <c r="D980" s="15" t="e">
        <f>#REF!</f>
        <v>#REF!</v>
      </c>
      <c r="E980" s="72"/>
      <c r="F980" s="73"/>
      <c r="G980" s="88"/>
      <c r="H980" s="75"/>
      <c r="I980" s="76"/>
      <c r="J980" s="77"/>
      <c r="K980" s="78"/>
      <c r="L980" s="79"/>
      <c r="M980" s="42" t="e">
        <f>#REF!</f>
        <v>#REF!</v>
      </c>
    </row>
    <row r="981" spans="1:13" ht="39.75" customHeight="1" x14ac:dyDescent="0.25">
      <c r="A981" s="13">
        <f t="shared" si="3"/>
        <v>968</v>
      </c>
      <c r="B981" s="80" t="e">
        <f>#REF!</f>
        <v>#REF!</v>
      </c>
      <c r="C981" s="19" t="e">
        <f>#REF!</f>
        <v>#REF!</v>
      </c>
      <c r="D981" s="20" t="e">
        <f>#REF!</f>
        <v>#REF!</v>
      </c>
      <c r="E981" s="72"/>
      <c r="F981" s="81"/>
      <c r="G981" s="82"/>
      <c r="H981" s="83"/>
      <c r="I981" s="84"/>
      <c r="J981" s="85"/>
      <c r="K981" s="78"/>
      <c r="L981" s="87"/>
      <c r="M981" s="42" t="e">
        <f>#REF!</f>
        <v>#REF!</v>
      </c>
    </row>
    <row r="982" spans="1:13" ht="39.75" customHeight="1" x14ac:dyDescent="0.25">
      <c r="A982" s="13">
        <f t="shared" si="3"/>
        <v>969</v>
      </c>
      <c r="B982" s="71" t="e">
        <f>#REF!</f>
        <v>#REF!</v>
      </c>
      <c r="C982" s="14" t="e">
        <f>#REF!</f>
        <v>#REF!</v>
      </c>
      <c r="D982" s="15" t="e">
        <f>#REF!</f>
        <v>#REF!</v>
      </c>
      <c r="E982" s="72"/>
      <c r="F982" s="73"/>
      <c r="G982" s="88"/>
      <c r="H982" s="75"/>
      <c r="I982" s="76"/>
      <c r="J982" s="77"/>
      <c r="K982" s="78"/>
      <c r="L982" s="79"/>
      <c r="M982" s="42" t="e">
        <f>#REF!</f>
        <v>#REF!</v>
      </c>
    </row>
    <row r="983" spans="1:13" ht="39.75" customHeight="1" x14ac:dyDescent="0.25">
      <c r="A983" s="13">
        <f t="shared" si="3"/>
        <v>970</v>
      </c>
      <c r="B983" s="80" t="e">
        <f>#REF!</f>
        <v>#REF!</v>
      </c>
      <c r="C983" s="19" t="e">
        <f>#REF!</f>
        <v>#REF!</v>
      </c>
      <c r="D983" s="20" t="e">
        <f>#REF!</f>
        <v>#REF!</v>
      </c>
      <c r="E983" s="72"/>
      <c r="F983" s="81"/>
      <c r="G983" s="82"/>
      <c r="H983" s="83"/>
      <c r="I983" s="84"/>
      <c r="J983" s="85"/>
      <c r="K983" s="78"/>
      <c r="L983" s="87"/>
      <c r="M983" s="42" t="e">
        <f>#REF!</f>
        <v>#REF!</v>
      </c>
    </row>
    <row r="984" spans="1:13" ht="39.75" customHeight="1" x14ac:dyDescent="0.25">
      <c r="A984" s="13">
        <f t="shared" si="3"/>
        <v>971</v>
      </c>
      <c r="B984" s="71" t="e">
        <f>#REF!</f>
        <v>#REF!</v>
      </c>
      <c r="C984" s="14" t="e">
        <f>#REF!</f>
        <v>#REF!</v>
      </c>
      <c r="D984" s="15" t="e">
        <f>#REF!</f>
        <v>#REF!</v>
      </c>
      <c r="E984" s="72"/>
      <c r="F984" s="73"/>
      <c r="G984" s="88"/>
      <c r="H984" s="75"/>
      <c r="I984" s="76"/>
      <c r="J984" s="77"/>
      <c r="K984" s="78"/>
      <c r="L984" s="79"/>
      <c r="M984" s="42" t="e">
        <f>#REF!</f>
        <v>#REF!</v>
      </c>
    </row>
    <row r="985" spans="1:13" ht="39.75" customHeight="1" x14ac:dyDescent="0.25">
      <c r="A985" s="13">
        <f t="shared" si="3"/>
        <v>972</v>
      </c>
      <c r="B985" s="80" t="e">
        <f>#REF!</f>
        <v>#REF!</v>
      </c>
      <c r="C985" s="19" t="e">
        <f>#REF!</f>
        <v>#REF!</v>
      </c>
      <c r="D985" s="20" t="e">
        <f>#REF!</f>
        <v>#REF!</v>
      </c>
      <c r="E985" s="72"/>
      <c r="F985" s="81"/>
      <c r="G985" s="82"/>
      <c r="H985" s="83"/>
      <c r="I985" s="84"/>
      <c r="J985" s="85"/>
      <c r="K985" s="78"/>
      <c r="L985" s="87"/>
      <c r="M985" s="42" t="e">
        <f>#REF!</f>
        <v>#REF!</v>
      </c>
    </row>
    <row r="986" spans="1:13" ht="39.75" customHeight="1" x14ac:dyDescent="0.25">
      <c r="A986" s="13">
        <f t="shared" si="3"/>
        <v>973</v>
      </c>
      <c r="B986" s="71" t="e">
        <f>#REF!</f>
        <v>#REF!</v>
      </c>
      <c r="C986" s="14" t="e">
        <f>#REF!</f>
        <v>#REF!</v>
      </c>
      <c r="D986" s="15" t="e">
        <f>#REF!</f>
        <v>#REF!</v>
      </c>
      <c r="E986" s="72"/>
      <c r="F986" s="73"/>
      <c r="G986" s="88"/>
      <c r="H986" s="75"/>
      <c r="I986" s="76"/>
      <c r="J986" s="77"/>
      <c r="K986" s="78"/>
      <c r="L986" s="79"/>
      <c r="M986" s="42" t="e">
        <f>#REF!</f>
        <v>#REF!</v>
      </c>
    </row>
    <row r="987" spans="1:13" ht="39.75" customHeight="1" x14ac:dyDescent="0.25">
      <c r="A987" s="13">
        <f t="shared" si="3"/>
        <v>974</v>
      </c>
      <c r="B987" s="80" t="e">
        <f>#REF!</f>
        <v>#REF!</v>
      </c>
      <c r="C987" s="19" t="e">
        <f>#REF!</f>
        <v>#REF!</v>
      </c>
      <c r="D987" s="20" t="e">
        <f>#REF!</f>
        <v>#REF!</v>
      </c>
      <c r="E987" s="72"/>
      <c r="F987" s="81"/>
      <c r="G987" s="82"/>
      <c r="H987" s="83"/>
      <c r="I987" s="84"/>
      <c r="J987" s="85"/>
      <c r="K987" s="78"/>
      <c r="L987" s="87"/>
      <c r="M987" s="42" t="e">
        <f>#REF!</f>
        <v>#REF!</v>
      </c>
    </row>
    <row r="988" spans="1:13" ht="39.75" customHeight="1" x14ac:dyDescent="0.25">
      <c r="A988" s="13">
        <f t="shared" si="3"/>
        <v>975</v>
      </c>
      <c r="B988" s="71" t="e">
        <f>#REF!</f>
        <v>#REF!</v>
      </c>
      <c r="C988" s="14" t="e">
        <f>#REF!</f>
        <v>#REF!</v>
      </c>
      <c r="D988" s="15" t="e">
        <f>#REF!</f>
        <v>#REF!</v>
      </c>
      <c r="E988" s="72"/>
      <c r="F988" s="73"/>
      <c r="G988" s="88"/>
      <c r="H988" s="75"/>
      <c r="I988" s="76"/>
      <c r="J988" s="77"/>
      <c r="K988" s="78"/>
      <c r="L988" s="79"/>
      <c r="M988" s="42" t="e">
        <f>#REF!</f>
        <v>#REF!</v>
      </c>
    </row>
    <row r="989" spans="1:13" ht="39.75" customHeight="1" x14ac:dyDescent="0.25">
      <c r="A989" s="13">
        <f t="shared" si="3"/>
        <v>976</v>
      </c>
      <c r="B989" s="80" t="e">
        <f>#REF!</f>
        <v>#REF!</v>
      </c>
      <c r="C989" s="19" t="e">
        <f>#REF!</f>
        <v>#REF!</v>
      </c>
      <c r="D989" s="20" t="e">
        <f>#REF!</f>
        <v>#REF!</v>
      </c>
      <c r="E989" s="72"/>
      <c r="F989" s="81"/>
      <c r="G989" s="82"/>
      <c r="H989" s="83"/>
      <c r="I989" s="84"/>
      <c r="J989" s="85"/>
      <c r="K989" s="78"/>
      <c r="L989" s="87"/>
      <c r="M989" s="42" t="e">
        <f>#REF!</f>
        <v>#REF!</v>
      </c>
    </row>
    <row r="990" spans="1:13" ht="39.75" customHeight="1" x14ac:dyDescent="0.25">
      <c r="A990" s="13">
        <f t="shared" si="3"/>
        <v>977</v>
      </c>
      <c r="B990" s="71" t="e">
        <f>#REF!</f>
        <v>#REF!</v>
      </c>
      <c r="C990" s="14" t="e">
        <f>#REF!</f>
        <v>#REF!</v>
      </c>
      <c r="D990" s="15" t="e">
        <f>#REF!</f>
        <v>#REF!</v>
      </c>
      <c r="E990" s="72"/>
      <c r="F990" s="73"/>
      <c r="G990" s="88"/>
      <c r="H990" s="75"/>
      <c r="I990" s="76"/>
      <c r="J990" s="77"/>
      <c r="K990" s="78"/>
      <c r="L990" s="79"/>
      <c r="M990" s="42" t="e">
        <f>#REF!</f>
        <v>#REF!</v>
      </c>
    </row>
    <row r="991" spans="1:13" ht="39.75" customHeight="1" x14ac:dyDescent="0.25">
      <c r="A991" s="13">
        <f t="shared" si="3"/>
        <v>978</v>
      </c>
      <c r="B991" s="80" t="e">
        <f>#REF!</f>
        <v>#REF!</v>
      </c>
      <c r="C991" s="19" t="e">
        <f>#REF!</f>
        <v>#REF!</v>
      </c>
      <c r="D991" s="20" t="e">
        <f>#REF!</f>
        <v>#REF!</v>
      </c>
      <c r="E991" s="72"/>
      <c r="F991" s="81"/>
      <c r="G991" s="82"/>
      <c r="H991" s="83"/>
      <c r="I991" s="84"/>
      <c r="J991" s="85"/>
      <c r="K991" s="78"/>
      <c r="L991" s="87"/>
      <c r="M991" s="42" t="e">
        <f>#REF!</f>
        <v>#REF!</v>
      </c>
    </row>
    <row r="992" spans="1:13" ht="39.75" customHeight="1" x14ac:dyDescent="0.25">
      <c r="A992" s="13">
        <f t="shared" si="3"/>
        <v>979</v>
      </c>
      <c r="B992" s="71" t="e">
        <f>#REF!</f>
        <v>#REF!</v>
      </c>
      <c r="C992" s="14" t="e">
        <f>#REF!</f>
        <v>#REF!</v>
      </c>
      <c r="D992" s="15" t="e">
        <f>#REF!</f>
        <v>#REF!</v>
      </c>
      <c r="E992" s="72"/>
      <c r="F992" s="73"/>
      <c r="G992" s="88"/>
      <c r="H992" s="75"/>
      <c r="I992" s="76"/>
      <c r="J992" s="77"/>
      <c r="K992" s="78"/>
      <c r="L992" s="79"/>
      <c r="M992" s="42" t="e">
        <f>#REF!</f>
        <v>#REF!</v>
      </c>
    </row>
    <row r="993" spans="1:13" ht="39.75" customHeight="1" x14ac:dyDescent="0.25">
      <c r="A993" s="13">
        <f t="shared" si="3"/>
        <v>980</v>
      </c>
      <c r="B993" s="80" t="e">
        <f>#REF!</f>
        <v>#REF!</v>
      </c>
      <c r="C993" s="19" t="e">
        <f>#REF!</f>
        <v>#REF!</v>
      </c>
      <c r="D993" s="20" t="e">
        <f>#REF!</f>
        <v>#REF!</v>
      </c>
      <c r="E993" s="72"/>
      <c r="F993" s="81"/>
      <c r="G993" s="82"/>
      <c r="H993" s="83"/>
      <c r="I993" s="84"/>
      <c r="J993" s="85"/>
      <c r="K993" s="78"/>
      <c r="L993" s="87"/>
      <c r="M993" s="42" t="e">
        <f>#REF!</f>
        <v>#REF!</v>
      </c>
    </row>
    <row r="994" spans="1:13" ht="39.75" customHeight="1" x14ac:dyDescent="0.25">
      <c r="A994" s="13">
        <f t="shared" si="3"/>
        <v>981</v>
      </c>
      <c r="B994" s="71" t="e">
        <f>#REF!</f>
        <v>#REF!</v>
      </c>
      <c r="C994" s="14" t="e">
        <f>#REF!</f>
        <v>#REF!</v>
      </c>
      <c r="D994" s="15" t="e">
        <f>#REF!</f>
        <v>#REF!</v>
      </c>
      <c r="E994" s="72"/>
      <c r="F994" s="73"/>
      <c r="G994" s="88"/>
      <c r="H994" s="75"/>
      <c r="I994" s="76"/>
      <c r="J994" s="77"/>
      <c r="K994" s="78"/>
      <c r="L994" s="79"/>
      <c r="M994" s="42" t="e">
        <f>#REF!</f>
        <v>#REF!</v>
      </c>
    </row>
    <row r="995" spans="1:13" ht="39.75" customHeight="1" x14ac:dyDescent="0.25">
      <c r="A995" s="13">
        <f t="shared" si="3"/>
        <v>982</v>
      </c>
      <c r="B995" s="80" t="e">
        <f>#REF!</f>
        <v>#REF!</v>
      </c>
      <c r="C995" s="19" t="e">
        <f>#REF!</f>
        <v>#REF!</v>
      </c>
      <c r="D995" s="20" t="e">
        <f>#REF!</f>
        <v>#REF!</v>
      </c>
      <c r="E995" s="72"/>
      <c r="F995" s="81"/>
      <c r="G995" s="82"/>
      <c r="H995" s="83"/>
      <c r="I995" s="84"/>
      <c r="J995" s="85"/>
      <c r="K995" s="78"/>
      <c r="L995" s="87"/>
      <c r="M995" s="42" t="e">
        <f>#REF!</f>
        <v>#REF!</v>
      </c>
    </row>
    <row r="996" spans="1:13" ht="39.75" customHeight="1" x14ac:dyDescent="0.25">
      <c r="A996" s="13">
        <f t="shared" si="3"/>
        <v>983</v>
      </c>
      <c r="B996" s="71" t="e">
        <f>#REF!</f>
        <v>#REF!</v>
      </c>
      <c r="C996" s="14" t="e">
        <f>#REF!</f>
        <v>#REF!</v>
      </c>
      <c r="D996" s="15" t="e">
        <f>#REF!</f>
        <v>#REF!</v>
      </c>
      <c r="E996" s="72"/>
      <c r="F996" s="73"/>
      <c r="G996" s="88"/>
      <c r="H996" s="75"/>
      <c r="I996" s="76"/>
      <c r="J996" s="77"/>
      <c r="K996" s="78"/>
      <c r="L996" s="79"/>
      <c r="M996" s="42" t="e">
        <f>#REF!</f>
        <v>#REF!</v>
      </c>
    </row>
    <row r="997" spans="1:13" ht="39.75" customHeight="1" x14ac:dyDescent="0.25">
      <c r="A997" s="13">
        <f t="shared" si="3"/>
        <v>984</v>
      </c>
      <c r="B997" s="80" t="e">
        <f>#REF!</f>
        <v>#REF!</v>
      </c>
      <c r="C997" s="19" t="e">
        <f>#REF!</f>
        <v>#REF!</v>
      </c>
      <c r="D997" s="20" t="e">
        <f>#REF!</f>
        <v>#REF!</v>
      </c>
      <c r="E997" s="72"/>
      <c r="F997" s="81"/>
      <c r="G997" s="82"/>
      <c r="H997" s="83"/>
      <c r="I997" s="84"/>
      <c r="J997" s="85"/>
      <c r="K997" s="78"/>
      <c r="L997" s="87"/>
      <c r="M997" s="42" t="e">
        <f>#REF!</f>
        <v>#REF!</v>
      </c>
    </row>
    <row r="998" spans="1:13" ht="39.75" customHeight="1" x14ac:dyDescent="0.25">
      <c r="A998" s="13">
        <f t="shared" si="3"/>
        <v>985</v>
      </c>
      <c r="B998" s="71" t="e">
        <f>#REF!</f>
        <v>#REF!</v>
      </c>
      <c r="C998" s="14" t="e">
        <f>#REF!</f>
        <v>#REF!</v>
      </c>
      <c r="D998" s="15" t="e">
        <f>#REF!</f>
        <v>#REF!</v>
      </c>
      <c r="E998" s="72"/>
      <c r="F998" s="73"/>
      <c r="G998" s="88"/>
      <c r="H998" s="75"/>
      <c r="I998" s="76"/>
      <c r="J998" s="77"/>
      <c r="K998" s="78"/>
      <c r="L998" s="79"/>
      <c r="M998" s="42" t="e">
        <f>#REF!</f>
        <v>#REF!</v>
      </c>
    </row>
    <row r="999" spans="1:13" ht="39.75" customHeight="1" x14ac:dyDescent="0.25">
      <c r="A999" s="13">
        <f t="shared" si="3"/>
        <v>986</v>
      </c>
      <c r="B999" s="80" t="e">
        <f>#REF!</f>
        <v>#REF!</v>
      </c>
      <c r="C999" s="19" t="e">
        <f>#REF!</f>
        <v>#REF!</v>
      </c>
      <c r="D999" s="20" t="e">
        <f>#REF!</f>
        <v>#REF!</v>
      </c>
      <c r="E999" s="72"/>
      <c r="F999" s="81"/>
      <c r="G999" s="82"/>
      <c r="H999" s="83"/>
      <c r="I999" s="84"/>
      <c r="J999" s="85"/>
      <c r="K999" s="78"/>
      <c r="L999" s="87"/>
      <c r="M999" s="42" t="e">
        <f>#REF!</f>
        <v>#REF!</v>
      </c>
    </row>
    <row r="1000" spans="1:13" ht="39.75" customHeight="1" x14ac:dyDescent="0.25">
      <c r="A1000" s="13">
        <f t="shared" si="3"/>
        <v>987</v>
      </c>
      <c r="B1000" s="71" t="e">
        <f>#REF!</f>
        <v>#REF!</v>
      </c>
      <c r="C1000" s="14" t="e">
        <f>#REF!</f>
        <v>#REF!</v>
      </c>
      <c r="D1000" s="15" t="e">
        <f>#REF!</f>
        <v>#REF!</v>
      </c>
      <c r="E1000" s="72"/>
      <c r="F1000" s="73"/>
      <c r="G1000" s="88"/>
      <c r="H1000" s="75"/>
      <c r="I1000" s="76"/>
      <c r="J1000" s="77"/>
      <c r="K1000" s="78"/>
      <c r="L1000" s="79"/>
      <c r="M1000" s="42" t="e">
        <f>#REF!</f>
        <v>#REF!</v>
      </c>
    </row>
    <row r="1001" spans="1:13" ht="39.75" customHeight="1" x14ac:dyDescent="0.25">
      <c r="A1001" s="13">
        <f t="shared" si="3"/>
        <v>988</v>
      </c>
      <c r="B1001" s="80" t="e">
        <f>#REF!</f>
        <v>#REF!</v>
      </c>
      <c r="C1001" s="19" t="e">
        <f>#REF!</f>
        <v>#REF!</v>
      </c>
      <c r="D1001" s="20" t="e">
        <f>#REF!</f>
        <v>#REF!</v>
      </c>
      <c r="E1001" s="72"/>
      <c r="F1001" s="81"/>
      <c r="G1001" s="82"/>
      <c r="H1001" s="83"/>
      <c r="I1001" s="84"/>
      <c r="J1001" s="85"/>
      <c r="K1001" s="78"/>
      <c r="L1001" s="87"/>
      <c r="M1001" s="42" t="e">
        <f>#REF!</f>
        <v>#REF!</v>
      </c>
    </row>
    <row r="1002" spans="1:13" ht="39.75" customHeight="1" x14ac:dyDescent="0.25">
      <c r="A1002" s="13">
        <f t="shared" si="3"/>
        <v>989</v>
      </c>
      <c r="B1002" s="71" t="e">
        <f>#REF!</f>
        <v>#REF!</v>
      </c>
      <c r="C1002" s="14" t="e">
        <f>#REF!</f>
        <v>#REF!</v>
      </c>
      <c r="D1002" s="15" t="e">
        <f>#REF!</f>
        <v>#REF!</v>
      </c>
      <c r="E1002" s="72"/>
      <c r="F1002" s="73"/>
      <c r="G1002" s="88"/>
      <c r="H1002" s="75"/>
      <c r="I1002" s="76"/>
      <c r="J1002" s="77"/>
      <c r="K1002" s="78"/>
      <c r="L1002" s="79"/>
      <c r="M1002" s="42" t="e">
        <f>#REF!</f>
        <v>#REF!</v>
      </c>
    </row>
    <row r="1003" spans="1:13" ht="39.75" customHeight="1" x14ac:dyDescent="0.25">
      <c r="A1003" s="13">
        <f t="shared" si="3"/>
        <v>990</v>
      </c>
      <c r="B1003" s="80" t="e">
        <f>#REF!</f>
        <v>#REF!</v>
      </c>
      <c r="C1003" s="19" t="e">
        <f>#REF!</f>
        <v>#REF!</v>
      </c>
      <c r="D1003" s="20" t="e">
        <f>#REF!</f>
        <v>#REF!</v>
      </c>
      <c r="E1003" s="72"/>
      <c r="F1003" s="81"/>
      <c r="G1003" s="82"/>
      <c r="H1003" s="83"/>
      <c r="I1003" s="84"/>
      <c r="J1003" s="85"/>
      <c r="K1003" s="78"/>
      <c r="L1003" s="87"/>
      <c r="M1003" s="42" t="e">
        <f>#REF!</f>
        <v>#REF!</v>
      </c>
    </row>
    <row r="1004" spans="1:13" ht="39.75" customHeight="1" x14ac:dyDescent="0.25">
      <c r="A1004" s="13">
        <f t="shared" si="3"/>
        <v>991</v>
      </c>
      <c r="B1004" s="71" t="e">
        <f>#REF!</f>
        <v>#REF!</v>
      </c>
      <c r="C1004" s="14" t="e">
        <f>#REF!</f>
        <v>#REF!</v>
      </c>
      <c r="D1004" s="15" t="e">
        <f>#REF!</f>
        <v>#REF!</v>
      </c>
      <c r="E1004" s="72"/>
      <c r="F1004" s="73"/>
      <c r="G1004" s="88"/>
      <c r="H1004" s="75"/>
      <c r="I1004" s="76"/>
      <c r="J1004" s="77"/>
      <c r="K1004" s="78"/>
      <c r="L1004" s="79"/>
      <c r="M1004" s="42" t="e">
        <f>#REF!</f>
        <v>#REF!</v>
      </c>
    </row>
    <row r="1005" spans="1:13" ht="39.75" customHeight="1" x14ac:dyDescent="0.25">
      <c r="A1005" s="13">
        <f t="shared" si="3"/>
        <v>992</v>
      </c>
      <c r="B1005" s="80" t="e">
        <f>#REF!</f>
        <v>#REF!</v>
      </c>
      <c r="C1005" s="19" t="e">
        <f>#REF!</f>
        <v>#REF!</v>
      </c>
      <c r="D1005" s="20" t="e">
        <f>#REF!</f>
        <v>#REF!</v>
      </c>
      <c r="E1005" s="72"/>
      <c r="F1005" s="81"/>
      <c r="G1005" s="82"/>
      <c r="H1005" s="83"/>
      <c r="I1005" s="84"/>
      <c r="J1005" s="85"/>
      <c r="K1005" s="78"/>
      <c r="L1005" s="87"/>
      <c r="M1005" s="42" t="e">
        <f>#REF!</f>
        <v>#REF!</v>
      </c>
    </row>
    <row r="1006" spans="1:13" ht="39.75" customHeight="1" x14ac:dyDescent="0.25">
      <c r="A1006" s="13">
        <f t="shared" si="3"/>
        <v>993</v>
      </c>
      <c r="B1006" s="71" t="e">
        <f>#REF!</f>
        <v>#REF!</v>
      </c>
      <c r="C1006" s="14" t="e">
        <f>#REF!</f>
        <v>#REF!</v>
      </c>
      <c r="D1006" s="15" t="e">
        <f>#REF!</f>
        <v>#REF!</v>
      </c>
      <c r="E1006" s="72"/>
      <c r="F1006" s="73"/>
      <c r="G1006" s="88"/>
      <c r="H1006" s="75"/>
      <c r="I1006" s="76"/>
      <c r="J1006" s="77"/>
      <c r="K1006" s="78"/>
      <c r="L1006" s="79"/>
      <c r="M1006" s="42" t="e">
        <f>#REF!</f>
        <v>#REF!</v>
      </c>
    </row>
    <row r="1007" spans="1:13" ht="39.75" customHeight="1" x14ac:dyDescent="0.25">
      <c r="A1007" s="13">
        <f t="shared" si="3"/>
        <v>994</v>
      </c>
      <c r="B1007" s="80" t="e">
        <f>#REF!</f>
        <v>#REF!</v>
      </c>
      <c r="C1007" s="19" t="e">
        <f>#REF!</f>
        <v>#REF!</v>
      </c>
      <c r="D1007" s="20" t="e">
        <f>#REF!</f>
        <v>#REF!</v>
      </c>
      <c r="E1007" s="72"/>
      <c r="F1007" s="81"/>
      <c r="G1007" s="82"/>
      <c r="H1007" s="83"/>
      <c r="I1007" s="84"/>
      <c r="J1007" s="85"/>
      <c r="K1007" s="78"/>
      <c r="L1007" s="87"/>
      <c r="M1007" s="42" t="e">
        <f>#REF!</f>
        <v>#REF!</v>
      </c>
    </row>
    <row r="1008" spans="1:13" ht="39.75" customHeight="1" x14ac:dyDescent="0.25">
      <c r="A1008" s="13">
        <f t="shared" si="3"/>
        <v>995</v>
      </c>
      <c r="B1008" s="71" t="e">
        <f>#REF!</f>
        <v>#REF!</v>
      </c>
      <c r="C1008" s="14" t="e">
        <f>#REF!</f>
        <v>#REF!</v>
      </c>
      <c r="D1008" s="15" t="e">
        <f>#REF!</f>
        <v>#REF!</v>
      </c>
      <c r="E1008" s="72"/>
      <c r="F1008" s="73"/>
      <c r="G1008" s="88"/>
      <c r="H1008" s="75"/>
      <c r="I1008" s="76"/>
      <c r="J1008" s="77"/>
      <c r="K1008" s="78"/>
      <c r="L1008" s="79"/>
      <c r="M1008" s="42" t="e">
        <f>#REF!</f>
        <v>#REF!</v>
      </c>
    </row>
    <row r="1009" spans="1:13" ht="39.75" customHeight="1" x14ac:dyDescent="0.25">
      <c r="A1009" s="13">
        <f t="shared" si="3"/>
        <v>996</v>
      </c>
      <c r="B1009" s="80" t="e">
        <f>#REF!</f>
        <v>#REF!</v>
      </c>
      <c r="C1009" s="19" t="e">
        <f>#REF!</f>
        <v>#REF!</v>
      </c>
      <c r="D1009" s="20" t="e">
        <f>#REF!</f>
        <v>#REF!</v>
      </c>
      <c r="E1009" s="72"/>
      <c r="F1009" s="81"/>
      <c r="G1009" s="82"/>
      <c r="H1009" s="83"/>
      <c r="I1009" s="84"/>
      <c r="J1009" s="85"/>
      <c r="K1009" s="78"/>
      <c r="L1009" s="87"/>
      <c r="M1009" s="42" t="e">
        <f>#REF!</f>
        <v>#REF!</v>
      </c>
    </row>
    <row r="1010" spans="1:13" ht="39.75" customHeight="1" x14ac:dyDescent="0.25">
      <c r="A1010" s="13">
        <f t="shared" si="3"/>
        <v>997</v>
      </c>
      <c r="B1010" s="71" t="e">
        <f>#REF!</f>
        <v>#REF!</v>
      </c>
      <c r="C1010" s="14" t="e">
        <f>#REF!</f>
        <v>#REF!</v>
      </c>
      <c r="D1010" s="15" t="e">
        <f>#REF!</f>
        <v>#REF!</v>
      </c>
      <c r="E1010" s="72"/>
      <c r="F1010" s="73"/>
      <c r="G1010" s="88"/>
      <c r="H1010" s="75"/>
      <c r="I1010" s="76"/>
      <c r="J1010" s="77"/>
      <c r="K1010" s="78"/>
      <c r="L1010" s="79"/>
      <c r="M1010" s="42" t="e">
        <f>#REF!</f>
        <v>#REF!</v>
      </c>
    </row>
    <row r="1011" spans="1:13" ht="39.75" customHeight="1" x14ac:dyDescent="0.25">
      <c r="A1011" s="13">
        <f t="shared" si="3"/>
        <v>998</v>
      </c>
      <c r="B1011" s="80" t="e">
        <f>#REF!</f>
        <v>#REF!</v>
      </c>
      <c r="C1011" s="19" t="e">
        <f>#REF!</f>
        <v>#REF!</v>
      </c>
      <c r="D1011" s="20" t="e">
        <f>#REF!</f>
        <v>#REF!</v>
      </c>
      <c r="E1011" s="72"/>
      <c r="F1011" s="81"/>
      <c r="G1011" s="82"/>
      <c r="H1011" s="83"/>
      <c r="I1011" s="84"/>
      <c r="J1011" s="85"/>
      <c r="K1011" s="78"/>
      <c r="L1011" s="87"/>
      <c r="M1011" s="42" t="e">
        <f>#REF!</f>
        <v>#REF!</v>
      </c>
    </row>
    <row r="1012" spans="1:13" ht="39.75" customHeight="1" x14ac:dyDescent="0.25">
      <c r="A1012" s="13">
        <f t="shared" si="3"/>
        <v>999</v>
      </c>
      <c r="B1012" s="71" t="e">
        <f>#REF!</f>
        <v>#REF!</v>
      </c>
      <c r="C1012" s="14" t="e">
        <f>#REF!</f>
        <v>#REF!</v>
      </c>
      <c r="D1012" s="15" t="e">
        <f>#REF!</f>
        <v>#REF!</v>
      </c>
      <c r="E1012" s="72"/>
      <c r="F1012" s="73"/>
      <c r="G1012" s="88"/>
      <c r="H1012" s="75"/>
      <c r="I1012" s="76"/>
      <c r="J1012" s="77"/>
      <c r="K1012" s="78"/>
      <c r="L1012" s="79"/>
      <c r="M1012" s="42" t="e">
        <f>#REF!</f>
        <v>#REF!</v>
      </c>
    </row>
    <row r="1013" spans="1:13" ht="39.75" customHeight="1" x14ac:dyDescent="0.25">
      <c r="A1013" s="13">
        <f t="shared" si="3"/>
        <v>1000</v>
      </c>
      <c r="B1013" s="80" t="e">
        <f>#REF!</f>
        <v>#REF!</v>
      </c>
      <c r="C1013" s="19" t="e">
        <f>#REF!</f>
        <v>#REF!</v>
      </c>
      <c r="D1013" s="20" t="e">
        <f>#REF!</f>
        <v>#REF!</v>
      </c>
      <c r="E1013" s="72"/>
      <c r="F1013" s="81"/>
      <c r="G1013" s="82"/>
      <c r="H1013" s="83"/>
      <c r="I1013" s="84"/>
      <c r="J1013" s="85"/>
      <c r="K1013" s="78"/>
      <c r="L1013" s="87"/>
      <c r="M1013" s="42" t="e">
        <f>#REF!</f>
        <v>#REF!</v>
      </c>
    </row>
  </sheetData>
  <mergeCells count="25">
    <mergeCell ref="G10:H10"/>
    <mergeCell ref="I10:L10"/>
    <mergeCell ref="A2:L2"/>
    <mergeCell ref="A3:L3"/>
    <mergeCell ref="A4:L4"/>
    <mergeCell ref="A5:L5"/>
    <mergeCell ref="D6:F6"/>
    <mergeCell ref="G6:H6"/>
    <mergeCell ref="I6:L6"/>
    <mergeCell ref="A11:L11"/>
    <mergeCell ref="B12:D12"/>
    <mergeCell ref="E12:H12"/>
    <mergeCell ref="A6:C6"/>
    <mergeCell ref="A7:C7"/>
    <mergeCell ref="D7:F7"/>
    <mergeCell ref="G7:H7"/>
    <mergeCell ref="I7:L7"/>
    <mergeCell ref="A8:C9"/>
    <mergeCell ref="D8:F9"/>
    <mergeCell ref="G8:H8"/>
    <mergeCell ref="I8:L8"/>
    <mergeCell ref="G9:H9"/>
    <mergeCell ref="I9:L9"/>
    <mergeCell ref="A10:C10"/>
    <mergeCell ref="D10:E10"/>
  </mergeCells>
  <conditionalFormatting sqref="A14:M63">
    <cfRule type="expression" dxfId="13" priority="5">
      <formula>$M14&gt;=6/1/2020</formula>
    </cfRule>
  </conditionalFormatting>
  <conditionalFormatting sqref="A64:M113">
    <cfRule type="expression" dxfId="12" priority="10">
      <formula>$M64&gt;=6/1/2020</formula>
    </cfRule>
  </conditionalFormatting>
  <conditionalFormatting sqref="A114:M1013">
    <cfRule type="expression" dxfId="11" priority="15">
      <formula>$M114&gt;=6/1/2020</formula>
    </cfRule>
  </conditionalFormatting>
  <conditionalFormatting sqref="G14:I39 G40:G63 I40:I63">
    <cfRule type="expression" dxfId="10" priority="2">
      <formula>#REF!="NO"</formula>
    </cfRule>
  </conditionalFormatting>
  <conditionalFormatting sqref="G64:I89 G90:G113 I90:I113">
    <cfRule type="expression" dxfId="9" priority="7">
      <formula>#REF!="NO"</formula>
    </cfRule>
  </conditionalFormatting>
  <conditionalFormatting sqref="G114:I1013">
    <cfRule type="expression" dxfId="8" priority="12">
      <formula>#REF!="NO"</formula>
    </cfRule>
  </conditionalFormatting>
  <conditionalFormatting sqref="H40:H63">
    <cfRule type="expression" dxfId="7" priority="4">
      <formula>#REF!="NO"</formula>
    </cfRule>
  </conditionalFormatting>
  <conditionalFormatting sqref="H90:H113">
    <cfRule type="expression" dxfId="6" priority="9">
      <formula>#REF!="NO"</formula>
    </cfRule>
  </conditionalFormatting>
  <conditionalFormatting sqref="J14:K1013 A14:F1013">
    <cfRule type="expression" dxfId="5" priority="3">
      <formula>#REF!&gt;DATE(2020,5,31)</formula>
    </cfRule>
  </conditionalFormatting>
  <conditionalFormatting sqref="J14:K1013">
    <cfRule type="expression" dxfId="4" priority="1">
      <formula>$J14="YES"</formula>
    </cfRule>
  </conditionalFormatting>
  <dataValidations count="3">
    <dataValidation type="date" operator="greaterThanOrEqual" allowBlank="1" showInputMessage="1" showErrorMessage="1" prompt="Use MM/DD/YYYY format.  Leave blank until date is needed. " sqref="F14:F1013" xr:uid="{00000000-0002-0000-0900-000001000000}">
      <formula1>E14</formula1>
    </dataValidation>
    <dataValidation type="date" allowBlank="1" showInputMessage="1" showErrorMessage="1" prompt="Use MM/DD/YYYY format.  Date admitted to the Underinsured / Uninsured Program. " sqref="E14:E1013" xr:uid="{00000000-0002-0000-0900-000002000000}">
      <formula1>43983</formula1>
      <formula2>44926</formula2>
    </dataValidation>
    <dataValidation type="date" operator="greaterThanOrEqual" allowBlank="1" showInputMessage="1" showErrorMessage="1" prompt="Date approved for Presumptive Eligibility.  Needs to be equal or greater than Column F. " sqref="G14:G1013" xr:uid="{00000000-0002-0000-0900-000004000000}">
      <formula1>F14</formula1>
    </dataValidation>
  </dataValidations>
  <pageMargins left="0.25" right="0.25" top="0.75" bottom="0.75" header="0" footer="0"/>
  <pageSetup paperSize="5" orientation="landscape"/>
  <extLst>
    <ext xmlns:x14="http://schemas.microsoft.com/office/spreadsheetml/2009/9/main" uri="{CCE6A557-97BC-4b89-ADB6-D9C93CAAB3DF}">
      <x14:dataValidations xmlns:xm="http://schemas.microsoft.com/office/excel/2006/main" count="3">
        <x14:dataValidation type="list" allowBlank="1" showInputMessage="1" showErrorMessage="1" prompt="Select an option from the drop-down box. Eligibility critera for SOR Access to Treatment Fund (uninsured and underinsured) includes people under 400% FPL. " xr:uid="{00000000-0002-0000-0900-000000000000}">
          <x14:formula1>
            <xm:f>'Pick List '!$B$169:$B$170</xm:f>
          </x14:formula1>
          <xm:sqref>I14:I1013</xm:sqref>
        </x14:dataValidation>
        <x14:dataValidation type="list" allowBlank="1" showInputMessage="1" showErrorMessage="1" prompt="Select an option from drop-down box. If &quot;YES' is selected, complted Column J. " xr:uid="{00000000-0002-0000-0900-000003000000}">
          <x14:formula1>
            <xm:f>'Pick List '!$E$20:$E$21</xm:f>
          </x14:formula1>
          <xm:sqref>J14:J1013</xm:sqref>
        </x14:dataValidation>
        <x14:dataValidation type="list" allowBlank="1" showInputMessage="1" showErrorMessage="1" prompt="Select an option from the drop-down box. " xr:uid="{00000000-0002-0000-0900-000005000000}">
          <x14:formula1>
            <xm:f>'Pick List '!$G$173:$G$177</xm:f>
          </x14:formula1>
          <xm:sqref>H14:H1013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INSTRUCTIONS</vt:lpstr>
      <vt:lpstr>1 BASE GRANTEE INFO &amp; UPDATES</vt:lpstr>
      <vt:lpstr>3TREATMENT DISCHARGE</vt:lpstr>
      <vt:lpstr>5GPRA </vt:lpstr>
      <vt:lpstr>5GPRA</vt:lpstr>
      <vt:lpstr>2 COORDINATOR TALLIES</vt:lpstr>
      <vt:lpstr>3 SOR Use Only</vt:lpstr>
      <vt:lpstr>Sheet1</vt:lpstr>
      <vt:lpstr>4Underinsured Uninsured Grant</vt:lpstr>
      <vt:lpstr>5NOMS PRE ADM POST DISC</vt:lpstr>
      <vt:lpstr>Pick List </vt:lpstr>
      <vt:lpstr>5FOLLOWUP and GPRA</vt:lpstr>
      <vt:lpstr>10SUMMARY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Belle1987</dc:creator>
  <cp:lastModifiedBy>Perry, Saundra K</cp:lastModifiedBy>
  <dcterms:created xsi:type="dcterms:W3CDTF">2020-07-24T15:56:15Z</dcterms:created>
  <dcterms:modified xsi:type="dcterms:W3CDTF">2024-12-04T16:25:51Z</dcterms:modified>
</cp:coreProperties>
</file>